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770" windowHeight="10350"/>
  </bookViews>
  <sheets>
    <sheet name="K1 불량율" sheetId="1" r:id="rId1"/>
    <sheet name="CSP" sheetId="2" r:id="rId2"/>
    <sheet name="LFE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22" i="2"/>
  <c r="F22" i="3" l="1"/>
  <c r="G22" i="3"/>
  <c r="H22" i="3"/>
  <c r="I22" i="3"/>
  <c r="J22" i="3"/>
  <c r="K22" i="3"/>
  <c r="L22" i="3"/>
  <c r="M22" i="3"/>
  <c r="N22" i="3"/>
  <c r="O22" i="3"/>
  <c r="P22" i="3"/>
  <c r="E22" i="3"/>
  <c r="F22" i="2"/>
  <c r="G22" i="2"/>
  <c r="H22" i="2"/>
  <c r="I22" i="2"/>
  <c r="J22" i="2"/>
  <c r="K22" i="2"/>
  <c r="L22" i="2"/>
  <c r="M22" i="2"/>
  <c r="N22" i="2"/>
  <c r="O22" i="2"/>
  <c r="P22" i="2"/>
  <c r="E22" i="2"/>
  <c r="E20" i="2" l="1"/>
  <c r="F20" i="2"/>
  <c r="G20" i="2"/>
  <c r="K11" i="1" l="1"/>
  <c r="L11" i="1"/>
  <c r="M11" i="1"/>
  <c r="N11" i="1"/>
  <c r="O11" i="1"/>
  <c r="P11" i="1"/>
  <c r="Q11" i="1"/>
  <c r="R11" i="1"/>
  <c r="S11" i="1"/>
  <c r="J7" i="1"/>
  <c r="K7" i="1"/>
  <c r="L7" i="1"/>
  <c r="M7" i="1"/>
  <c r="N7" i="1"/>
  <c r="O7" i="1"/>
  <c r="P7" i="1"/>
  <c r="Q7" i="1"/>
  <c r="R7" i="1"/>
  <c r="S7" i="1"/>
  <c r="L21" i="2"/>
  <c r="K21" i="2"/>
  <c r="P20" i="2"/>
  <c r="P21" i="2" s="1"/>
  <c r="O20" i="2"/>
  <c r="N20" i="2"/>
  <c r="M20" i="2"/>
  <c r="L20" i="2"/>
  <c r="K20" i="2"/>
  <c r="J20" i="2"/>
  <c r="J21" i="2" s="1"/>
  <c r="I20" i="2"/>
  <c r="I21" i="2" s="1"/>
  <c r="H20" i="2"/>
  <c r="H21" i="2" s="1"/>
  <c r="P19" i="2"/>
  <c r="O19" i="2"/>
  <c r="O21" i="2" s="1"/>
  <c r="N19" i="2"/>
  <c r="N21" i="2" s="1"/>
  <c r="M19" i="2"/>
  <c r="M21" i="2" s="1"/>
  <c r="L19" i="2"/>
  <c r="K19" i="2"/>
  <c r="J19" i="2"/>
  <c r="I19" i="2"/>
  <c r="H19" i="2"/>
  <c r="G19" i="2"/>
  <c r="G21" i="2" s="1"/>
  <c r="F19" i="2"/>
  <c r="F21" i="2" s="1"/>
  <c r="I7" i="1" s="1"/>
  <c r="E19" i="2"/>
  <c r="D19" i="2" s="1"/>
  <c r="P43" i="2"/>
  <c r="O43" i="2"/>
  <c r="N43" i="2"/>
  <c r="M43" i="2"/>
  <c r="L43" i="2"/>
  <c r="K43" i="2"/>
  <c r="J43" i="2"/>
  <c r="I43" i="2"/>
  <c r="H43" i="2"/>
  <c r="G43" i="2"/>
  <c r="F43" i="2"/>
  <c r="E43" i="2"/>
  <c r="D42" i="2"/>
  <c r="D41" i="2"/>
  <c r="P65" i="2"/>
  <c r="O65" i="2"/>
  <c r="N65" i="2"/>
  <c r="M65" i="2"/>
  <c r="L65" i="2"/>
  <c r="K65" i="2"/>
  <c r="J65" i="2"/>
  <c r="I65" i="2"/>
  <c r="H65" i="2"/>
  <c r="G65" i="2"/>
  <c r="F65" i="2"/>
  <c r="E65" i="2"/>
  <c r="D64" i="2"/>
  <c r="D63" i="2"/>
  <c r="L21" i="3"/>
  <c r="K21" i="3"/>
  <c r="P20" i="3"/>
  <c r="P21" i="3" s="1"/>
  <c r="O20" i="3"/>
  <c r="N20" i="3"/>
  <c r="M20" i="3"/>
  <c r="L20" i="3"/>
  <c r="K20" i="3"/>
  <c r="J20" i="3"/>
  <c r="J21" i="3" s="1"/>
  <c r="I20" i="3"/>
  <c r="I21" i="3" s="1"/>
  <c r="H20" i="3"/>
  <c r="H21" i="3" s="1"/>
  <c r="G20" i="3"/>
  <c r="F20" i="3"/>
  <c r="E20" i="3"/>
  <c r="P19" i="3"/>
  <c r="O19" i="3"/>
  <c r="O21" i="3" s="1"/>
  <c r="N19" i="3"/>
  <c r="N21" i="3" s="1"/>
  <c r="M19" i="3"/>
  <c r="M21" i="3" s="1"/>
  <c r="L19" i="3"/>
  <c r="K19" i="3"/>
  <c r="J19" i="3"/>
  <c r="I19" i="3"/>
  <c r="H19" i="3"/>
  <c r="G19" i="3"/>
  <c r="G21" i="3" s="1"/>
  <c r="J11" i="1" s="1"/>
  <c r="F19" i="3"/>
  <c r="E19" i="3"/>
  <c r="P43" i="3"/>
  <c r="O43" i="3"/>
  <c r="N43" i="3"/>
  <c r="M43" i="3"/>
  <c r="L43" i="3"/>
  <c r="K43" i="3"/>
  <c r="J43" i="3"/>
  <c r="I43" i="3"/>
  <c r="H43" i="3"/>
  <c r="G43" i="3"/>
  <c r="F43" i="3"/>
  <c r="E43" i="3"/>
  <c r="D42" i="3"/>
  <c r="D41" i="3"/>
  <c r="P65" i="3"/>
  <c r="O65" i="3"/>
  <c r="N65" i="3"/>
  <c r="M65" i="3"/>
  <c r="L65" i="3"/>
  <c r="K65" i="3"/>
  <c r="J65" i="3"/>
  <c r="I65" i="3"/>
  <c r="H65" i="3"/>
  <c r="G65" i="3"/>
  <c r="F65" i="3"/>
  <c r="E65" i="3"/>
  <c r="D64" i="3"/>
  <c r="D63" i="3"/>
  <c r="D43" i="3" l="1"/>
  <c r="D19" i="3"/>
  <c r="F21" i="3"/>
  <c r="I11" i="1" s="1"/>
  <c r="D65" i="3"/>
  <c r="D43" i="2"/>
  <c r="D65" i="2"/>
  <c r="E21" i="2"/>
  <c r="H7" i="1" s="1"/>
  <c r="D20" i="2"/>
  <c r="D21" i="2" s="1"/>
  <c r="G7" i="1" s="1"/>
  <c r="E21" i="3"/>
  <c r="H11" i="1" s="1"/>
  <c r="D20" i="3"/>
  <c r="D21" i="3" s="1"/>
  <c r="G11" i="1" s="1"/>
</calcChain>
</file>

<file path=xl/sharedStrings.xml><?xml version="1.0" encoding="utf-8"?>
<sst xmlns="http://schemas.openxmlformats.org/spreadsheetml/2006/main" count="158" uniqueCount="48">
  <si>
    <t>1. 고객(사) GMES 불량율 Data Trend 관리.</t>
  </si>
  <si>
    <t>1.1.SEV + SEVT</t>
  </si>
  <si>
    <t>구  분　</t>
  </si>
  <si>
    <t>Total 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</si>
  <si>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</si>
  <si>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</si>
  <si>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</si>
  <si>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</si>
  <si>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</si>
  <si>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</si>
  <si>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</si>
  <si>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</si>
  <si>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</si>
  <si>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</si>
  <si>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</si>
  <si>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</si>
  <si>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Wisol 22년 GMES</t>
  </si>
  <si>
    <r>
      <t xml:space="preserve">Input </t>
    </r>
    <r>
      <rPr>
        <sz val="12"/>
        <color rgb="FF000000"/>
        <rFont val="Malgun Gothic"/>
        <family val="2"/>
      </rPr>
      <t>수량</t>
    </r>
  </si>
  <si>
    <r>
      <t xml:space="preserve">Defect </t>
    </r>
    <r>
      <rPr>
        <sz val="12"/>
        <color rgb="FF000000"/>
        <rFont val="Malgun Gothic"/>
        <family val="2"/>
      </rPr>
      <t>수량</t>
    </r>
  </si>
  <si>
    <t>PPM</t>
  </si>
  <si>
    <t>22년 target</t>
  </si>
  <si>
    <t>1.3.SEVT</t>
  </si>
  <si>
    <t>1.2.SEV</t>
  </si>
  <si>
    <t>1. 고객(사) GMES 불량율 Data Trend 관리 (CSP)</t>
  </si>
  <si>
    <t>구 분</t>
    <phoneticPr fontId="0" type="noConversion"/>
  </si>
  <si>
    <t>19年</t>
    <phoneticPr fontId="0" type="noConversion"/>
  </si>
  <si>
    <t>20年</t>
    <phoneticPr fontId="0" type="noConversion"/>
  </si>
  <si>
    <t>21年</t>
    <phoneticPr fontId="0" type="noConversion"/>
  </si>
  <si>
    <t>22年</t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</si>
  <si>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</si>
  <si>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</si>
  <si>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</si>
  <si>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</si>
  <si>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</si>
  <si>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</si>
  <si>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</si>
  <si>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</si>
  <si>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</si>
  <si>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</si>
  <si>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</si>
  <si>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</si>
  <si>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  <phoneticPr fontId="0" type="noConversion"/>
  </si>
  <si>
    <t xml:space="preserve"> 목표  </t>
  </si>
  <si>
    <t xml:space="preserve"> 실적 </t>
  </si>
  <si>
    <t>VOC 건수</t>
  </si>
  <si>
    <t>SEV</t>
  </si>
  <si>
    <t>SEVT</t>
  </si>
  <si>
    <t>LFEM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</si>
</sst>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_ "/>
    <numFmt numFmtId="166" formatCode="0_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b/>
      <sz val="12"/>
      <color rgb="FF0000FF"/>
      <name val="Malgun Gothic"/>
      <family val="2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  <charset val="129"/>
    </font>
    <font>
      <b/>
      <sz val="11"/>
      <color rgb="FF0000FF"/>
      <name val="맑은 고딕"/>
      <family val="2"/>
    </font>
    <font>
      <sz val="11"/>
      <color rgb="FF0000FF"/>
      <name val="맑은 고딕"/>
      <family val="3"/>
      <charset val="129"/>
    </font>
    <font>
      <b/>
      <sz val="11"/>
      <color rgb="FFFF0000"/>
      <name val="맑은 고딕"/>
    </font>
    <font>
      <b/>
      <sz val="11"/>
      <color rgb="FFFF0000"/>
      <name val="맑은 고딕"/>
      <family val="2"/>
    </font>
    <font>
      <sz val="11"/>
      <color theme="1"/>
      <name val="맑은 고딕"/>
    </font>
    <font>
      <sz val="11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EFC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medium">
        <color rgb="FF0000FF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</cellStyleXfs>
  <cellXfs count="73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 readingOrder="1"/>
    </xf>
    <xf numFmtId="0" fontId="3" fillId="3" borderId="1" xfId="1" applyFont="1" applyFill="1" applyBorder="1" applyAlignment="1">
      <alignment horizontal="center" vertical="center" wrapText="1" readingOrder="1"/>
    </xf>
    <xf numFmtId="3" fontId="5" fillId="3" borderId="1" xfId="1" applyNumberFormat="1" applyFont="1" applyFill="1" applyBorder="1" applyAlignment="1">
      <alignment horizontal="center" vertical="center" wrapText="1" readingOrder="1"/>
    </xf>
    <xf numFmtId="3" fontId="6" fillId="3" borderId="2" xfId="1" applyNumberFormat="1" applyFont="1" applyFill="1" applyBorder="1" applyAlignment="1">
      <alignment horizontal="center" vertical="center" wrapText="1" readingOrder="1"/>
    </xf>
    <xf numFmtId="3" fontId="6" fillId="3" borderId="3" xfId="1" applyNumberFormat="1" applyFont="1" applyFill="1" applyBorder="1" applyAlignment="1">
      <alignment horizontal="center" vertical="center" wrapText="1" readingOrder="1"/>
    </xf>
    <xf numFmtId="3" fontId="6" fillId="4" borderId="1" xfId="0" applyNumberFormat="1" applyFont="1" applyFill="1" applyBorder="1" applyAlignment="1">
      <alignment horizontal="center" vertical="center" wrapText="1" readingOrder="1"/>
    </xf>
    <xf numFmtId="0" fontId="5" fillId="3" borderId="1" xfId="1" applyFont="1" applyFill="1" applyBorder="1" applyAlignment="1">
      <alignment horizontal="center" vertical="center" wrapText="1" readingOrder="1"/>
    </xf>
    <xf numFmtId="0" fontId="5" fillId="3" borderId="2" xfId="1" applyFont="1" applyFill="1" applyBorder="1" applyAlignment="1">
      <alignment horizontal="center" vertical="center" wrapText="1" readingOrder="1"/>
    </xf>
    <xf numFmtId="0" fontId="5" fillId="3" borderId="3" xfId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7" fillId="3" borderId="1" xfId="1" applyFont="1" applyFill="1" applyBorder="1" applyAlignment="1">
      <alignment horizontal="center" vertical="center" wrapText="1" readingOrder="1"/>
    </xf>
    <xf numFmtId="1" fontId="7" fillId="3" borderId="1" xfId="1" applyNumberFormat="1" applyFont="1" applyFill="1" applyBorder="1" applyAlignment="1">
      <alignment horizontal="center" vertical="center" wrapText="1" readingOrder="1"/>
    </xf>
    <xf numFmtId="164" fontId="7" fillId="3" borderId="1" xfId="1" applyNumberFormat="1" applyFont="1" applyFill="1" applyBorder="1" applyAlignment="1">
      <alignment horizontal="center" vertical="center" wrapText="1" readingOrder="1"/>
    </xf>
    <xf numFmtId="0" fontId="8" fillId="3" borderId="4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 readingOrder="1"/>
    </xf>
    <xf numFmtId="0" fontId="10" fillId="3" borderId="2" xfId="1" applyFont="1" applyFill="1" applyBorder="1" applyAlignment="1">
      <alignment horizontal="center" vertical="center" wrapText="1" readingOrder="1"/>
    </xf>
    <xf numFmtId="0" fontId="3" fillId="2" borderId="1" xfId="2" applyFont="1" applyFill="1" applyBorder="1" applyAlignment="1">
      <alignment horizontal="center" vertical="center" wrapText="1" readingOrder="1"/>
    </xf>
    <xf numFmtId="0" fontId="3" fillId="3" borderId="1" xfId="2" applyFont="1" applyFill="1" applyBorder="1" applyAlignment="1">
      <alignment horizontal="center" vertical="center" wrapText="1" readingOrder="1"/>
    </xf>
    <xf numFmtId="3" fontId="5" fillId="3" borderId="1" xfId="2" applyNumberFormat="1" applyFont="1" applyFill="1" applyBorder="1" applyAlignment="1">
      <alignment horizontal="center" vertical="center" wrapText="1" readingOrder="1"/>
    </xf>
    <xf numFmtId="3" fontId="6" fillId="3" borderId="2" xfId="2" applyNumberFormat="1" applyFont="1" applyFill="1" applyBorder="1" applyAlignment="1">
      <alignment horizontal="center" vertical="center" wrapText="1" readingOrder="1"/>
    </xf>
    <xf numFmtId="3" fontId="6" fillId="3" borderId="2" xfId="0" applyNumberFormat="1" applyFont="1" applyFill="1" applyBorder="1" applyAlignment="1">
      <alignment horizontal="center" vertical="center" wrapText="1" readingOrder="1"/>
    </xf>
    <xf numFmtId="3" fontId="6" fillId="3" borderId="3" xfId="2" applyNumberFormat="1" applyFont="1" applyFill="1" applyBorder="1" applyAlignment="1">
      <alignment horizontal="center" vertical="center" wrapText="1" readingOrder="1"/>
    </xf>
    <xf numFmtId="3" fontId="6" fillId="3" borderId="1" xfId="2" applyNumberFormat="1" applyFont="1" applyFill="1" applyBorder="1" applyAlignment="1">
      <alignment horizontal="center" vertical="center" wrapText="1" readingOrder="1"/>
    </xf>
    <xf numFmtId="0" fontId="5" fillId="3" borderId="2" xfId="2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7" fillId="3" borderId="1" xfId="2" applyFont="1" applyFill="1" applyBorder="1" applyAlignment="1">
      <alignment horizontal="center" vertical="center" wrapText="1" readingOrder="1"/>
    </xf>
    <xf numFmtId="1" fontId="7" fillId="3" borderId="1" xfId="2" applyNumberFormat="1" applyFont="1" applyFill="1" applyBorder="1" applyAlignment="1">
      <alignment horizontal="center" vertical="center" wrapText="1" readingOrder="1"/>
    </xf>
    <xf numFmtId="164" fontId="7" fillId="3" borderId="1" xfId="2" applyNumberFormat="1" applyFont="1" applyFill="1" applyBorder="1" applyAlignment="1">
      <alignment horizontal="center" vertical="center" wrapText="1" readingOrder="1"/>
    </xf>
    <xf numFmtId="0" fontId="10" fillId="3" borderId="1" xfId="2" applyFont="1" applyFill="1" applyBorder="1" applyAlignment="1">
      <alignment horizontal="center" vertical="center" wrapText="1" readingOrder="1"/>
    </xf>
    <xf numFmtId="1" fontId="10" fillId="3" borderId="1" xfId="2" applyNumberFormat="1" applyFont="1" applyFill="1" applyBorder="1" applyAlignment="1">
      <alignment horizontal="center" vertical="center" wrapText="1" readingOrder="1"/>
    </xf>
    <xf numFmtId="164" fontId="10" fillId="3" borderId="1" xfId="2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13" fillId="5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3" borderId="4" xfId="0" applyFont="1" applyFill="1" applyBorder="1" applyAlignment="1">
      <alignment horizontal="center" vertical="center" wrapText="1" readingOrder="1"/>
    </xf>
    <xf numFmtId="0" fontId="14" fillId="3" borderId="7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 wrapText="1" readingOrder="1"/>
    </xf>
    <xf numFmtId="165" fontId="17" fillId="3" borderId="1" xfId="0" applyNumberFormat="1" applyFont="1" applyFill="1" applyBorder="1" applyAlignment="1">
      <alignment horizontal="center" vertical="center" wrapText="1" readingOrder="1"/>
    </xf>
    <xf numFmtId="165" fontId="17" fillId="3" borderId="4" xfId="0" applyNumberFormat="1" applyFont="1" applyFill="1" applyBorder="1" applyAlignment="1">
      <alignment horizontal="center" vertical="center" wrapText="1" readingOrder="1"/>
    </xf>
    <xf numFmtId="166" fontId="17" fillId="3" borderId="7" xfId="0" applyNumberFormat="1" applyFont="1" applyFill="1" applyBorder="1" applyAlignment="1">
      <alignment horizontal="center" vertical="center" wrapText="1" readingOrder="1"/>
    </xf>
    <xf numFmtId="1" fontId="17" fillId="3" borderId="6" xfId="0" applyNumberFormat="1" applyFont="1" applyFill="1" applyBorder="1" applyAlignment="1">
      <alignment horizontal="center" vertical="center" wrapText="1" readingOrder="1"/>
    </xf>
    <xf numFmtId="0" fontId="19" fillId="7" borderId="4" xfId="3" applyFont="1" applyFill="1" applyBorder="1" applyAlignment="1">
      <alignment horizontal="center" vertical="center"/>
    </xf>
    <xf numFmtId="0" fontId="19" fillId="7" borderId="7" xfId="3" applyFont="1" applyFill="1" applyBorder="1" applyAlignment="1">
      <alignment horizontal="center" vertical="center"/>
    </xf>
    <xf numFmtId="0" fontId="19" fillId="7" borderId="6" xfId="4" applyFont="1" applyFill="1" applyBorder="1" applyAlignment="1">
      <alignment horizontal="center" vertical="center"/>
    </xf>
    <xf numFmtId="0" fontId="19" fillId="7" borderId="1" xfId="4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9" fillId="7" borderId="1" xfId="3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 readingOrder="1"/>
    </xf>
    <xf numFmtId="0" fontId="21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19" fillId="7" borderId="11" xfId="3" applyFont="1" applyFill="1" applyBorder="1" applyAlignment="1">
      <alignment horizontal="center" vertical="center"/>
    </xf>
    <xf numFmtId="0" fontId="19" fillId="7" borderId="6" xfId="3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wrapText="1" readingOrder="1"/>
    </xf>
    <xf numFmtId="0" fontId="11" fillId="3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12" fillId="3" borderId="4" xfId="0" applyFont="1" applyFill="1" applyBorder="1" applyAlignment="1">
      <alignment horizontal="center" vertical="center" wrapText="1" readingOrder="1"/>
    </xf>
    <xf numFmtId="0" fontId="12" fillId="3" borderId="5" xfId="0" applyFont="1" applyFill="1" applyBorder="1" applyAlignment="1">
      <alignment horizontal="center" vertical="center" wrapText="1" readingOrder="1"/>
    </xf>
    <xf numFmtId="0" fontId="12" fillId="3" borderId="7" xfId="0" applyFont="1" applyFill="1" applyBorder="1" applyAlignment="1">
      <alignment horizontal="center" vertical="center" wrapText="1" readingOrder="1"/>
    </xf>
    <xf numFmtId="0" fontId="12" fillId="3" borderId="8" xfId="0" applyFont="1" applyFill="1" applyBorder="1" applyAlignment="1">
      <alignment horizontal="center" vertical="center" wrapText="1" readingOrder="1"/>
    </xf>
    <xf numFmtId="0" fontId="12" fillId="3" borderId="9" xfId="0" applyFont="1" applyFill="1" applyBorder="1" applyAlignment="1">
      <alignment horizontal="center" vertical="center" wrapText="1" readingOrder="1"/>
    </xf>
    <xf numFmtId="0" fontId="12" fillId="3" borderId="10" xfId="0" applyFont="1" applyFill="1" applyBorder="1" applyAlignment="1">
      <alignment horizontal="center" vertical="center" wrapText="1" readingOrder="1"/>
    </xf>
    <xf numFmtId="0" fontId="18" fillId="3" borderId="1" xfId="0" applyFont="1" applyFill="1" applyBorder="1" applyAlignment="1">
      <alignment horizontal="center" vertical="center" wrapText="1" readingOrder="1"/>
    </xf>
    <xf numFmtId="0" fontId="3" fillId="2" borderId="1" xfId="2" applyFont="1" applyFill="1" applyBorder="1" applyAlignment="1">
      <alignment horizontal="center" vertical="center" wrapText="1" readingOrder="1"/>
    </xf>
    <xf numFmtId="0" fontId="4" fillId="3" borderId="1" xfId="1" applyFont="1" applyFill="1" applyBorder="1" applyAlignment="1">
      <alignment horizontal="center" vertical="center" wrapText="1" readingOrder="1"/>
    </xf>
    <xf numFmtId="0" fontId="3" fillId="2" borderId="1" xfId="1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1"/>
    <cellStyle name="Normal 2 2" xfId="3"/>
    <cellStyle name="Normal 2 2 3" xfId="4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 CSP 목표 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불량율'!$D$6:$S$6</c:f>
              <c:numCache>
                <c:formatCode>General</c:formatCode>
                <c:ptCount val="16"/>
              </c:numCache>
            </c:numRef>
          </c:val>
          <c:smooth val="1"/>
        </c:ser>
        <c:ser>
          <c:idx val="1"/>
          <c:order val="1"/>
          <c:tx>
            <c:v>CSP  실적 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불량율'!$D$7:$S$7</c:f>
              <c:numCache>
                <c:formatCode>0.0_ </c:formatCode>
                <c:ptCount val="16"/>
                <c:pt idx="3" formatCode="0_ 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v>LFEM  목표 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불량율'!$D$10:$S$10</c:f>
              <c:numCache>
                <c:formatCode>General</c:formatCode>
                <c:ptCount val="16"/>
              </c:numCache>
            </c:numRef>
          </c:val>
          <c:smooth val="1"/>
        </c:ser>
        <c:ser>
          <c:idx val="3"/>
          <c:order val="3"/>
          <c:tx>
            <c:v>LFEM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불량율'!$D$4:$S$5</c:f>
              <c:multiLvlStrCache>
                <c:ptCount val="16"/>
                <c:lvl>
                  <c:pt idx="4">
                    <c:v> 1月</c:v>
                  </c:pt>
                  <c:pt idx="5">
                    <c:v> 2月</c:v>
                  </c:pt>
                  <c:pt idx="6">
                    <c:v> 3月</c:v>
                  </c:pt>
                  <c:pt idx="7">
                    <c:v> 4月</c:v>
                  </c:pt>
                  <c:pt idx="8">
                    <c:v> 5月 </c:v>
                  </c:pt>
                  <c:pt idx="9">
                    <c:v> 6月 </c:v>
                  </c:pt>
                  <c:pt idx="10">
                    <c:v> 7月 </c:v>
                  </c:pt>
                  <c:pt idx="11">
                    <c:v> 8月 </c:v>
                  </c:pt>
                  <c:pt idx="12">
                    <c:v> 9月 </c:v>
                  </c:pt>
                  <c:pt idx="13">
                    <c:v> 10月 </c:v>
                  </c:pt>
                  <c:pt idx="14">
                    <c:v> 11月 </c:v>
                  </c:pt>
                  <c:pt idx="15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22年</c:v>
                  </c:pt>
                  <c:pt idx="4">
                    <c:v>22年</c:v>
                  </c:pt>
                </c:lvl>
              </c:multiLvlStrCache>
            </c:multiLvlStrRef>
          </c:cat>
          <c:val>
            <c:numRef>
              <c:f>'K1 불량율'!$D$11:$S$11</c:f>
              <c:numCache>
                <c:formatCode>0.0_ </c:formatCode>
                <c:ptCount val="16"/>
                <c:pt idx="3" formatCode="0_ 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7972736"/>
        <c:axId val="-817967840"/>
      </c:lineChart>
      <c:catAx>
        <c:axId val="-8179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67840"/>
        <c:crosses val="autoZero"/>
        <c:auto val="1"/>
        <c:lblAlgn val="ctr"/>
        <c:lblOffset val="100"/>
        <c:noMultiLvlLbl val="0"/>
      </c:catAx>
      <c:valAx>
        <c:axId val="-81796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SEVT Customer GMES Data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</c:formatCode>
                <c:ptCount val="13"/>
              </c:numCache>
            </c:numRef>
          </c:val>
          <c:smooth val="1"/>
        </c:ser>
        <c:ser>
          <c:idx val="1"/>
          <c:order val="1"/>
          <c:tx>
            <c:strRef>
              <c:f>CSP!$B$63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17973280"/>
        <c:axId val="-817972192"/>
      </c:lineChart>
      <c:catAx>
        <c:axId val="-8179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2192"/>
        <c:crosses val="autoZero"/>
        <c:auto val="1"/>
        <c:lblAlgn val="ctr"/>
        <c:lblOffset val="100"/>
        <c:noMultiLvlLbl val="0"/>
      </c:catAx>
      <c:valAx>
        <c:axId val="-81797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79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</c:formatCode>
                <c:ptCount val="13"/>
              </c:numCache>
            </c:numRef>
          </c:val>
          <c:smooth val="1"/>
        </c:ser>
        <c:ser>
          <c:idx val="1"/>
          <c:order val="1"/>
          <c:tx>
            <c:strRef>
              <c:f>CSP!$B$41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7623184"/>
        <c:axId val="-767622640"/>
      </c:lineChart>
      <c:catAx>
        <c:axId val="-7676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2640"/>
        <c:crosses val="autoZero"/>
        <c:auto val="1"/>
        <c:lblAlgn val="ctr"/>
        <c:lblOffset val="100"/>
        <c:noMultiLvlLbl val="0"/>
      </c:catAx>
      <c:valAx>
        <c:axId val="-76762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SEV_SEVT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CSP!$B$22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CSP!$B$19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7617200"/>
        <c:axId val="-767624272"/>
      </c:lineChart>
      <c:catAx>
        <c:axId val="-7676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4272"/>
        <c:crosses val="autoZero"/>
        <c:auto val="1"/>
        <c:lblAlgn val="ctr"/>
        <c:lblOffset val="100"/>
        <c:noMultiLvlLbl val="0"/>
      </c:catAx>
      <c:valAx>
        <c:axId val="-767624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SEVT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LFEM!$B$63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LFEM!$B$66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LFEM!$D$66:$P$66</c:f>
              <c:numCache>
                <c:formatCode>General</c:formatCode>
                <c:ptCount val="13"/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7618832"/>
        <c:axId val="-767621008"/>
      </c:lineChart>
      <c:catAx>
        <c:axId val="-7676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21008"/>
        <c:crosses val="autoZero"/>
        <c:auto val="1"/>
        <c:lblAlgn val="ctr"/>
        <c:lblOffset val="100"/>
        <c:noMultiLvlLbl val="0"/>
      </c:catAx>
      <c:valAx>
        <c:axId val="-76762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6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 Customer GMES Data Trend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LFEM!$B$44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</c:numCache>
            </c:numRef>
          </c:val>
          <c:smooth val="1"/>
        </c:ser>
        <c:ser>
          <c:idx val="1"/>
          <c:order val="1"/>
          <c:tx>
            <c:strRef>
              <c:f>LFEM!$B$41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7535040"/>
        <c:axId val="-947534496"/>
      </c:lineChart>
      <c:catAx>
        <c:axId val="-9475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4496"/>
        <c:crosses val="autoZero"/>
        <c:auto val="1"/>
        <c:lblAlgn val="ctr"/>
        <c:lblOffset val="100"/>
        <c:noMultiLvlLbl val="0"/>
      </c:catAx>
      <c:valAx>
        <c:axId val="-94753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SEV_SEVT Customer GMES Data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LFEM!$B$22</c:f>
              <c:strCache>
                <c:ptCount val="1"/>
                <c:pt idx="0">
                  <c:v>22년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LFEM!$B$19</c:f>
              <c:strCache>
                <c:ptCount val="1"/>
                <c:pt idx="0">
                  <c:v>Wisol 22년 GMES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541024"/>
        <c:axId val="-947538304"/>
      </c:lineChart>
      <c:catAx>
        <c:axId val="-947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38304"/>
        <c:crosses val="autoZero"/>
        <c:auto val="1"/>
        <c:lblAlgn val="ctr"/>
        <c:lblOffset val="100"/>
        <c:noMultiLvlLbl val="0"/>
      </c:catAx>
      <c:valAx>
        <c:axId val="-947538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7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145064</xdr:colOff>
      <xdr:row>1</xdr:row>
      <xdr:rowOff>41910</xdr:rowOff>
    </xdr:from>
    <xdr:to>
      <xdr:col>19</xdr:col>
      <xdr:colOff>41716</xdr:colOff>
      <xdr:row>2</xdr:row>
      <xdr:rowOff>188898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pSpPr/>
      </xdr:nvGrpSpPr>
      <xdr:grpSpPr>
        <a:xfrm>
          <a:off x="10508264" y="232410"/>
          <a:ext cx="1115852" cy="337488"/>
          <a:chOff x="9727241" y="149928"/>
          <a:chExt cx="1125250" cy="41149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twoCellAnchor>
    <xdr:from>
      <xdr:col>1</xdr:col>
      <xdr:colOff>4762</xdr:colOff>
      <xdr:row>14</xdr:row>
      <xdr:rowOff>23812</xdr:rowOff>
    </xdr:from>
    <xdr:to>
      <xdr:col>19</xdr:col>
      <xdr:colOff>19050</xdr:colOff>
      <xdr:row>29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46</xdr:row>
      <xdr:rowOff>90487</xdr:rowOff>
    </xdr:from>
    <xdr:to>
      <xdr:col>16</xdr:col>
      <xdr:colOff>9525</xdr:colOff>
      <xdr:row>60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4761</xdr:colOff>
      <xdr:row>24</xdr:row>
      <xdr:rowOff>100012</xdr:rowOff>
    </xdr:from>
    <xdr:to>
      <xdr:col>15</xdr:col>
      <xdr:colOff>904874</xdr:colOff>
      <xdr:row>38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2</xdr:row>
      <xdr:rowOff>19050</xdr:rowOff>
    </xdr:from>
    <xdr:to>
      <xdr:col>16</xdr:col>
      <xdr:colOff>0</xdr:colOff>
      <xdr:row>16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46</xdr:row>
      <xdr:rowOff>28575</xdr:rowOff>
    </xdr:from>
    <xdr:to>
      <xdr:col>16</xdr:col>
      <xdr:colOff>9525</xdr:colOff>
      <xdr:row>60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24</xdr:row>
      <xdr:rowOff>19050</xdr:rowOff>
    </xdr:from>
    <xdr:to>
      <xdr:col>15</xdr:col>
      <xdr:colOff>800099</xdr:colOff>
      <xdr:row>38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2</xdr:row>
      <xdr:rowOff>0</xdr:rowOff>
    </xdr:from>
    <xdr:to>
      <xdr:col>15</xdr:col>
      <xdr:colOff>790575</xdr:colOff>
      <xdr:row>16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showGridLines="0" tabSelected="1" workbookViewId="0">
      <selection activeCell="W14" sqref="W14"/>
    </sheetView>
  </sheetViews>
  <sheetFormatPr defaultRowHeight="15"/>
  <sheetData>
    <row r="2" spans="2:19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2:19" ht="15.75" thickBot="1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2:19" ht="16.5">
      <c r="B4" s="61" t="s">
        <v>24</v>
      </c>
      <c r="C4" s="62"/>
      <c r="D4" s="62" t="s">
        <v>25</v>
      </c>
      <c r="E4" s="62" t="s">
        <v>26</v>
      </c>
      <c r="F4" s="63" t="s">
        <v>27</v>
      </c>
      <c r="G4" s="64" t="s">
        <v>28</v>
      </c>
      <c r="H4" s="59" t="s">
        <v>28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2:19" ht="16.5">
      <c r="B5" s="62"/>
      <c r="C5" s="62"/>
      <c r="D5" s="62"/>
      <c r="E5" s="62"/>
      <c r="F5" s="63"/>
      <c r="G5" s="65"/>
      <c r="H5" s="36" t="s">
        <v>29</v>
      </c>
      <c r="I5" s="36" t="s">
        <v>30</v>
      </c>
      <c r="J5" s="37" t="s">
        <v>31</v>
      </c>
      <c r="K5" s="37" t="s">
        <v>32</v>
      </c>
      <c r="L5" s="37" t="s">
        <v>33</v>
      </c>
      <c r="M5" s="37" t="s">
        <v>34</v>
      </c>
      <c r="N5" s="37" t="s">
        <v>35</v>
      </c>
      <c r="O5" s="37" t="s">
        <v>36</v>
      </c>
      <c r="P5" s="37" t="s">
        <v>37</v>
      </c>
      <c r="Q5" s="37" t="s">
        <v>38</v>
      </c>
      <c r="R5" s="37" t="s">
        <v>39</v>
      </c>
      <c r="S5" s="37" t="s">
        <v>40</v>
      </c>
    </row>
    <row r="6" spans="2:19" ht="16.5">
      <c r="B6" s="66" t="s">
        <v>41</v>
      </c>
      <c r="C6" s="38" t="s">
        <v>42</v>
      </c>
      <c r="D6" s="38"/>
      <c r="E6" s="38"/>
      <c r="F6" s="39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2:19" ht="16.5">
      <c r="B7" s="67"/>
      <c r="C7" s="42" t="s">
        <v>43</v>
      </c>
      <c r="D7" s="43"/>
      <c r="E7" s="44"/>
      <c r="F7" s="45"/>
      <c r="G7" s="46" t="e">
        <f>CSP!D21</f>
        <v>#DIV/0!</v>
      </c>
      <c r="H7" s="47" t="e">
        <f>CSP!E21</f>
        <v>#DIV/0!</v>
      </c>
      <c r="I7" s="47" t="e">
        <f>CSP!F21</f>
        <v>#DIV/0!</v>
      </c>
      <c r="J7" s="47" t="e">
        <f>CSP!G21</f>
        <v>#DIV/0!</v>
      </c>
      <c r="K7" s="47" t="e">
        <f>CSP!H21</f>
        <v>#DIV/0!</v>
      </c>
      <c r="L7" s="47" t="e">
        <f>CSP!I21</f>
        <v>#DIV/0!</v>
      </c>
      <c r="M7" s="47" t="e">
        <f>CSP!J21</f>
        <v>#DIV/0!</v>
      </c>
      <c r="N7" s="47" t="e">
        <f>CSP!K21</f>
        <v>#DIV/0!</v>
      </c>
      <c r="O7" s="47" t="e">
        <f>CSP!L21</f>
        <v>#DIV/0!</v>
      </c>
      <c r="P7" s="47" t="e">
        <f>CSP!M21</f>
        <v>#DIV/0!</v>
      </c>
      <c r="Q7" s="47" t="e">
        <f>CSP!N21</f>
        <v>#DIV/0!</v>
      </c>
      <c r="R7" s="47" t="e">
        <f>CSP!O21</f>
        <v>#DIV/0!</v>
      </c>
      <c r="S7" s="47" t="e">
        <f>CSP!P21</f>
        <v>#DIV/0!</v>
      </c>
    </row>
    <row r="8" spans="2:19" ht="16.5">
      <c r="B8" s="67"/>
      <c r="C8" s="62" t="s">
        <v>44</v>
      </c>
      <c r="D8" s="69" t="s">
        <v>45</v>
      </c>
      <c r="E8" s="69"/>
      <c r="F8" s="48">
        <v>0</v>
      </c>
      <c r="G8" s="49">
        <v>0</v>
      </c>
      <c r="H8" s="50">
        <v>0</v>
      </c>
      <c r="I8" s="51">
        <v>0</v>
      </c>
      <c r="J8" s="52">
        <v>0</v>
      </c>
      <c r="K8" s="52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2">
        <v>0</v>
      </c>
      <c r="S8" s="51">
        <v>0</v>
      </c>
    </row>
    <row r="9" spans="2:19" ht="16.5">
      <c r="B9" s="68"/>
      <c r="C9" s="62"/>
      <c r="D9" s="69" t="s">
        <v>46</v>
      </c>
      <c r="E9" s="69"/>
      <c r="F9" s="48">
        <v>0</v>
      </c>
      <c r="G9" s="49">
        <v>0</v>
      </c>
      <c r="H9" s="50">
        <v>0</v>
      </c>
      <c r="I9" s="51">
        <v>0</v>
      </c>
      <c r="J9" s="52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3">
        <v>0</v>
      </c>
    </row>
    <row r="10" spans="2:19" ht="16.5">
      <c r="B10" s="66" t="s">
        <v>47</v>
      </c>
      <c r="C10" s="38" t="s">
        <v>42</v>
      </c>
      <c r="D10" s="38"/>
      <c r="E10" s="38"/>
      <c r="F10" s="39"/>
      <c r="G10" s="40"/>
      <c r="H10" s="41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</row>
    <row r="11" spans="2:19" ht="16.5">
      <c r="B11" s="67"/>
      <c r="C11" s="42" t="s">
        <v>43</v>
      </c>
      <c r="D11" s="43"/>
      <c r="E11" s="44"/>
      <c r="F11" s="45"/>
      <c r="G11" s="46" t="e">
        <f>LFEM!D21</f>
        <v>#DIV/0!</v>
      </c>
      <c r="H11" s="47" t="e">
        <f>LFEM!E21</f>
        <v>#DIV/0!</v>
      </c>
      <c r="I11" s="47" t="e">
        <f>LFEM!F21</f>
        <v>#DIV/0!</v>
      </c>
      <c r="J11" s="47" t="e">
        <f>LFEM!G21</f>
        <v>#DIV/0!</v>
      </c>
      <c r="K11" s="47" t="e">
        <f>LFEM!H21</f>
        <v>#DIV/0!</v>
      </c>
      <c r="L11" s="47" t="e">
        <f>LFEM!I21</f>
        <v>#DIV/0!</v>
      </c>
      <c r="M11" s="47" t="e">
        <f>LFEM!J21</f>
        <v>#DIV/0!</v>
      </c>
      <c r="N11" s="47" t="e">
        <f>LFEM!K21</f>
        <v>#DIV/0!</v>
      </c>
      <c r="O11" s="47" t="e">
        <f>LFEM!L21</f>
        <v>#DIV/0!</v>
      </c>
      <c r="P11" s="47" t="e">
        <f>LFEM!M21</f>
        <v>#DIV/0!</v>
      </c>
      <c r="Q11" s="47" t="e">
        <f>LFEM!N21</f>
        <v>#DIV/0!</v>
      </c>
      <c r="R11" s="47" t="e">
        <f>LFEM!O21</f>
        <v>#DIV/0!</v>
      </c>
      <c r="S11" s="47" t="e">
        <f>LFEM!P21</f>
        <v>#DIV/0!</v>
      </c>
    </row>
    <row r="12" spans="2:19" ht="16.5">
      <c r="B12" s="67"/>
      <c r="C12" s="62" t="s">
        <v>44</v>
      </c>
      <c r="D12" s="69" t="s">
        <v>45</v>
      </c>
      <c r="E12" s="69"/>
      <c r="F12" s="48">
        <v>0</v>
      </c>
      <c r="G12" s="49">
        <v>0</v>
      </c>
      <c r="H12" s="50">
        <v>0</v>
      </c>
      <c r="I12" s="51">
        <v>0</v>
      </c>
      <c r="J12" s="52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5">
        <v>0</v>
      </c>
      <c r="S12" s="55">
        <v>0</v>
      </c>
    </row>
    <row r="13" spans="2:19" ht="17.25" thickBot="1">
      <c r="B13" s="68"/>
      <c r="C13" s="62"/>
      <c r="D13" s="69" t="s">
        <v>46</v>
      </c>
      <c r="E13" s="69"/>
      <c r="F13" s="56">
        <v>0</v>
      </c>
      <c r="G13" s="57">
        <v>0</v>
      </c>
      <c r="H13" s="58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2">
        <v>0</v>
      </c>
      <c r="Q13" s="53">
        <v>0</v>
      </c>
      <c r="R13" s="53">
        <v>0</v>
      </c>
      <c r="S13" s="53">
        <v>0</v>
      </c>
    </row>
  </sheetData>
  <mergeCells count="14">
    <mergeCell ref="B6:B9"/>
    <mergeCell ref="C8:C9"/>
    <mergeCell ref="D8:E8"/>
    <mergeCell ref="D9:E9"/>
    <mergeCell ref="B10:B13"/>
    <mergeCell ref="C12:C13"/>
    <mergeCell ref="D12:E12"/>
    <mergeCell ref="D13:E13"/>
    <mergeCell ref="H4:S4"/>
    <mergeCell ref="B4:C5"/>
    <mergeCell ref="D4:D5"/>
    <mergeCell ref="E4:E5"/>
    <mergeCell ref="F4:F5"/>
    <mergeCell ref="G4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workbookViewId="0"/>
  </sheetViews>
  <sheetFormatPr defaultRowHeight="15"/>
  <cols>
    <col min="2" max="16" width="13.5703125" customWidth="1"/>
  </cols>
  <sheetData>
    <row r="1" spans="1:1" ht="18.75">
      <c r="A1" s="1" t="s">
        <v>23</v>
      </c>
    </row>
    <row r="2" spans="1:1" ht="18.75">
      <c r="A2" s="1" t="s">
        <v>1</v>
      </c>
    </row>
    <row r="18" spans="1:16" ht="17.25">
      <c r="B18" s="70" t="s">
        <v>2</v>
      </c>
      <c r="C18" s="70"/>
      <c r="D18" s="18" t="s">
        <v>3</v>
      </c>
      <c r="E18" s="18" t="s">
        <v>4</v>
      </c>
      <c r="F18" s="18" t="s">
        <v>5</v>
      </c>
      <c r="G18" s="18" t="s">
        <v>6</v>
      </c>
      <c r="H18" s="18" t="s">
        <v>7</v>
      </c>
      <c r="I18" s="18" t="s">
        <v>8</v>
      </c>
      <c r="J18" s="18" t="s">
        <v>9</v>
      </c>
      <c r="K18" s="18" t="s">
        <v>10</v>
      </c>
      <c r="L18" s="18" t="s">
        <v>11</v>
      </c>
      <c r="M18" s="18" t="s">
        <v>12</v>
      </c>
      <c r="N18" s="18" t="s">
        <v>13</v>
      </c>
      <c r="O18" s="18" t="s">
        <v>14</v>
      </c>
      <c r="P18" s="18" t="s">
        <v>15</v>
      </c>
    </row>
    <row r="19" spans="1:16" ht="17.25">
      <c r="B19" s="71" t="s">
        <v>16</v>
      </c>
      <c r="C19" s="19" t="s">
        <v>17</v>
      </c>
      <c r="D19" s="20">
        <f>SUM(E19:P19)</f>
        <v>0</v>
      </c>
      <c r="E19" s="21">
        <f t="shared" ref="E19:G20" si="0">E41+E63</f>
        <v>0</v>
      </c>
      <c r="F19" s="21">
        <f t="shared" si="0"/>
        <v>0</v>
      </c>
      <c r="G19" s="21">
        <f>G41+G63</f>
        <v>0</v>
      </c>
      <c r="H19" s="21">
        <f>H41+H63</f>
        <v>0</v>
      </c>
      <c r="I19" s="21">
        <f t="shared" ref="I19:L20" si="1">I41+I63</f>
        <v>0</v>
      </c>
      <c r="J19" s="21">
        <f t="shared" si="1"/>
        <v>0</v>
      </c>
      <c r="K19" s="21">
        <f t="shared" si="1"/>
        <v>0</v>
      </c>
      <c r="L19" s="21">
        <f>L41+L63</f>
        <v>0</v>
      </c>
      <c r="M19" s="21">
        <f>M41+M63</f>
        <v>0</v>
      </c>
      <c r="N19" s="21">
        <f>N41+N63</f>
        <v>0</v>
      </c>
      <c r="O19" s="21">
        <f>O41+O63</f>
        <v>0</v>
      </c>
      <c r="P19" s="21">
        <f>P41+P63</f>
        <v>0</v>
      </c>
    </row>
    <row r="20" spans="1:16" ht="34.5">
      <c r="B20" s="71"/>
      <c r="C20" s="19" t="s">
        <v>18</v>
      </c>
      <c r="D20" s="28">
        <f>SUM(E20:P20)</f>
        <v>0</v>
      </c>
      <c r="E20" s="25">
        <f t="shared" si="0"/>
        <v>0</v>
      </c>
      <c r="F20" s="25">
        <f t="shared" si="0"/>
        <v>0</v>
      </c>
      <c r="G20" s="25">
        <f t="shared" si="0"/>
        <v>0</v>
      </c>
      <c r="H20" s="25">
        <f>H42+H64</f>
        <v>0</v>
      </c>
      <c r="I20" s="25">
        <f t="shared" si="1"/>
        <v>0</v>
      </c>
      <c r="J20" s="25">
        <f t="shared" si="1"/>
        <v>0</v>
      </c>
      <c r="K20" s="25">
        <f t="shared" si="1"/>
        <v>0</v>
      </c>
      <c r="L20" s="25">
        <f t="shared" si="1"/>
        <v>0</v>
      </c>
      <c r="M20" s="25">
        <f>M42+M64</f>
        <v>0</v>
      </c>
      <c r="N20" s="25">
        <f>N42+N64</f>
        <v>0</v>
      </c>
      <c r="O20" s="25">
        <f>O42+O64</f>
        <v>0</v>
      </c>
      <c r="P20" s="25">
        <f>P42+P64</f>
        <v>0</v>
      </c>
    </row>
    <row r="21" spans="1:16" ht="17.25">
      <c r="B21" s="71"/>
      <c r="C21" s="29" t="s">
        <v>19</v>
      </c>
      <c r="D21" s="30" t="e">
        <f>D20/D19*10^6</f>
        <v>#DIV/0!</v>
      </c>
      <c r="E21" s="30" t="e">
        <f>E20/E19*10^6</f>
        <v>#DIV/0!</v>
      </c>
      <c r="F21" s="30" t="e">
        <f>F20/F19*10^6</f>
        <v>#DIV/0!</v>
      </c>
      <c r="G21" s="30" t="e">
        <f t="shared" ref="G21:O21" si="2">G20/G19*10^6</f>
        <v>#DIV/0!</v>
      </c>
      <c r="H21" s="31" t="e">
        <f t="shared" si="2"/>
        <v>#DIV/0!</v>
      </c>
      <c r="I21" s="31" t="e">
        <f t="shared" si="2"/>
        <v>#DIV/0!</v>
      </c>
      <c r="J21" s="31" t="e">
        <f t="shared" si="2"/>
        <v>#DIV/0!</v>
      </c>
      <c r="K21" s="31" t="e">
        <f t="shared" si="2"/>
        <v>#DIV/0!</v>
      </c>
      <c r="L21" s="31" t="e">
        <f t="shared" si="2"/>
        <v>#DIV/0!</v>
      </c>
      <c r="M21" s="31" t="e">
        <f t="shared" si="2"/>
        <v>#DIV/0!</v>
      </c>
      <c r="N21" s="31" t="e">
        <f t="shared" si="2"/>
        <v>#DIV/0!</v>
      </c>
      <c r="O21" s="31" t="e">
        <f t="shared" si="2"/>
        <v>#DIV/0!</v>
      </c>
      <c r="P21" s="31" t="e">
        <f>P20/P19*10^6</f>
        <v>#DIV/0!</v>
      </c>
    </row>
    <row r="22" spans="1:16" ht="17.25">
      <c r="B22" s="15" t="s">
        <v>20</v>
      </c>
      <c r="C22" s="32" t="s">
        <v>19</v>
      </c>
      <c r="D22" s="34">
        <f>D44</f>
        <v>0</v>
      </c>
      <c r="E22" s="34">
        <f>E44</f>
        <v>0</v>
      </c>
      <c r="F22" s="34">
        <f t="shared" ref="F22:P22" si="3">F44</f>
        <v>0</v>
      </c>
      <c r="G22" s="34">
        <f t="shared" si="3"/>
        <v>0</v>
      </c>
      <c r="H22" s="34">
        <f t="shared" si="3"/>
        <v>0</v>
      </c>
      <c r="I22" s="34">
        <f t="shared" si="3"/>
        <v>0</v>
      </c>
      <c r="J22" s="34">
        <f t="shared" si="3"/>
        <v>0</v>
      </c>
      <c r="K22" s="34">
        <f t="shared" si="3"/>
        <v>0</v>
      </c>
      <c r="L22" s="34">
        <f t="shared" si="3"/>
        <v>0</v>
      </c>
      <c r="M22" s="34">
        <f t="shared" si="3"/>
        <v>0</v>
      </c>
      <c r="N22" s="34">
        <f t="shared" si="3"/>
        <v>0</v>
      </c>
      <c r="O22" s="34">
        <f t="shared" si="3"/>
        <v>0</v>
      </c>
      <c r="P22" s="34">
        <f t="shared" si="3"/>
        <v>0</v>
      </c>
    </row>
    <row r="24" spans="1:16" ht="18.75">
      <c r="A24" s="1" t="s">
        <v>22</v>
      </c>
    </row>
    <row r="40" spans="1:16" ht="17.25">
      <c r="B40" s="70" t="s">
        <v>2</v>
      </c>
      <c r="C40" s="70"/>
      <c r="D40" s="18" t="s">
        <v>3</v>
      </c>
      <c r="E40" s="18" t="s">
        <v>4</v>
      </c>
      <c r="F40" s="18" t="s">
        <v>5</v>
      </c>
      <c r="G40" s="18" t="s">
        <v>6</v>
      </c>
      <c r="H40" s="18" t="s">
        <v>7</v>
      </c>
      <c r="I40" s="18" t="s">
        <v>8</v>
      </c>
      <c r="J40" s="18" t="s">
        <v>9</v>
      </c>
      <c r="K40" s="18" t="s">
        <v>10</v>
      </c>
      <c r="L40" s="18" t="s">
        <v>11</v>
      </c>
      <c r="M40" s="18" t="s">
        <v>12</v>
      </c>
      <c r="N40" s="18" t="s">
        <v>13</v>
      </c>
      <c r="O40" s="18" t="s">
        <v>14</v>
      </c>
      <c r="P40" s="18" t="s">
        <v>15</v>
      </c>
    </row>
    <row r="41" spans="1:16" ht="17.25">
      <c r="B41" s="71" t="s">
        <v>16</v>
      </c>
      <c r="C41" s="19" t="s">
        <v>17</v>
      </c>
      <c r="D41" s="20">
        <f>SUM(E41:P41)</f>
        <v>0</v>
      </c>
      <c r="E41" s="21">
        <v>0</v>
      </c>
      <c r="F41" s="21">
        <v>0</v>
      </c>
      <c r="G41" s="21">
        <v>0</v>
      </c>
      <c r="H41" s="21"/>
      <c r="I41" s="21"/>
      <c r="J41" s="21"/>
      <c r="K41" s="22"/>
      <c r="L41" s="22"/>
      <c r="M41" s="21"/>
      <c r="N41" s="21"/>
      <c r="O41" s="21"/>
      <c r="P41" s="21"/>
    </row>
    <row r="42" spans="1:16" ht="34.5">
      <c r="B42" s="71"/>
      <c r="C42" s="19" t="s">
        <v>18</v>
      </c>
      <c r="D42" s="25">
        <f>SUM(E42:P42)</f>
        <v>0</v>
      </c>
      <c r="E42" s="25">
        <v>0</v>
      </c>
      <c r="F42" s="25">
        <v>0</v>
      </c>
      <c r="G42" s="25">
        <v>0</v>
      </c>
      <c r="H42" s="25"/>
      <c r="I42" s="25"/>
      <c r="J42" s="25"/>
      <c r="K42" s="26"/>
      <c r="L42" s="26"/>
      <c r="M42" s="25"/>
      <c r="N42" s="25"/>
      <c r="O42" s="25"/>
      <c r="P42" s="25"/>
    </row>
    <row r="43" spans="1:16" ht="17.25">
      <c r="B43" s="71"/>
      <c r="C43" s="29" t="s">
        <v>19</v>
      </c>
      <c r="D43" s="30" t="e">
        <f>D42/D41*10^6</f>
        <v>#DIV/0!</v>
      </c>
      <c r="E43" s="30" t="e">
        <f>E42/E41*10^6</f>
        <v>#DIV/0!</v>
      </c>
      <c r="F43" s="30" t="e">
        <f>F42/F41*10^6</f>
        <v>#DIV/0!</v>
      </c>
      <c r="G43" s="30" t="e">
        <f>G42/G41*10^6</f>
        <v>#DIV/0!</v>
      </c>
      <c r="H43" s="31" t="e">
        <f>H42/H41*1000000</f>
        <v>#DIV/0!</v>
      </c>
      <c r="I43" s="31" t="e">
        <f t="shared" ref="I43:P43" si="4">I42/I41*1000000</f>
        <v>#DIV/0!</v>
      </c>
      <c r="J43" s="31" t="e">
        <f t="shared" si="4"/>
        <v>#DIV/0!</v>
      </c>
      <c r="K43" s="31" t="e">
        <f t="shared" si="4"/>
        <v>#DIV/0!</v>
      </c>
      <c r="L43" s="31" t="e">
        <f t="shared" si="4"/>
        <v>#DIV/0!</v>
      </c>
      <c r="M43" s="31" t="e">
        <f t="shared" si="4"/>
        <v>#DIV/0!</v>
      </c>
      <c r="N43" s="31" t="e">
        <f t="shared" si="4"/>
        <v>#DIV/0!</v>
      </c>
      <c r="O43" s="31" t="e">
        <f t="shared" si="4"/>
        <v>#DIV/0!</v>
      </c>
      <c r="P43" s="31" t="e">
        <f t="shared" si="4"/>
        <v>#DIV/0!</v>
      </c>
    </row>
    <row r="44" spans="1:16" ht="17.25">
      <c r="B44" s="15" t="s">
        <v>20</v>
      </c>
      <c r="C44" s="32" t="s">
        <v>19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6" spans="1:16" ht="18.75">
      <c r="A46" s="1" t="s">
        <v>21</v>
      </c>
    </row>
    <row r="62" spans="2:16" ht="17.25">
      <c r="B62" s="70" t="s">
        <v>2</v>
      </c>
      <c r="C62" s="70"/>
      <c r="D62" s="18" t="s">
        <v>3</v>
      </c>
      <c r="E62" s="18" t="s">
        <v>4</v>
      </c>
      <c r="F62" s="18" t="s">
        <v>5</v>
      </c>
      <c r="G62" s="18" t="s">
        <v>6</v>
      </c>
      <c r="H62" s="18" t="s">
        <v>7</v>
      </c>
      <c r="I62" s="18" t="s">
        <v>8</v>
      </c>
      <c r="J62" s="18" t="s">
        <v>9</v>
      </c>
      <c r="K62" s="18" t="s">
        <v>10</v>
      </c>
      <c r="L62" s="18" t="s">
        <v>11</v>
      </c>
      <c r="M62" s="18" t="s">
        <v>12</v>
      </c>
      <c r="N62" s="18" t="s">
        <v>13</v>
      </c>
      <c r="O62" s="18" t="s">
        <v>14</v>
      </c>
      <c r="P62" s="18" t="s">
        <v>15</v>
      </c>
    </row>
    <row r="63" spans="2:16" ht="17.25">
      <c r="B63" s="71" t="s">
        <v>16</v>
      </c>
      <c r="C63" s="19" t="s">
        <v>17</v>
      </c>
      <c r="D63" s="20">
        <f>SUM(E63:P63)</f>
        <v>0</v>
      </c>
      <c r="E63" s="21">
        <v>0</v>
      </c>
      <c r="F63" s="21">
        <v>0</v>
      </c>
      <c r="G63" s="21">
        <v>0</v>
      </c>
      <c r="H63" s="21"/>
      <c r="I63" s="21"/>
      <c r="J63" s="21"/>
      <c r="K63" s="22"/>
      <c r="L63" s="22"/>
      <c r="M63" s="21"/>
      <c r="N63" s="21"/>
      <c r="O63" s="23"/>
      <c r="P63" s="24"/>
    </row>
    <row r="64" spans="2:16" ht="34.5">
      <c r="B64" s="71"/>
      <c r="C64" s="19" t="s">
        <v>18</v>
      </c>
      <c r="D64" s="25">
        <f>SUM(E64:P64)</f>
        <v>0</v>
      </c>
      <c r="E64" s="25">
        <v>0</v>
      </c>
      <c r="F64" s="25">
        <v>0</v>
      </c>
      <c r="G64" s="25">
        <v>0</v>
      </c>
      <c r="H64" s="25"/>
      <c r="I64" s="25"/>
      <c r="J64" s="25"/>
      <c r="K64" s="26"/>
      <c r="L64" s="26"/>
      <c r="M64" s="25"/>
      <c r="N64" s="25"/>
      <c r="O64" s="27"/>
      <c r="P64" s="28"/>
    </row>
    <row r="65" spans="2:16" ht="17.25">
      <c r="B65" s="71"/>
      <c r="C65" s="29" t="s">
        <v>19</v>
      </c>
      <c r="D65" s="30" t="e">
        <f>D64/D63*1000000</f>
        <v>#DIV/0!</v>
      </c>
      <c r="E65" s="30" t="e">
        <f>E64/E63*1000000</f>
        <v>#DIV/0!</v>
      </c>
      <c r="F65" s="30" t="e">
        <f t="shared" ref="F65:O65" si="5">F64/F63*1000000</f>
        <v>#DIV/0!</v>
      </c>
      <c r="G65" s="30" t="e">
        <f t="shared" si="5"/>
        <v>#DIV/0!</v>
      </c>
      <c r="H65" s="31" t="e">
        <f t="shared" si="5"/>
        <v>#DIV/0!</v>
      </c>
      <c r="I65" s="31" t="e">
        <f t="shared" si="5"/>
        <v>#DIV/0!</v>
      </c>
      <c r="J65" s="31" t="e">
        <f t="shared" si="5"/>
        <v>#DIV/0!</v>
      </c>
      <c r="K65" s="31" t="e">
        <f t="shared" si="5"/>
        <v>#DIV/0!</v>
      </c>
      <c r="L65" s="31" t="e">
        <f t="shared" si="5"/>
        <v>#DIV/0!</v>
      </c>
      <c r="M65" s="31" t="e">
        <f t="shared" si="5"/>
        <v>#DIV/0!</v>
      </c>
      <c r="N65" s="31" t="e">
        <f t="shared" si="5"/>
        <v>#DIV/0!</v>
      </c>
      <c r="O65" s="31" t="e">
        <f t="shared" si="5"/>
        <v>#DIV/0!</v>
      </c>
      <c r="P65" s="31" t="e">
        <f>P64/P63*1000000</f>
        <v>#DIV/0!</v>
      </c>
    </row>
    <row r="66" spans="2:16" ht="17.25">
      <c r="B66" s="15" t="s">
        <v>20</v>
      </c>
      <c r="C66" s="32" t="s">
        <v>19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</row>
  </sheetData>
  <mergeCells count="6">
    <mergeCell ref="B18:C18"/>
    <mergeCell ref="B19:B21"/>
    <mergeCell ref="B62:C62"/>
    <mergeCell ref="B63:B65"/>
    <mergeCell ref="B40:C40"/>
    <mergeCell ref="B41:B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showGridLines="0" workbookViewId="0">
      <selection activeCell="R10" sqref="R10"/>
    </sheetView>
  </sheetViews>
  <sheetFormatPr defaultRowHeight="15"/>
  <cols>
    <col min="2" max="2" width="18.85546875" customWidth="1"/>
    <col min="3" max="4" width="14.5703125" customWidth="1"/>
    <col min="5" max="16" width="12" customWidth="1"/>
  </cols>
  <sheetData>
    <row r="1" spans="1:1" ht="18.75">
      <c r="A1" s="1" t="s">
        <v>0</v>
      </c>
    </row>
    <row r="2" spans="1:1" ht="18.75">
      <c r="A2" s="1" t="s">
        <v>1</v>
      </c>
    </row>
    <row r="18" spans="1:16" ht="17.25">
      <c r="B18" s="72" t="s">
        <v>2</v>
      </c>
      <c r="C18" s="72"/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2" t="s">
        <v>14</v>
      </c>
      <c r="P18" s="2" t="s">
        <v>15</v>
      </c>
    </row>
    <row r="19" spans="1:16" ht="17.25">
      <c r="B19" s="71" t="s">
        <v>16</v>
      </c>
      <c r="C19" s="3" t="s">
        <v>17</v>
      </c>
      <c r="D19" s="4">
        <f>SUM(E19:P19)</f>
        <v>0</v>
      </c>
      <c r="E19" s="5">
        <f t="shared" ref="E19:N20" si="0">E41+E63</f>
        <v>0</v>
      </c>
      <c r="F19" s="5">
        <f t="shared" si="0"/>
        <v>0</v>
      </c>
      <c r="G19" s="5">
        <f>G41+G63</f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  <c r="O19" s="5">
        <f>O41+O63</f>
        <v>0</v>
      </c>
      <c r="P19" s="5">
        <f>P41+P63</f>
        <v>0</v>
      </c>
    </row>
    <row r="20" spans="1:16" ht="17.25">
      <c r="B20" s="71"/>
      <c r="C20" s="3" t="s">
        <v>18</v>
      </c>
      <c r="D20" s="8">
        <f>SUM(E20:P20)</f>
        <v>0</v>
      </c>
      <c r="E20" s="9">
        <f t="shared" si="0"/>
        <v>0</v>
      </c>
      <c r="F20" s="9">
        <f t="shared" si="0"/>
        <v>0</v>
      </c>
      <c r="G20" s="9">
        <f>G42+G64</f>
        <v>0</v>
      </c>
      <c r="H20" s="9">
        <f t="shared" si="0"/>
        <v>0</v>
      </c>
      <c r="I20" s="9">
        <f t="shared" si="0"/>
        <v>0</v>
      </c>
      <c r="J20" s="9">
        <f>J42+J64</f>
        <v>0</v>
      </c>
      <c r="K20" s="9">
        <f t="shared" si="0"/>
        <v>0</v>
      </c>
      <c r="L20" s="9">
        <f t="shared" si="0"/>
        <v>0</v>
      </c>
      <c r="M20" s="9">
        <f t="shared" si="0"/>
        <v>0</v>
      </c>
      <c r="N20" s="9">
        <f t="shared" si="0"/>
        <v>0</v>
      </c>
      <c r="O20" s="9">
        <f>O42+O64</f>
        <v>0</v>
      </c>
      <c r="P20" s="9">
        <f>P42+P64</f>
        <v>0</v>
      </c>
    </row>
    <row r="21" spans="1:16" ht="17.25">
      <c r="B21" s="71"/>
      <c r="C21" s="12" t="s">
        <v>19</v>
      </c>
      <c r="D21" s="13" t="e">
        <f>D20/D19*10^6</f>
        <v>#DIV/0!</v>
      </c>
      <c r="E21" s="13" t="e">
        <f>E20/E19*10^6</f>
        <v>#DIV/0!</v>
      </c>
      <c r="F21" s="13" t="e">
        <f t="shared" ref="F21:O21" si="1">F20/F19*10^6</f>
        <v>#DIV/0!</v>
      </c>
      <c r="G21" s="13" t="e">
        <f t="shared" si="1"/>
        <v>#DIV/0!</v>
      </c>
      <c r="H21" s="14" t="e">
        <f t="shared" si="1"/>
        <v>#DIV/0!</v>
      </c>
      <c r="I21" s="14" t="e">
        <f t="shared" si="1"/>
        <v>#DIV/0!</v>
      </c>
      <c r="J21" s="14" t="e">
        <f t="shared" si="1"/>
        <v>#DIV/0!</v>
      </c>
      <c r="K21" s="14" t="e">
        <f t="shared" si="1"/>
        <v>#DIV/0!</v>
      </c>
      <c r="L21" s="14" t="e">
        <f t="shared" si="1"/>
        <v>#DIV/0!</v>
      </c>
      <c r="M21" s="14" t="e">
        <f t="shared" si="1"/>
        <v>#DIV/0!</v>
      </c>
      <c r="N21" s="14" t="e">
        <f t="shared" si="1"/>
        <v>#DIV/0!</v>
      </c>
      <c r="O21" s="14" t="e">
        <f t="shared" si="1"/>
        <v>#DIV/0!</v>
      </c>
      <c r="P21" s="14" t="e">
        <f>P20/P19*10^6</f>
        <v>#DIV/0!</v>
      </c>
    </row>
    <row r="22" spans="1:16" ht="17.25">
      <c r="B22" s="15" t="s">
        <v>20</v>
      </c>
      <c r="C22" s="16" t="s">
        <v>19</v>
      </c>
      <c r="D22" s="17">
        <f>D44</f>
        <v>0</v>
      </c>
      <c r="E22" s="17">
        <f>E44</f>
        <v>0</v>
      </c>
      <c r="F22" s="17">
        <f t="shared" ref="F22:P22" si="2">F44</f>
        <v>0</v>
      </c>
      <c r="G22" s="17">
        <f t="shared" si="2"/>
        <v>0</v>
      </c>
      <c r="H22" s="17">
        <f t="shared" si="2"/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2"/>
        <v>0</v>
      </c>
      <c r="N22" s="17">
        <f t="shared" si="2"/>
        <v>0</v>
      </c>
      <c r="O22" s="17">
        <f t="shared" si="2"/>
        <v>0</v>
      </c>
      <c r="P22" s="17">
        <f t="shared" si="2"/>
        <v>0</v>
      </c>
    </row>
    <row r="24" spans="1:16" ht="18.75">
      <c r="A24" s="1" t="s">
        <v>22</v>
      </c>
    </row>
    <row r="40" spans="1:16" ht="17.25">
      <c r="B40" s="72" t="s">
        <v>2</v>
      </c>
      <c r="C40" s="72"/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</row>
    <row r="41" spans="1:16" ht="17.25">
      <c r="B41" s="71" t="s">
        <v>16</v>
      </c>
      <c r="C41" s="3" t="s">
        <v>17</v>
      </c>
      <c r="D41" s="4">
        <f>SUM(E41:P41)</f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7.25">
      <c r="B42" s="71"/>
      <c r="C42" s="3" t="s">
        <v>18</v>
      </c>
      <c r="D42" s="8">
        <f>SUM(E42:P42)</f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7.25">
      <c r="B43" s="71"/>
      <c r="C43" s="12" t="s">
        <v>19</v>
      </c>
      <c r="D43" s="13" t="e">
        <f>D42/D41*1000000</f>
        <v>#DIV/0!</v>
      </c>
      <c r="E43" s="13" t="e">
        <f t="shared" ref="E43:O43" si="3">E42/E41*1000000</f>
        <v>#DIV/0!</v>
      </c>
      <c r="F43" s="13" t="e">
        <f t="shared" si="3"/>
        <v>#DIV/0!</v>
      </c>
      <c r="G43" s="13" t="e">
        <f t="shared" si="3"/>
        <v>#DIV/0!</v>
      </c>
      <c r="H43" s="14" t="e">
        <f t="shared" si="3"/>
        <v>#DIV/0!</v>
      </c>
      <c r="I43" s="14" t="e">
        <f t="shared" si="3"/>
        <v>#DIV/0!</v>
      </c>
      <c r="J43" s="14" t="e">
        <f t="shared" si="3"/>
        <v>#DIV/0!</v>
      </c>
      <c r="K43" s="14" t="e">
        <f t="shared" si="3"/>
        <v>#DIV/0!</v>
      </c>
      <c r="L43" s="14" t="e">
        <f t="shared" si="3"/>
        <v>#DIV/0!</v>
      </c>
      <c r="M43" s="14" t="e">
        <f t="shared" si="3"/>
        <v>#DIV/0!</v>
      </c>
      <c r="N43" s="14" t="e">
        <f t="shared" si="3"/>
        <v>#DIV/0!</v>
      </c>
      <c r="O43" s="14" t="e">
        <f t="shared" si="3"/>
        <v>#DIV/0!</v>
      </c>
      <c r="P43" s="14" t="e">
        <f>P42/P41*1000000</f>
        <v>#DIV/0!</v>
      </c>
    </row>
    <row r="44" spans="1:16" ht="17.25">
      <c r="B44" s="15" t="s">
        <v>20</v>
      </c>
      <c r="C44" s="16" t="s">
        <v>19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6" spans="1:16" ht="18.75">
      <c r="A46" s="1" t="s">
        <v>21</v>
      </c>
    </row>
    <row r="62" spans="2:16" ht="17.25">
      <c r="B62" s="72" t="s">
        <v>2</v>
      </c>
      <c r="C62" s="72"/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2" t="s">
        <v>8</v>
      </c>
      <c r="J62" s="2" t="s">
        <v>9</v>
      </c>
      <c r="K62" s="2" t="s">
        <v>10</v>
      </c>
      <c r="L62" s="2" t="s">
        <v>11</v>
      </c>
      <c r="M62" s="2" t="s">
        <v>12</v>
      </c>
      <c r="N62" s="2" t="s">
        <v>13</v>
      </c>
      <c r="O62" s="2" t="s">
        <v>14</v>
      </c>
      <c r="P62" s="2" t="s">
        <v>15</v>
      </c>
    </row>
    <row r="63" spans="2:16" ht="17.25">
      <c r="B63" s="71" t="s">
        <v>16</v>
      </c>
      <c r="C63" s="3" t="s">
        <v>17</v>
      </c>
      <c r="D63" s="4">
        <f>SUM(E63:P63)</f>
        <v>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7"/>
    </row>
    <row r="64" spans="2:16" ht="17.25">
      <c r="B64" s="71"/>
      <c r="C64" s="3" t="s">
        <v>18</v>
      </c>
      <c r="D64" s="8">
        <f>SUM(E64:P64)</f>
        <v>0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11"/>
    </row>
    <row r="65" spans="2:16" ht="17.25">
      <c r="B65" s="71"/>
      <c r="C65" s="12" t="s">
        <v>19</v>
      </c>
      <c r="D65" s="13" t="e">
        <f>D64/D63*10^6</f>
        <v>#DIV/0!</v>
      </c>
      <c r="E65" s="13" t="e">
        <f>E64/E63*1000000</f>
        <v>#DIV/0!</v>
      </c>
      <c r="F65" s="13" t="e">
        <f>F64/F63*1000000</f>
        <v>#DIV/0!</v>
      </c>
      <c r="G65" s="13" t="e">
        <f t="shared" ref="G65:P65" si="4">G64/G63*1000000</f>
        <v>#DIV/0!</v>
      </c>
      <c r="H65" s="14" t="e">
        <f t="shared" si="4"/>
        <v>#DIV/0!</v>
      </c>
      <c r="I65" s="14" t="e">
        <f t="shared" si="4"/>
        <v>#DIV/0!</v>
      </c>
      <c r="J65" s="14" t="e">
        <f t="shared" si="4"/>
        <v>#DIV/0!</v>
      </c>
      <c r="K65" s="14" t="e">
        <f t="shared" si="4"/>
        <v>#DIV/0!</v>
      </c>
      <c r="L65" s="14" t="e">
        <f t="shared" si="4"/>
        <v>#DIV/0!</v>
      </c>
      <c r="M65" s="14" t="e">
        <f t="shared" si="4"/>
        <v>#DIV/0!</v>
      </c>
      <c r="N65" s="14" t="e">
        <f t="shared" si="4"/>
        <v>#DIV/0!</v>
      </c>
      <c r="O65" s="14" t="e">
        <f t="shared" si="4"/>
        <v>#DIV/0!</v>
      </c>
      <c r="P65" s="14" t="e">
        <f t="shared" si="4"/>
        <v>#DIV/0!</v>
      </c>
    </row>
    <row r="66" spans="2:16" ht="17.25">
      <c r="B66" s="15" t="s">
        <v>20</v>
      </c>
      <c r="C66" s="16" t="s">
        <v>19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</sheetData>
  <mergeCells count="6">
    <mergeCell ref="B62:C62"/>
    <mergeCell ref="B63:B65"/>
    <mergeCell ref="B40:C40"/>
    <mergeCell ref="B41:B43"/>
    <mergeCell ref="B18:C18"/>
    <mergeCell ref="B19:B21"/>
  </mergeCells>
  <pageMargins left="0.7" right="0.7" top="0.75" bottom="0.75" header="0.3" footer="0.3"/>
  <pageSetup paperSize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K1 불량율</vt:lpstr>
      <vt:lpstr>CSP</vt:lpstr>
      <vt:lpstr>LFEM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2022-04-19T01:46:52Z</dcterms:created>
  <dcterms:modified xsi:type="dcterms:W3CDTF">2022-04-19T07:24:42Z</dcterms:modified>
</cp:coreProperties>
</file>