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ACCOUNT_REPORT\Source\WISOL.UI\"/>
    </mc:Choice>
  </mc:AlternateContent>
  <bookViews>
    <workbookView xWindow="0" yWindow="0" windowWidth="28800" windowHeight="12135"/>
  </bookViews>
  <sheets>
    <sheet name="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G60" i="2" l="1"/>
  <c r="F60" i="2"/>
  <c r="G59" i="2"/>
  <c r="F59" i="2"/>
  <c r="G52" i="2"/>
  <c r="F52" i="2"/>
  <c r="G51" i="2"/>
  <c r="F51" i="2"/>
  <c r="G43" i="2"/>
  <c r="E42" i="2"/>
  <c r="E43" i="2" s="1"/>
  <c r="D42" i="2"/>
  <c r="D43" i="2" s="1"/>
  <c r="F41" i="2"/>
  <c r="F40" i="2"/>
  <c r="H37" i="2"/>
  <c r="G36" i="2"/>
  <c r="F36" i="2"/>
  <c r="E36" i="2"/>
  <c r="D36" i="2"/>
  <c r="G19" i="2"/>
  <c r="H19" i="2" s="1"/>
  <c r="F19" i="2"/>
  <c r="E19" i="2"/>
  <c r="D19" i="2"/>
  <c r="F13" i="2"/>
  <c r="E13" i="2"/>
  <c r="H36" i="2" l="1"/>
  <c r="G13" i="2"/>
  <c r="F42" i="2"/>
  <c r="F43" i="2" s="1"/>
  <c r="G44" i="2" l="1"/>
</calcChain>
</file>

<file path=xl/sharedStrings.xml><?xml version="1.0" encoding="utf-8"?>
<sst xmlns="http://schemas.openxmlformats.org/spreadsheetml/2006/main" count="158" uniqueCount="113">
  <si>
    <t>Financing Statement</t>
    <phoneticPr fontId="0" type="noConversion"/>
  </si>
  <si>
    <t xml:space="preserve">Mục đích báo cáo: Báo cáo số tiền thu chi hàng ngày và số dư </t>
  </si>
  <si>
    <t xml:space="preserve">       (2021년  11월  01일)</t>
  </si>
  <si>
    <t>Preparer</t>
  </si>
  <si>
    <t>Approval 1</t>
  </si>
  <si>
    <t>Approval 2</t>
  </si>
  <si>
    <t>Nguyễn Thị Hiệp</t>
  </si>
  <si>
    <r>
      <t>N</t>
    </r>
    <r>
      <rPr>
        <sz val="10"/>
        <rFont val="맑은 고딕"/>
        <family val="3"/>
        <charset val="129"/>
      </rPr>
      <t>O</t>
    </r>
  </si>
  <si>
    <t>Place</t>
  </si>
  <si>
    <r>
      <t>A</t>
    </r>
    <r>
      <rPr>
        <sz val="10"/>
        <rFont val="맑은 고딕"/>
        <family val="3"/>
        <charset val="129"/>
      </rPr>
      <t>ccount</t>
    </r>
  </si>
  <si>
    <t>Beg</t>
  </si>
  <si>
    <r>
      <t>I</t>
    </r>
    <r>
      <rPr>
        <sz val="10"/>
        <rFont val="맑은 고딕"/>
        <family val="3"/>
        <charset val="129"/>
      </rPr>
      <t>N</t>
    </r>
  </si>
  <si>
    <r>
      <t>O</t>
    </r>
    <r>
      <rPr>
        <sz val="10"/>
        <rFont val="맑은 고딕"/>
        <family val="3"/>
        <charset val="129"/>
      </rPr>
      <t>UT</t>
    </r>
  </si>
  <si>
    <t>Ending</t>
  </si>
  <si>
    <t>Note</t>
  </si>
  <si>
    <t xml:space="preserve">WHC </t>
  </si>
  <si>
    <r>
      <t>C</t>
    </r>
    <r>
      <rPr>
        <sz val="10"/>
        <rFont val="맑은 고딕"/>
        <family val="3"/>
        <charset val="129"/>
      </rPr>
      <t>ASH</t>
    </r>
    <r>
      <rPr>
        <sz val="10"/>
        <rFont val="맑은 고딕"/>
        <family val="3"/>
        <charset val="129"/>
      </rPr>
      <t>(VND)</t>
    </r>
  </si>
  <si>
    <t>IN: số tiền nhận về hàng ngày</t>
  </si>
  <si>
    <t>OUT: Số tiền chi ra hàng ngày</t>
  </si>
  <si>
    <t>Số dư cuối ngày</t>
  </si>
  <si>
    <r>
      <t>B</t>
    </r>
    <r>
      <rPr>
        <sz val="10"/>
        <rFont val="맑은 고딕"/>
        <family val="3"/>
        <charset val="129"/>
      </rPr>
      <t>ANK</t>
    </r>
  </si>
  <si>
    <t>Beg (VND)</t>
  </si>
  <si>
    <t>Ending (VND)</t>
  </si>
  <si>
    <r>
      <t>K</t>
    </r>
    <r>
      <rPr>
        <sz val="10"/>
        <rFont val="맑은 고딕"/>
        <family val="3"/>
        <charset val="129"/>
      </rPr>
      <t>EB</t>
    </r>
  </si>
  <si>
    <t>648102020396</t>
  </si>
  <si>
    <t>Lấy số dư hôm trước chuyển sang</t>
  </si>
  <si>
    <t>= phát sinh bên có (credit)tk396 ở KEB</t>
  </si>
  <si>
    <t>= phát sinh bên nợ (debit)tk396 ở KEB</t>
  </si>
  <si>
    <t>= Beg+in -out</t>
  </si>
  <si>
    <r>
      <t>S</t>
    </r>
    <r>
      <rPr>
        <sz val="10"/>
        <rFont val="맑은 고딕"/>
        <family val="3"/>
        <charset val="129"/>
      </rPr>
      <t xml:space="preserve">HINHAN </t>
    </r>
  </si>
  <si>
    <t>700004150373</t>
  </si>
  <si>
    <t>= phát sinh bên có (credit)tk373 ở SHB</t>
  </si>
  <si>
    <t>= phát sinh bên nợ (debit)tk373 ở SHB</t>
  </si>
  <si>
    <t>IBK</t>
  </si>
  <si>
    <t xml:space="preserve">WOORI </t>
  </si>
  <si>
    <t>소    계</t>
    <phoneticPr fontId="0" type="noConversion"/>
  </si>
  <si>
    <t>Exchange rate</t>
  </si>
  <si>
    <t>Cho nhập = tay tỉ giá quy đổi</t>
  </si>
  <si>
    <t>Beg(USD)</t>
  </si>
  <si>
    <t>IN</t>
  </si>
  <si>
    <t>OUT</t>
  </si>
  <si>
    <t>ENDING(USD)</t>
  </si>
  <si>
    <r>
      <t>K</t>
    </r>
    <r>
      <rPr>
        <sz val="10"/>
        <rFont val="맑은 고딕"/>
        <family val="3"/>
        <charset val="129"/>
      </rPr>
      <t>EB Capital</t>
    </r>
  </si>
  <si>
    <t>648103002775</t>
    <phoneticPr fontId="0" type="noConversion"/>
  </si>
  <si>
    <t>= phát sinh bên có (credit)tk775 ở KEB</t>
  </si>
  <si>
    <t>= phát sinh bên nợ (debit)tk775 ở KEB</t>
  </si>
  <si>
    <t>648102020380</t>
    <phoneticPr fontId="0" type="noConversion"/>
  </si>
  <si>
    <t>= phát sinh bên có (credit)tk380 ở KEB</t>
  </si>
  <si>
    <t>= phát sinh bên nợ (debit)tk380 ở KEB</t>
  </si>
  <si>
    <t xml:space="preserve">SHINHAN </t>
  </si>
  <si>
    <t>700004150398</t>
  </si>
  <si>
    <t>= phát sinh bên có (credit) tk398 ở Shinhan</t>
  </si>
  <si>
    <t>= phát sinh bên nợ (debit) tk398 ở Shinhan</t>
  </si>
  <si>
    <t xml:space="preserve">SHINHAN </t>
    <phoneticPr fontId="0" type="noConversion"/>
  </si>
  <si>
    <t>700005050988</t>
  </si>
  <si>
    <t>= phát sinh bên có (credit) tk988 ở Shinhan</t>
  </si>
  <si>
    <t>= phát sinh bên nợ (debit) tk988 ở Shinhan</t>
  </si>
  <si>
    <t>WOORI CAPITAL</t>
  </si>
  <si>
    <t>100920123533</t>
  </si>
  <si>
    <t>= phát sinh bên có (credit) tk533 ở  Woori bank</t>
  </si>
  <si>
    <t>= phát sinh bên có (debit) tk533 ở  Woori bank</t>
  </si>
  <si>
    <t>100920123517</t>
  </si>
  <si>
    <t>= phát sinh bên có (credit) tk517 ở  Woori bank</t>
  </si>
  <si>
    <t>= phát sinh bên có (debit) tk517 ở  Woori bank</t>
  </si>
  <si>
    <t>077400255320001</t>
  </si>
  <si>
    <t>nhập bằng tay</t>
  </si>
  <si>
    <t>소    계(＄)</t>
    <phoneticPr fontId="0" type="noConversion"/>
  </si>
  <si>
    <r>
      <t xml:space="preserve">4. GUARANTEE OF ELECTRICITY CONTRACT (VND)_ Bảo lãnh điện </t>
    </r>
    <r>
      <rPr>
        <b/>
        <sz val="10"/>
        <color theme="0"/>
        <rFont val="맑은 고딕"/>
      </rPr>
      <t>- Nhập bằng tay</t>
    </r>
  </si>
  <si>
    <t>Account</t>
  </si>
  <si>
    <t>Open date</t>
  </si>
  <si>
    <t>Maturity date</t>
  </si>
  <si>
    <t>Interest rate</t>
  </si>
  <si>
    <t>200-300-001385</t>
  </si>
  <si>
    <t>04.June 2019</t>
  </si>
  <si>
    <t>10.May 2021</t>
  </si>
  <si>
    <t xml:space="preserve">4.50% </t>
  </si>
  <si>
    <t>200-300-001-475</t>
  </si>
  <si>
    <t>04.July.2019</t>
  </si>
  <si>
    <t>18.July.2021</t>
  </si>
  <si>
    <t>5%</t>
  </si>
  <si>
    <t>5. LOAN REPORT (USD)_ Báo cáo vay</t>
  </si>
  <si>
    <t>Banker</t>
  </si>
  <si>
    <t>Open</t>
  </si>
  <si>
    <t>Due date</t>
  </si>
  <si>
    <t>Limited</t>
  </si>
  <si>
    <t>Loan amount</t>
  </si>
  <si>
    <t>Remain limited</t>
  </si>
  <si>
    <t>WISOL</t>
  </si>
  <si>
    <t>4.6%/ year</t>
  </si>
  <si>
    <t>WOORI</t>
  </si>
  <si>
    <t>LIBOR 3M + 0.95%</t>
  </si>
  <si>
    <t>LIBOR 3M + 1.5%</t>
  </si>
  <si>
    <t>Total</t>
  </si>
  <si>
    <t>가용자금합계</t>
    <phoneticPr fontId="0" type="noConversion"/>
  </si>
  <si>
    <r>
      <t>6 .RECEIVED AND PAYMENT DETAIL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_Chi tiết thu chi</t>
    </r>
    <r>
      <rPr>
        <b/>
        <sz val="11"/>
        <color theme="0"/>
        <rFont val="Calibri"/>
        <family val="2"/>
        <scheme val="minor"/>
      </rPr>
      <t>: (nhập bằng tay)</t>
    </r>
  </si>
  <si>
    <t>Item</t>
  </si>
  <si>
    <t>Bank</t>
  </si>
  <si>
    <t>Date Rev/Paymt</t>
  </si>
  <si>
    <t>Detail</t>
  </si>
  <si>
    <t>Currency</t>
  </si>
  <si>
    <t>Cash</t>
  </si>
  <si>
    <t>Deposit</t>
  </si>
  <si>
    <t>Vendor</t>
  </si>
  <si>
    <t>Received</t>
  </si>
  <si>
    <t>Received Total</t>
  </si>
  <si>
    <t>VND</t>
  </si>
  <si>
    <t>USD</t>
  </si>
  <si>
    <t>Payment</t>
  </si>
  <si>
    <t>Payment total</t>
  </si>
  <si>
    <t>1. 현금 현황_Tiền mặt</t>
  </si>
  <si>
    <t>2. 보통예금 현황 Tiền gửi ngân hàng (VND)</t>
  </si>
  <si>
    <t>3. 외화보통예금 현황 Tiền gửi ngân hàng (＄)</t>
  </si>
  <si>
    <t>소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</si>
</sst>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7" formatCode="_-&quot;₩&quot;* #,##0_-;\-&quot;₩&quot;* #,##0_-;_-&quot;₩&quot;* &quot;-&quot;_-;_-@_-"/>
    <numFmt numFmtId="168" formatCode="\$#,##0.00"/>
    <numFmt numFmtId="169" formatCode="\$#,##0.00;[Red]\-\$#,##0.00"/>
    <numFmt numFmtId="170" formatCode="_(&quot;$&quot;* #,##0.00_);_(&quot;$&quot;* \(#,##0.00\);_(&quot;$&quot;* &quot;-&quot;_);_(@_)"/>
    <numFmt numFmtId="171" formatCode="_-* #,##0.00_-;\-* #,##0.00_-;_-* &quot;-&quot;_-;_-@_-"/>
    <numFmt numFmtId="172" formatCode="[$-409]d\-mmm;@"/>
    <numFmt numFmtId="173" formatCode="_(* #,##0_);_(* \(#,##0\);_(* &quot;-&quot;??_);_(@_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name val="굴림체"/>
      <family val="3"/>
      <charset val="129"/>
    </font>
    <font>
      <b/>
      <sz val="2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6"/>
      <name val="맑은 고딕"/>
      <family val="3"/>
      <charset val="129"/>
    </font>
    <font>
      <b/>
      <sz val="14"/>
      <name val="맑은 고딕"/>
      <family val="3"/>
      <charset val="129"/>
    </font>
    <font>
      <sz val="9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1"/>
      <color rgb="FFFF000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0"/>
      <name val="Arial"/>
      <family val="2"/>
    </font>
    <font>
      <sz val="11"/>
      <color theme="0"/>
      <name val="돋움"/>
      <family val="3"/>
      <charset val="129"/>
    </font>
    <font>
      <b/>
      <sz val="10"/>
      <color theme="0"/>
      <name val="맑은 고딕"/>
    </font>
    <font>
      <b/>
      <sz val="10"/>
      <color rgb="FFFF0000"/>
      <name val="맑은 고딕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6" fillId="0" borderId="0"/>
    <xf numFmtId="42" fontId="19" fillId="0" borderId="0" applyFont="0" applyFill="0" applyBorder="0" applyAlignment="0" applyProtection="0"/>
    <xf numFmtId="0" fontId="5" fillId="0" borderId="0">
      <alignment vertical="center"/>
    </xf>
  </cellStyleXfs>
  <cellXfs count="219">
    <xf numFmtId="0" fontId="0" fillId="0" borderId="0" xfId="0"/>
    <xf numFmtId="0" fontId="4" fillId="2" borderId="0" xfId="3" applyFont="1" applyFill="1">
      <alignment vertical="center"/>
    </xf>
    <xf numFmtId="164" fontId="4" fillId="2" borderId="0" xfId="4" applyFont="1" applyFill="1">
      <alignment vertical="center"/>
    </xf>
    <xf numFmtId="164" fontId="4" fillId="2" borderId="0" xfId="5" applyFont="1" applyFill="1">
      <alignment vertical="center"/>
    </xf>
    <xf numFmtId="164" fontId="8" fillId="2" borderId="0" xfId="5" applyFont="1" applyFill="1" applyAlignment="1">
      <alignment vertical="center"/>
    </xf>
    <xf numFmtId="0" fontId="9" fillId="2" borderId="0" xfId="6" applyFont="1" applyFill="1" applyAlignment="1">
      <alignment vertical="center"/>
    </xf>
    <xf numFmtId="164" fontId="9" fillId="2" borderId="0" xfId="5" applyFont="1" applyFill="1" applyAlignment="1">
      <alignment vertical="center"/>
    </xf>
    <xf numFmtId="0" fontId="10" fillId="2" borderId="0" xfId="6" applyFont="1" applyFill="1" applyAlignment="1">
      <alignment horizontal="center" vertical="center"/>
    </xf>
    <xf numFmtId="0" fontId="9" fillId="2" borderId="0" xfId="6" applyFont="1" applyFill="1" applyAlignment="1">
      <alignment horizontal="center" vertical="center"/>
    </xf>
    <xf numFmtId="164" fontId="10" fillId="2" borderId="0" xfId="4" applyFont="1" applyFill="1" applyBorder="1" applyAlignment="1">
      <alignment horizontal="center" vertical="center"/>
    </xf>
    <xf numFmtId="164" fontId="11" fillId="2" borderId="0" xfId="4" applyFont="1" applyFill="1" applyBorder="1" applyAlignment="1">
      <alignment horizontal="centerContinuous" vertical="center"/>
    </xf>
    <xf numFmtId="0" fontId="9" fillId="2" borderId="0" xfId="6" applyFont="1" applyFill="1" applyBorder="1" applyAlignment="1">
      <alignment horizontal="centerContinuous" vertical="center"/>
    </xf>
    <xf numFmtId="0" fontId="4" fillId="2" borderId="0" xfId="6" applyFont="1" applyFill="1" applyAlignment="1">
      <alignment vertical="center"/>
    </xf>
    <xf numFmtId="0" fontId="4" fillId="2" borderId="0" xfId="3" applyFont="1" applyFill="1" applyAlignment="1">
      <alignment vertical="center"/>
    </xf>
    <xf numFmtId="164" fontId="12" fillId="2" borderId="1" xfId="4" applyFont="1" applyFill="1" applyBorder="1" applyAlignment="1">
      <alignment horizontal="center" vertical="center"/>
    </xf>
    <xf numFmtId="0" fontId="12" fillId="2" borderId="1" xfId="6" applyFont="1" applyFill="1" applyBorder="1" applyAlignment="1">
      <alignment horizontal="centerContinuous" vertical="center"/>
    </xf>
    <xf numFmtId="164" fontId="3" fillId="2" borderId="0" xfId="5" applyFont="1" applyFill="1">
      <alignment vertical="center"/>
    </xf>
    <xf numFmtId="0" fontId="3" fillId="2" borderId="0" xfId="3" applyFill="1">
      <alignment vertical="center"/>
    </xf>
    <xf numFmtId="0" fontId="4" fillId="2" borderId="0" xfId="6" applyFont="1" applyFill="1" applyAlignment="1">
      <alignment horizontal="center" vertical="center"/>
    </xf>
    <xf numFmtId="0" fontId="9" fillId="2" borderId="0" xfId="6" applyFont="1" applyFill="1" applyAlignment="1">
      <alignment horizontal="centerContinuous" vertical="center"/>
    </xf>
    <xf numFmtId="0" fontId="4" fillId="2" borderId="0" xfId="6" applyFont="1" applyFill="1" applyAlignment="1">
      <alignment horizontal="centerContinuous" vertical="center"/>
    </xf>
    <xf numFmtId="0" fontId="13" fillId="2" borderId="0" xfId="3" applyFont="1" applyFill="1" applyAlignment="1">
      <alignment horizontal="left" vertical="center"/>
    </xf>
    <xf numFmtId="0" fontId="14" fillId="2" borderId="0" xfId="3" applyFont="1" applyFill="1" applyBorder="1" applyAlignment="1">
      <alignment horizontal="center" vertical="center"/>
    </xf>
    <xf numFmtId="38" fontId="14" fillId="2" borderId="0" xfId="3" applyNumberFormat="1" applyFont="1" applyFill="1" applyBorder="1" applyAlignment="1">
      <alignment vertical="center"/>
    </xf>
    <xf numFmtId="164" fontId="14" fillId="2" borderId="0" xfId="4" applyFont="1" applyFill="1" applyBorder="1" applyAlignment="1">
      <alignment horizontal="right" vertical="center"/>
    </xf>
    <xf numFmtId="164" fontId="15" fillId="2" borderId="0" xfId="4" applyFont="1" applyFill="1" applyBorder="1" applyAlignment="1">
      <alignment vertical="center"/>
    </xf>
    <xf numFmtId="0" fontId="14" fillId="2" borderId="0" xfId="3" applyFont="1" applyFill="1" applyAlignment="1">
      <alignment horizontal="right"/>
    </xf>
    <xf numFmtId="0" fontId="14" fillId="2" borderId="2" xfId="3" applyFont="1" applyFill="1" applyBorder="1" applyAlignment="1">
      <alignment horizontal="center" vertical="center"/>
    </xf>
    <xf numFmtId="0" fontId="14" fillId="2" borderId="5" xfId="3" applyFont="1" applyFill="1" applyBorder="1" applyAlignment="1">
      <alignment horizontal="center" vertical="center"/>
    </xf>
    <xf numFmtId="164" fontId="14" fillId="2" borderId="2" xfId="4" applyFont="1" applyFill="1" applyBorder="1" applyAlignment="1">
      <alignment horizontal="center" vertical="center"/>
    </xf>
    <xf numFmtId="0" fontId="14" fillId="2" borderId="2" xfId="3" applyFont="1" applyFill="1" applyBorder="1" applyAlignment="1">
      <alignment horizontal="centerContinuous" vertical="center"/>
    </xf>
    <xf numFmtId="0" fontId="14" fillId="2" borderId="6" xfId="3" applyFont="1" applyFill="1" applyBorder="1" applyAlignment="1">
      <alignment horizontal="center" vertical="center"/>
    </xf>
    <xf numFmtId="164" fontId="14" fillId="2" borderId="6" xfId="4" applyFont="1" applyFill="1" applyBorder="1" applyAlignment="1">
      <alignment horizontal="right" vertical="center"/>
    </xf>
    <xf numFmtId="0" fontId="14" fillId="2" borderId="1" xfId="3" applyFont="1" applyFill="1" applyBorder="1" applyAlignment="1">
      <alignment horizontal="center" vertical="center"/>
    </xf>
    <xf numFmtId="164" fontId="14" fillId="2" borderId="1" xfId="4" applyFont="1" applyFill="1" applyBorder="1" applyAlignment="1">
      <alignment horizontal="right" vertical="center"/>
    </xf>
    <xf numFmtId="164" fontId="14" fillId="3" borderId="1" xfId="4" applyFont="1" applyFill="1" applyBorder="1" applyAlignment="1">
      <alignment horizontal="right" vertical="center"/>
    </xf>
    <xf numFmtId="164" fontId="14" fillId="2" borderId="0" xfId="4" applyFont="1" applyFill="1" applyBorder="1" applyAlignment="1">
      <alignment vertical="center"/>
    </xf>
    <xf numFmtId="164" fontId="16" fillId="0" borderId="0" xfId="4" applyFont="1" applyFill="1" applyBorder="1" applyAlignment="1">
      <alignment horizontal="right" vertical="center"/>
    </xf>
    <xf numFmtId="38" fontId="16" fillId="0" borderId="0" xfId="3" applyNumberFormat="1" applyFont="1" applyFill="1" applyBorder="1" applyAlignment="1">
      <alignment horizontal="left" vertical="center"/>
    </xf>
    <xf numFmtId="38" fontId="14" fillId="2" borderId="0" xfId="3" applyNumberFormat="1" applyFont="1" applyFill="1" applyBorder="1" applyAlignment="1">
      <alignment horizontal="left" vertical="center"/>
    </xf>
    <xf numFmtId="167" fontId="14" fillId="2" borderId="5" xfId="3" applyNumberFormat="1" applyFont="1" applyFill="1" applyBorder="1" applyAlignment="1">
      <alignment horizontal="center" vertical="center"/>
    </xf>
    <xf numFmtId="164" fontId="14" fillId="2" borderId="5" xfId="4" applyFont="1" applyFill="1" applyBorder="1" applyAlignment="1">
      <alignment horizontal="center" vertical="center"/>
    </xf>
    <xf numFmtId="0" fontId="14" fillId="2" borderId="5" xfId="3" applyFont="1" applyFill="1" applyBorder="1" applyAlignment="1">
      <alignment horizontal="centerContinuous" vertical="center"/>
    </xf>
    <xf numFmtId="0" fontId="14" fillId="2" borderId="3" xfId="4" applyNumberFormat="1" applyFont="1" applyFill="1" applyBorder="1" applyAlignment="1">
      <alignment horizontal="center" vertical="center"/>
    </xf>
    <xf numFmtId="0" fontId="14" fillId="2" borderId="3" xfId="3" applyFont="1" applyFill="1" applyBorder="1" applyAlignment="1">
      <alignment horizontal="center" vertical="center" shrinkToFit="1"/>
    </xf>
    <xf numFmtId="0" fontId="14" fillId="2" borderId="3" xfId="3" quotePrefix="1" applyFont="1" applyFill="1" applyBorder="1" applyAlignment="1">
      <alignment horizontal="center" vertical="center" shrinkToFit="1"/>
    </xf>
    <xf numFmtId="164" fontId="16" fillId="0" borderId="6" xfId="4" applyFont="1" applyFill="1" applyBorder="1" applyAlignment="1">
      <alignment horizontal="right" vertical="center" shrinkToFit="1"/>
    </xf>
    <xf numFmtId="43" fontId="16" fillId="0" borderId="6" xfId="1" quotePrefix="1" applyFont="1" applyFill="1" applyBorder="1" applyAlignment="1">
      <alignment horizontal="left" vertical="center" shrinkToFit="1"/>
    </xf>
    <xf numFmtId="164" fontId="16" fillId="0" borderId="6" xfId="4" quotePrefix="1" applyFont="1" applyFill="1" applyBorder="1" applyAlignment="1">
      <alignment horizontal="right" vertical="center" shrinkToFit="1"/>
    </xf>
    <xf numFmtId="164" fontId="17" fillId="2" borderId="0" xfId="5" applyFont="1" applyFill="1">
      <alignment vertical="center"/>
    </xf>
    <xf numFmtId="164" fontId="18" fillId="2" borderId="0" xfId="3" applyNumberFormat="1" applyFont="1" applyFill="1">
      <alignment vertical="center"/>
    </xf>
    <xf numFmtId="0" fontId="14" fillId="2" borderId="2" xfId="4" applyNumberFormat="1" applyFont="1" applyFill="1" applyBorder="1" applyAlignment="1">
      <alignment horizontal="center" vertical="center"/>
    </xf>
    <xf numFmtId="0" fontId="14" fillId="2" borderId="1" xfId="3" applyFont="1" applyFill="1" applyBorder="1" applyAlignment="1">
      <alignment horizontal="center" vertical="center" shrinkToFit="1"/>
    </xf>
    <xf numFmtId="0" fontId="14" fillId="2" borderId="1" xfId="3" quotePrefix="1" applyFont="1" applyFill="1" applyBorder="1" applyAlignment="1">
      <alignment horizontal="center" vertical="center" shrinkToFit="1"/>
    </xf>
    <xf numFmtId="164" fontId="16" fillId="0" borderId="1" xfId="4" applyFont="1" applyFill="1" applyBorder="1" applyAlignment="1">
      <alignment horizontal="right" vertical="center" shrinkToFit="1"/>
    </xf>
    <xf numFmtId="43" fontId="16" fillId="0" borderId="1" xfId="1" quotePrefix="1" applyFont="1" applyFill="1" applyBorder="1" applyAlignment="1">
      <alignment horizontal="left" vertical="center" shrinkToFit="1"/>
    </xf>
    <xf numFmtId="164" fontId="16" fillId="0" borderId="1" xfId="4" quotePrefix="1" applyFont="1" applyFill="1" applyBorder="1" applyAlignment="1">
      <alignment horizontal="right" vertical="center" shrinkToFit="1"/>
    </xf>
    <xf numFmtId="164" fontId="3" fillId="2" borderId="0" xfId="3" applyNumberFormat="1" applyFill="1">
      <alignment vertical="center"/>
    </xf>
    <xf numFmtId="0" fontId="14" fillId="2" borderId="2" xfId="3" applyFont="1" applyFill="1" applyBorder="1" applyAlignment="1">
      <alignment horizontal="center" vertical="center" shrinkToFit="1"/>
    </xf>
    <xf numFmtId="0" fontId="14" fillId="2" borderId="2" xfId="3" quotePrefix="1" applyFont="1" applyFill="1" applyBorder="1" applyAlignment="1">
      <alignment horizontal="center" vertical="center" shrinkToFit="1"/>
    </xf>
    <xf numFmtId="164" fontId="17" fillId="2" borderId="0" xfId="3" applyNumberFormat="1" applyFont="1" applyFill="1">
      <alignment vertical="center"/>
    </xf>
    <xf numFmtId="0" fontId="18" fillId="2" borderId="0" xfId="3" applyFont="1" applyFill="1">
      <alignment vertical="center"/>
    </xf>
    <xf numFmtId="164" fontId="14" fillId="0" borderId="1" xfId="4" applyFont="1" applyFill="1" applyBorder="1" applyAlignment="1">
      <alignment horizontal="right" vertical="center" shrinkToFit="1"/>
    </xf>
    <xf numFmtId="168" fontId="14" fillId="2" borderId="1" xfId="3" applyNumberFormat="1" applyFont="1" applyFill="1" applyBorder="1" applyAlignment="1">
      <alignment horizontal="center" vertical="center"/>
    </xf>
    <xf numFmtId="42" fontId="14" fillId="4" borderId="0" xfId="7" applyFont="1" applyFill="1" applyBorder="1" applyAlignment="1">
      <alignment horizontal="center" vertical="center"/>
    </xf>
    <xf numFmtId="164" fontId="20" fillId="0" borderId="0" xfId="5" applyFont="1" applyFill="1">
      <alignment vertical="center"/>
    </xf>
    <xf numFmtId="164" fontId="14" fillId="2" borderId="0" xfId="4" applyFont="1" applyFill="1" applyBorder="1" applyAlignment="1">
      <alignment vertical="center" shrinkToFit="1"/>
    </xf>
    <xf numFmtId="38" fontId="14" fillId="2" borderId="0" xfId="3" applyNumberFormat="1" applyFont="1" applyFill="1" applyBorder="1" applyAlignment="1">
      <alignment vertical="center" shrinkToFit="1"/>
    </xf>
    <xf numFmtId="0" fontId="14" fillId="2" borderId="2" xfId="3" applyFont="1" applyFill="1" applyBorder="1" applyAlignment="1">
      <alignment vertical="center"/>
    </xf>
    <xf numFmtId="38" fontId="14" fillId="2" borderId="5" xfId="3" applyNumberFormat="1" applyFont="1" applyFill="1" applyBorder="1" applyAlignment="1">
      <alignment horizontal="center" vertical="center"/>
    </xf>
    <xf numFmtId="164" fontId="14" fillId="2" borderId="13" xfId="4" applyFont="1" applyFill="1" applyBorder="1" applyAlignment="1">
      <alignment horizontal="center" vertical="center"/>
    </xf>
    <xf numFmtId="164" fontId="14" fillId="2" borderId="13" xfId="4" applyFont="1" applyFill="1" applyBorder="1" applyAlignment="1">
      <alignment horizontal="center" vertical="center" shrinkToFit="1"/>
    </xf>
    <xf numFmtId="0" fontId="14" fillId="2" borderId="14" xfId="4" applyNumberFormat="1" applyFont="1" applyFill="1" applyBorder="1" applyAlignment="1">
      <alignment horizontal="center" vertical="center"/>
    </xf>
    <xf numFmtId="0" fontId="14" fillId="2" borderId="14" xfId="3" applyFont="1" applyFill="1" applyBorder="1" applyAlignment="1">
      <alignment horizontal="center" vertical="center" shrinkToFit="1"/>
    </xf>
    <xf numFmtId="0" fontId="14" fillId="2" borderId="14" xfId="3" quotePrefix="1" applyFont="1" applyFill="1" applyBorder="1" applyAlignment="1">
      <alignment horizontal="center" vertical="center"/>
    </xf>
    <xf numFmtId="43" fontId="16" fillId="0" borderId="6" xfId="1" quotePrefix="1" applyFont="1" applyFill="1" applyBorder="1" applyAlignment="1">
      <alignment horizontal="right" vertical="center" shrinkToFit="1"/>
    </xf>
    <xf numFmtId="169" fontId="14" fillId="2" borderId="14" xfId="3" applyNumberFormat="1" applyFont="1" applyFill="1" applyBorder="1" applyAlignment="1">
      <alignment horizontal="center" vertical="center" shrinkToFit="1"/>
    </xf>
    <xf numFmtId="3" fontId="5" fillId="2" borderId="0" xfId="8" applyNumberFormat="1" applyFill="1" applyAlignment="1">
      <alignment vertical="center" wrapText="1"/>
    </xf>
    <xf numFmtId="43" fontId="16" fillId="0" borderId="1" xfId="1" quotePrefix="1" applyFont="1" applyFill="1" applyBorder="1" applyAlignment="1">
      <alignment horizontal="right" vertical="center" shrinkToFit="1"/>
    </xf>
    <xf numFmtId="169" fontId="14" fillId="2" borderId="2" xfId="3" applyNumberFormat="1" applyFont="1" applyFill="1" applyBorder="1" applyAlignment="1">
      <alignment horizontal="center" vertical="center" shrinkToFit="1"/>
    </xf>
    <xf numFmtId="41" fontId="5" fillId="2" borderId="0" xfId="2" applyFont="1" applyFill="1" applyAlignment="1">
      <alignment vertical="center" wrapText="1"/>
    </xf>
    <xf numFmtId="0" fontId="5" fillId="2" borderId="2" xfId="8" applyFill="1" applyBorder="1" applyAlignment="1">
      <alignment horizontal="center" vertical="center"/>
    </xf>
    <xf numFmtId="0" fontId="5" fillId="2" borderId="2" xfId="8" quotePrefix="1" applyFill="1" applyBorder="1" applyAlignment="1">
      <alignment horizontal="center" vertical="center"/>
    </xf>
    <xf numFmtId="0" fontId="5" fillId="2" borderId="2" xfId="8" applyFill="1" applyBorder="1" applyAlignment="1">
      <alignment horizontal="center" vertical="center" shrinkToFit="1"/>
    </xf>
    <xf numFmtId="0" fontId="5" fillId="2" borderId="2" xfId="8" applyFont="1" applyFill="1" applyBorder="1" applyAlignment="1">
      <alignment horizontal="center" vertical="center" shrinkToFit="1"/>
    </xf>
    <xf numFmtId="170" fontId="5" fillId="2" borderId="0" xfId="2" applyNumberFormat="1" applyFont="1" applyFill="1" applyAlignment="1">
      <alignment vertical="center" wrapText="1"/>
    </xf>
    <xf numFmtId="164" fontId="18" fillId="2" borderId="0" xfId="5" applyFont="1" applyFill="1">
      <alignment vertical="center"/>
    </xf>
    <xf numFmtId="43" fontId="16" fillId="0" borderId="10" xfId="1" quotePrefix="1" applyFont="1" applyFill="1" applyBorder="1" applyAlignment="1">
      <alignment horizontal="right" vertical="center" shrinkToFit="1"/>
    </xf>
    <xf numFmtId="0" fontId="5" fillId="0" borderId="2" xfId="8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 shrinkToFit="1"/>
    </xf>
    <xf numFmtId="0" fontId="5" fillId="0" borderId="2" xfId="8" quotePrefix="1" applyBorder="1" applyAlignment="1">
      <alignment horizontal="center" vertical="center"/>
    </xf>
    <xf numFmtId="43" fontId="16" fillId="0" borderId="15" xfId="1" quotePrefix="1" applyFont="1" applyFill="1" applyBorder="1" applyAlignment="1">
      <alignment horizontal="left" vertical="center" shrinkToFit="1"/>
    </xf>
    <xf numFmtId="171" fontId="14" fillId="0" borderId="9" xfId="5" applyNumberFormat="1" applyFont="1" applyFill="1" applyBorder="1" applyAlignment="1">
      <alignment horizontal="right" vertical="center" shrinkToFit="1"/>
    </xf>
    <xf numFmtId="43" fontId="14" fillId="0" borderId="9" xfId="1" applyFont="1" applyFill="1" applyBorder="1" applyAlignment="1">
      <alignment horizontal="right" vertical="center" shrinkToFit="1"/>
    </xf>
    <xf numFmtId="169" fontId="14" fillId="2" borderId="9" xfId="3" applyNumberFormat="1" applyFont="1" applyFill="1" applyBorder="1" applyAlignment="1">
      <alignment horizontal="center" vertical="center"/>
    </xf>
    <xf numFmtId="171" fontId="14" fillId="2" borderId="0" xfId="4" applyNumberFormat="1" applyFont="1" applyFill="1" applyBorder="1" applyAlignment="1">
      <alignment vertical="center"/>
    </xf>
    <xf numFmtId="171" fontId="14" fillId="2" borderId="0" xfId="4" applyNumberFormat="1" applyFont="1" applyFill="1" applyBorder="1" applyAlignment="1">
      <alignment vertical="center" shrinkToFit="1"/>
    </xf>
    <xf numFmtId="169" fontId="14" fillId="2" borderId="0" xfId="3" applyNumberFormat="1" applyFont="1" applyFill="1" applyBorder="1" applyAlignment="1">
      <alignment horizontal="center" vertical="center"/>
    </xf>
    <xf numFmtId="164" fontId="3" fillId="0" borderId="0" xfId="5" applyFont="1">
      <alignment vertical="center"/>
    </xf>
    <xf numFmtId="0" fontId="13" fillId="2" borderId="0" xfId="3" applyFont="1" applyFill="1">
      <alignment vertical="center"/>
    </xf>
    <xf numFmtId="0" fontId="14" fillId="2" borderId="4" xfId="4" applyNumberFormat="1" applyFont="1" applyFill="1" applyBorder="1" applyAlignment="1">
      <alignment horizontal="center" vertical="center"/>
    </xf>
    <xf numFmtId="0" fontId="14" fillId="2" borderId="4" xfId="3" applyFont="1" applyFill="1" applyBorder="1" applyAlignment="1">
      <alignment horizontal="center" vertical="center" shrinkToFit="1"/>
    </xf>
    <xf numFmtId="0" fontId="14" fillId="2" borderId="4" xfId="3" quotePrefix="1" applyFont="1" applyFill="1" applyBorder="1" applyAlignment="1">
      <alignment horizontal="center" vertical="center" shrinkToFit="1"/>
    </xf>
    <xf numFmtId="164" fontId="14" fillId="2" borderId="1" xfId="4" applyFont="1" applyFill="1" applyBorder="1" applyAlignment="1">
      <alignment horizontal="right" vertical="center" shrinkToFit="1"/>
    </xf>
    <xf numFmtId="3" fontId="0" fillId="0" borderId="16" xfId="0" applyNumberFormat="1" applyBorder="1" applyAlignment="1">
      <alignment horizontal="right" vertical="center"/>
    </xf>
    <xf numFmtId="164" fontId="14" fillId="2" borderId="17" xfId="4" applyFont="1" applyFill="1" applyBorder="1" applyAlignment="1">
      <alignment horizontal="right" vertical="center" shrinkToFit="1"/>
    </xf>
    <xf numFmtId="164" fontId="14" fillId="2" borderId="18" xfId="4" quotePrefix="1" applyFont="1" applyFill="1" applyBorder="1" applyAlignment="1">
      <alignment horizontal="right" vertical="center" shrinkToFit="1"/>
    </xf>
    <xf numFmtId="0" fontId="14" fillId="2" borderId="19" xfId="3" applyFont="1" applyFill="1" applyBorder="1" applyAlignment="1">
      <alignment horizontal="center" vertical="center" shrinkToFit="1"/>
    </xf>
    <xf numFmtId="0" fontId="14" fillId="2" borderId="17" xfId="4" applyNumberFormat="1" applyFont="1" applyFill="1" applyBorder="1" applyAlignment="1">
      <alignment horizontal="center" vertical="center"/>
    </xf>
    <xf numFmtId="0" fontId="14" fillId="2" borderId="17" xfId="3" applyFont="1" applyFill="1" applyBorder="1" applyAlignment="1">
      <alignment horizontal="center" vertical="center" shrinkToFit="1"/>
    </xf>
    <xf numFmtId="0" fontId="14" fillId="2" borderId="17" xfId="3" quotePrefix="1" applyFont="1" applyFill="1" applyBorder="1" applyAlignment="1">
      <alignment horizontal="center" vertical="center" shrinkToFit="1"/>
    </xf>
    <xf numFmtId="3" fontId="0" fillId="0" borderId="0" xfId="0" applyNumberFormat="1" applyBorder="1" applyAlignment="1">
      <alignment horizontal="right" vertical="center"/>
    </xf>
    <xf numFmtId="164" fontId="14" fillId="0" borderId="17" xfId="4" applyFont="1" applyFill="1" applyBorder="1" applyAlignment="1">
      <alignment horizontal="right" vertical="center" shrinkToFit="1"/>
    </xf>
    <xf numFmtId="164" fontId="14" fillId="2" borderId="17" xfId="4" applyFont="1" applyFill="1" applyBorder="1" applyAlignment="1">
      <alignment horizontal="right" vertical="center"/>
    </xf>
    <xf numFmtId="168" fontId="14" fillId="2" borderId="17" xfId="3" applyNumberFormat="1" applyFont="1" applyFill="1" applyBorder="1" applyAlignment="1">
      <alignment horizontal="center" vertical="center"/>
    </xf>
    <xf numFmtId="41" fontId="14" fillId="2" borderId="0" xfId="7" applyNumberFormat="1" applyFont="1" applyFill="1" applyBorder="1" applyAlignment="1">
      <alignment horizontal="center" vertical="center"/>
    </xf>
    <xf numFmtId="42" fontId="14" fillId="2" borderId="0" xfId="7" applyFont="1" applyFill="1" applyBorder="1" applyAlignment="1">
      <alignment horizontal="center" vertical="center"/>
    </xf>
    <xf numFmtId="0" fontId="23" fillId="2" borderId="20" xfId="3" applyFont="1" applyFill="1" applyBorder="1" applyAlignment="1">
      <alignment horizontal="center" vertical="center"/>
    </xf>
    <xf numFmtId="0" fontId="23" fillId="2" borderId="17" xfId="3" applyFont="1" applyFill="1" applyBorder="1" applyAlignment="1">
      <alignment horizontal="center" vertical="center"/>
    </xf>
    <xf numFmtId="171" fontId="23" fillId="2" borderId="22" xfId="5" applyNumberFormat="1" applyFont="1" applyFill="1" applyBorder="1" applyAlignment="1">
      <alignment horizontal="center" vertical="center" shrinkToFit="1"/>
    </xf>
    <xf numFmtId="171" fontId="23" fillId="2" borderId="22" xfId="4" applyNumberFormat="1" applyFont="1" applyFill="1" applyBorder="1" applyAlignment="1">
      <alignment horizontal="center" vertical="center"/>
    </xf>
    <xf numFmtId="171" fontId="23" fillId="2" borderId="22" xfId="5" applyNumberFormat="1" applyFont="1" applyFill="1" applyBorder="1" applyAlignment="1">
      <alignment horizontal="center" vertical="center"/>
    </xf>
    <xf numFmtId="164" fontId="17" fillId="0" borderId="0" xfId="5" applyFont="1">
      <alignment vertical="center"/>
    </xf>
    <xf numFmtId="14" fontId="23" fillId="2" borderId="17" xfId="3" applyNumberFormat="1" applyFont="1" applyFill="1" applyBorder="1" applyAlignment="1">
      <alignment horizontal="right" vertical="center"/>
    </xf>
    <xf numFmtId="164" fontId="23" fillId="2" borderId="22" xfId="5" applyNumberFormat="1" applyFont="1" applyFill="1" applyBorder="1" applyAlignment="1">
      <alignment horizontal="center" vertical="center" shrinkToFit="1"/>
    </xf>
    <xf numFmtId="164" fontId="23" fillId="2" borderId="22" xfId="4" applyNumberFormat="1" applyFont="1" applyFill="1" applyBorder="1" applyAlignment="1">
      <alignment horizontal="center" vertical="center"/>
    </xf>
    <xf numFmtId="171" fontId="23" fillId="2" borderId="22" xfId="5" applyNumberFormat="1" applyFont="1" applyFill="1" applyBorder="1" applyAlignment="1">
      <alignment horizontal="right" vertical="center"/>
    </xf>
    <xf numFmtId="171" fontId="23" fillId="2" borderId="17" xfId="5" applyNumberFormat="1" applyFont="1" applyFill="1" applyBorder="1" applyAlignment="1">
      <alignment horizontal="center" vertical="center"/>
    </xf>
    <xf numFmtId="164" fontId="23" fillId="2" borderId="22" xfId="5" applyNumberFormat="1" applyFont="1" applyFill="1" applyBorder="1" applyAlignment="1">
      <alignment horizontal="right" vertical="center" shrinkToFit="1"/>
    </xf>
    <xf numFmtId="171" fontId="23" fillId="2" borderId="22" xfId="5" applyNumberFormat="1" applyFont="1" applyFill="1" applyBorder="1" applyAlignment="1">
      <alignment vertical="center"/>
    </xf>
    <xf numFmtId="169" fontId="23" fillId="2" borderId="22" xfId="3" applyNumberFormat="1" applyFont="1" applyFill="1" applyBorder="1" applyAlignment="1">
      <alignment horizontal="center" vertical="center"/>
    </xf>
    <xf numFmtId="0" fontId="23" fillId="2" borderId="17" xfId="3" applyFont="1" applyFill="1" applyBorder="1" applyAlignment="1">
      <alignment horizontal="right" vertical="center"/>
    </xf>
    <xf numFmtId="171" fontId="23" fillId="2" borderId="22" xfId="5" applyNumberFormat="1" applyFont="1" applyFill="1" applyBorder="1" applyAlignment="1">
      <alignment horizontal="right" vertical="center" shrinkToFit="1"/>
    </xf>
    <xf numFmtId="0" fontId="17" fillId="2" borderId="0" xfId="3" applyFont="1" applyFill="1">
      <alignment vertical="center"/>
    </xf>
    <xf numFmtId="171" fontId="17" fillId="2" borderId="0" xfId="5" applyNumberFormat="1" applyFont="1" applyFill="1">
      <alignment vertical="center"/>
    </xf>
    <xf numFmtId="0" fontId="24" fillId="4" borderId="20" xfId="3" applyFont="1" applyFill="1" applyBorder="1" applyAlignment="1">
      <alignment horizontal="center" vertical="center"/>
    </xf>
    <xf numFmtId="170" fontId="24" fillId="4" borderId="17" xfId="7" applyNumberFormat="1" applyFont="1" applyFill="1" applyBorder="1" applyAlignment="1">
      <alignment vertical="center"/>
    </xf>
    <xf numFmtId="44" fontId="17" fillId="2" borderId="0" xfId="3" applyNumberFormat="1" applyFont="1" applyFill="1">
      <alignment vertical="center"/>
    </xf>
    <xf numFmtId="0" fontId="25" fillId="2" borderId="0" xfId="3" applyFont="1" applyFill="1">
      <alignment vertical="center"/>
    </xf>
    <xf numFmtId="0" fontId="26" fillId="2" borderId="0" xfId="3" applyFont="1" applyFill="1">
      <alignment vertical="center"/>
    </xf>
    <xf numFmtId="164" fontId="26" fillId="2" borderId="0" xfId="5" applyFont="1" applyFill="1">
      <alignment vertical="center"/>
    </xf>
    <xf numFmtId="0" fontId="26" fillId="0" borderId="0" xfId="3" applyFont="1">
      <alignment vertical="center"/>
    </xf>
    <xf numFmtId="0" fontId="27" fillId="0" borderId="23" xfId="3" applyFont="1" applyBorder="1" applyAlignment="1">
      <alignment horizontal="center" vertical="center"/>
    </xf>
    <xf numFmtId="0" fontId="27" fillId="0" borderId="24" xfId="3" applyFont="1" applyBorder="1" applyAlignment="1">
      <alignment horizontal="center" vertical="center"/>
    </xf>
    <xf numFmtId="0" fontId="27" fillId="0" borderId="25" xfId="3" applyFont="1" applyBorder="1" applyAlignment="1">
      <alignment horizontal="center" vertical="center"/>
    </xf>
    <xf numFmtId="0" fontId="26" fillId="0" borderId="26" xfId="3" applyFont="1" applyBorder="1">
      <alignment vertical="center"/>
    </xf>
    <xf numFmtId="0" fontId="26" fillId="0" borderId="27" xfId="3" applyFont="1" applyFill="1" applyBorder="1" applyAlignment="1">
      <alignment horizontal="center" vertical="center"/>
    </xf>
    <xf numFmtId="172" fontId="26" fillId="0" borderId="27" xfId="3" applyNumberFormat="1" applyFont="1" applyFill="1" applyBorder="1">
      <alignment vertical="center"/>
    </xf>
    <xf numFmtId="0" fontId="26" fillId="0" borderId="27" xfId="3" applyFont="1" applyFill="1" applyBorder="1">
      <alignment vertical="center"/>
    </xf>
    <xf numFmtId="3" fontId="26" fillId="0" borderId="27" xfId="3" applyNumberFormat="1" applyFont="1" applyFill="1" applyBorder="1">
      <alignment vertical="center"/>
    </xf>
    <xf numFmtId="0" fontId="0" fillId="0" borderId="28" xfId="0" applyFill="1" applyBorder="1" applyAlignment="1">
      <alignment horizontal="left" vertical="center"/>
    </xf>
    <xf numFmtId="0" fontId="26" fillId="0" borderId="29" xfId="3" applyFont="1" applyBorder="1">
      <alignment vertical="center"/>
    </xf>
    <xf numFmtId="0" fontId="26" fillId="2" borderId="1" xfId="3" applyFont="1" applyFill="1" applyBorder="1" applyAlignment="1">
      <alignment vertical="center"/>
    </xf>
    <xf numFmtId="172" fontId="26" fillId="2" borderId="4" xfId="3" applyNumberFormat="1" applyFont="1" applyFill="1" applyBorder="1">
      <alignment vertical="center"/>
    </xf>
    <xf numFmtId="0" fontId="26" fillId="2" borderId="4" xfId="3" applyFont="1" applyFill="1" applyBorder="1">
      <alignment vertical="center"/>
    </xf>
    <xf numFmtId="4" fontId="28" fillId="2" borderId="28" xfId="0" applyNumberFormat="1" applyFont="1" applyFill="1" applyBorder="1" applyAlignment="1">
      <alignment horizontal="right" vertical="center"/>
    </xf>
    <xf numFmtId="0" fontId="0" fillId="2" borderId="28" xfId="0" applyFill="1" applyBorder="1" applyAlignment="1">
      <alignment horizontal="left" vertical="center"/>
    </xf>
    <xf numFmtId="0" fontId="26" fillId="0" borderId="30" xfId="3" applyFont="1" applyBorder="1">
      <alignment vertical="center"/>
    </xf>
    <xf numFmtId="0" fontId="26" fillId="2" borderId="31" xfId="3" applyFont="1" applyFill="1" applyBorder="1" applyAlignment="1">
      <alignment vertical="center"/>
    </xf>
    <xf numFmtId="0" fontId="26" fillId="2" borderId="31" xfId="3" applyFont="1" applyFill="1" applyBorder="1">
      <alignment vertical="center"/>
    </xf>
    <xf numFmtId="4" fontId="28" fillId="2" borderId="32" xfId="0" applyNumberFormat="1" applyFont="1" applyFill="1" applyBorder="1" applyAlignment="1">
      <alignment horizontal="right" vertical="center"/>
    </xf>
    <xf numFmtId="0" fontId="0" fillId="2" borderId="32" xfId="0" applyFill="1" applyBorder="1" applyAlignment="1">
      <alignment horizontal="left" vertical="center"/>
    </xf>
    <xf numFmtId="0" fontId="26" fillId="0" borderId="33" xfId="3" applyFont="1" applyBorder="1">
      <alignment vertical="center"/>
    </xf>
    <xf numFmtId="0" fontId="26" fillId="0" borderId="34" xfId="3" applyFont="1" applyBorder="1">
      <alignment vertical="center"/>
    </xf>
    <xf numFmtId="172" fontId="26" fillId="0" borderId="34" xfId="3" applyNumberFormat="1" applyFont="1" applyBorder="1">
      <alignment vertical="center"/>
    </xf>
    <xf numFmtId="0" fontId="26" fillId="0" borderId="35" xfId="3" applyFont="1" applyBorder="1">
      <alignment vertical="center"/>
    </xf>
    <xf numFmtId="0" fontId="27" fillId="4" borderId="27" xfId="3" applyFont="1" applyFill="1" applyBorder="1">
      <alignment vertical="center"/>
    </xf>
    <xf numFmtId="0" fontId="27" fillId="4" borderId="37" xfId="3" applyFont="1" applyFill="1" applyBorder="1">
      <alignment vertical="center"/>
    </xf>
    <xf numFmtId="173" fontId="27" fillId="4" borderId="38" xfId="1" applyNumberFormat="1" applyFont="1" applyFill="1" applyBorder="1" applyAlignment="1">
      <alignment vertical="center"/>
    </xf>
    <xf numFmtId="0" fontId="27" fillId="4" borderId="40" xfId="3" applyFont="1" applyFill="1" applyBorder="1">
      <alignment vertical="center"/>
    </xf>
    <xf numFmtId="0" fontId="27" fillId="4" borderId="34" xfId="3" applyFont="1" applyFill="1" applyBorder="1">
      <alignment vertical="center"/>
    </xf>
    <xf numFmtId="0" fontId="27" fillId="4" borderId="41" xfId="3" applyFont="1" applyFill="1" applyBorder="1">
      <alignment vertical="center"/>
    </xf>
    <xf numFmtId="173" fontId="27" fillId="4" borderId="34" xfId="1" applyNumberFormat="1" applyFont="1" applyFill="1" applyBorder="1" applyAlignment="1">
      <alignment vertical="center"/>
    </xf>
    <xf numFmtId="0" fontId="26" fillId="0" borderId="42" xfId="3" applyFont="1" applyFill="1" applyBorder="1">
      <alignment vertical="center"/>
    </xf>
    <xf numFmtId="172" fontId="26" fillId="0" borderId="4" xfId="3" applyNumberFormat="1" applyFont="1" applyFill="1" applyBorder="1">
      <alignment vertical="center"/>
    </xf>
    <xf numFmtId="0" fontId="26" fillId="0" borderId="4" xfId="3" applyFont="1" applyFill="1" applyBorder="1">
      <alignment vertical="center"/>
    </xf>
    <xf numFmtId="3" fontId="26" fillId="0" borderId="4" xfId="3" applyNumberFormat="1" applyFont="1" applyFill="1" applyBorder="1">
      <alignment vertical="center"/>
    </xf>
    <xf numFmtId="0" fontId="26" fillId="0" borderId="43" xfId="3" applyFont="1" applyFill="1" applyBorder="1">
      <alignment vertical="center"/>
    </xf>
    <xf numFmtId="0" fontId="26" fillId="2" borderId="44" xfId="3" applyFont="1" applyFill="1" applyBorder="1" applyAlignment="1">
      <alignment vertical="center"/>
    </xf>
    <xf numFmtId="3" fontId="26" fillId="2" borderId="4" xfId="3" applyNumberFormat="1" applyFont="1" applyFill="1" applyBorder="1">
      <alignment vertical="center"/>
    </xf>
    <xf numFmtId="0" fontId="26" fillId="2" borderId="43" xfId="3" applyFont="1" applyFill="1" applyBorder="1">
      <alignment vertical="center"/>
    </xf>
    <xf numFmtId="0" fontId="26" fillId="0" borderId="45" xfId="3" applyFont="1" applyBorder="1">
      <alignment vertical="center"/>
    </xf>
    <xf numFmtId="0" fontId="26" fillId="0" borderId="44" xfId="3" applyFont="1" applyBorder="1">
      <alignment vertical="center"/>
    </xf>
    <xf numFmtId="0" fontId="26" fillId="0" borderId="46" xfId="3" applyFont="1" applyBorder="1">
      <alignment vertical="center"/>
    </xf>
    <xf numFmtId="0" fontId="26" fillId="4" borderId="27" xfId="3" applyFont="1" applyFill="1" applyBorder="1">
      <alignment vertical="center"/>
    </xf>
    <xf numFmtId="173" fontId="26" fillId="4" borderId="27" xfId="1" applyNumberFormat="1" applyFont="1" applyFill="1" applyBorder="1" applyAlignment="1">
      <alignment vertical="center"/>
    </xf>
    <xf numFmtId="0" fontId="26" fillId="4" borderId="42" xfId="3" applyFont="1" applyFill="1" applyBorder="1">
      <alignment vertical="center"/>
    </xf>
    <xf numFmtId="0" fontId="26" fillId="4" borderId="34" xfId="3" applyFont="1" applyFill="1" applyBorder="1">
      <alignment vertical="center"/>
    </xf>
    <xf numFmtId="173" fontId="26" fillId="4" borderId="34" xfId="1" applyNumberFormat="1" applyFont="1" applyFill="1" applyBorder="1" applyAlignment="1">
      <alignment vertical="center"/>
    </xf>
    <xf numFmtId="0" fontId="26" fillId="4" borderId="35" xfId="3" applyFont="1" applyFill="1" applyBorder="1">
      <alignment vertical="center"/>
    </xf>
    <xf numFmtId="0" fontId="27" fillId="4" borderId="36" xfId="3" applyFont="1" applyFill="1" applyBorder="1" applyAlignment="1">
      <alignment horizontal="center" vertical="center"/>
    </xf>
    <xf numFmtId="0" fontId="27" fillId="4" borderId="39" xfId="3" applyFont="1" applyFill="1" applyBorder="1" applyAlignment="1">
      <alignment horizontal="center" vertical="center"/>
    </xf>
    <xf numFmtId="0" fontId="26" fillId="0" borderId="40" xfId="3" applyFont="1" applyFill="1" applyBorder="1" applyAlignment="1">
      <alignment horizontal="center" vertical="center"/>
    </xf>
    <xf numFmtId="0" fontId="26" fillId="0" borderId="3" xfId="3" applyFont="1" applyFill="1" applyBorder="1" applyAlignment="1">
      <alignment horizontal="center" vertical="center"/>
    </xf>
    <xf numFmtId="0" fontId="26" fillId="0" borderId="4" xfId="3" applyFont="1" applyFill="1" applyBorder="1" applyAlignment="1">
      <alignment horizontal="center" vertical="center"/>
    </xf>
    <xf numFmtId="0" fontId="22" fillId="2" borderId="8" xfId="3" applyFont="1" applyFill="1" applyBorder="1" applyAlignment="1">
      <alignment horizontal="left" vertical="center"/>
    </xf>
    <xf numFmtId="171" fontId="23" fillId="2" borderId="20" xfId="5" applyNumberFormat="1" applyFont="1" applyFill="1" applyBorder="1" applyAlignment="1">
      <alignment horizontal="center" vertical="center"/>
    </xf>
    <xf numFmtId="171" fontId="23" fillId="2" borderId="22" xfId="5" applyNumberFormat="1" applyFont="1" applyFill="1" applyBorder="1" applyAlignment="1">
      <alignment horizontal="center" vertical="center"/>
    </xf>
    <xf numFmtId="0" fontId="13" fillId="2" borderId="8" xfId="3" applyFont="1" applyFill="1" applyBorder="1" applyAlignment="1">
      <alignment horizontal="left" vertical="center"/>
    </xf>
    <xf numFmtId="0" fontId="14" fillId="2" borderId="11" xfId="3" applyFont="1" applyFill="1" applyBorder="1" applyAlignment="1">
      <alignment horizontal="center" vertical="center"/>
    </xf>
    <xf numFmtId="0" fontId="14" fillId="2" borderId="12" xfId="3" applyFont="1" applyFill="1" applyBorder="1" applyAlignment="1">
      <alignment horizontal="center" vertical="center"/>
    </xf>
    <xf numFmtId="0" fontId="14" fillId="2" borderId="9" xfId="3" applyFont="1" applyFill="1" applyBorder="1" applyAlignment="1">
      <alignment horizontal="center" vertical="center"/>
    </xf>
    <xf numFmtId="38" fontId="14" fillId="2" borderId="0" xfId="3" applyNumberFormat="1" applyFont="1" applyFill="1" applyBorder="1" applyAlignment="1">
      <alignment horizontal="center" vertical="center"/>
    </xf>
    <xf numFmtId="0" fontId="14" fillId="2" borderId="20" xfId="3" applyFont="1" applyFill="1" applyBorder="1" applyAlignment="1">
      <alignment horizontal="center" vertical="center"/>
    </xf>
    <xf numFmtId="0" fontId="14" fillId="2" borderId="21" xfId="3" applyFont="1" applyFill="1" applyBorder="1" applyAlignment="1">
      <alignment horizontal="center" vertical="center"/>
    </xf>
    <xf numFmtId="0" fontId="14" fillId="2" borderId="22" xfId="3" applyFont="1" applyFill="1" applyBorder="1" applyAlignment="1">
      <alignment horizontal="center" vertical="center"/>
    </xf>
    <xf numFmtId="0" fontId="7" fillId="2" borderId="0" xfId="6" applyFont="1" applyFill="1" applyAlignment="1">
      <alignment horizontal="center" vertical="center"/>
    </xf>
    <xf numFmtId="0" fontId="9" fillId="2" borderId="0" xfId="6" applyFont="1" applyFill="1" applyAlignment="1">
      <alignment horizontal="center" vertical="center"/>
    </xf>
    <xf numFmtId="164" fontId="12" fillId="0" borderId="2" xfId="4" applyFont="1" applyFill="1" applyBorder="1" applyAlignment="1">
      <alignment horizontal="center" vertical="center"/>
    </xf>
    <xf numFmtId="164" fontId="12" fillId="0" borderId="3" xfId="4" applyFont="1" applyFill="1" applyBorder="1" applyAlignment="1">
      <alignment horizontal="center" vertical="center"/>
    </xf>
    <xf numFmtId="164" fontId="12" fillId="0" borderId="4" xfId="4" applyFont="1" applyFill="1" applyBorder="1" applyAlignment="1">
      <alignment horizontal="center" vertical="center"/>
    </xf>
    <xf numFmtId="164" fontId="12" fillId="2" borderId="2" xfId="4" applyFont="1" applyFill="1" applyBorder="1" applyAlignment="1">
      <alignment horizontal="center" vertical="center"/>
    </xf>
    <xf numFmtId="164" fontId="12" fillId="2" borderId="3" xfId="4" applyFont="1" applyFill="1" applyBorder="1" applyAlignment="1">
      <alignment horizontal="center" vertical="center"/>
    </xf>
    <xf numFmtId="164" fontId="12" fillId="2" borderId="4" xfId="4" applyFont="1" applyFill="1" applyBorder="1" applyAlignment="1">
      <alignment horizontal="center" vertical="center"/>
    </xf>
    <xf numFmtId="0" fontId="12" fillId="2" borderId="2" xfId="6" applyFont="1" applyFill="1" applyBorder="1" applyAlignment="1">
      <alignment horizontal="center" vertical="center"/>
    </xf>
    <xf numFmtId="0" fontId="12" fillId="2" borderId="3" xfId="6" applyFont="1" applyFill="1" applyBorder="1" applyAlignment="1">
      <alignment horizontal="center" vertical="center"/>
    </xf>
    <xf numFmtId="0" fontId="12" fillId="2" borderId="4" xfId="6" applyFont="1" applyFill="1" applyBorder="1" applyAlignment="1">
      <alignment horizontal="center" vertical="center"/>
    </xf>
    <xf numFmtId="0" fontId="14" fillId="2" borderId="7" xfId="3" applyFont="1" applyFill="1" applyBorder="1" applyAlignment="1">
      <alignment horizontal="center" vertical="center"/>
    </xf>
    <xf numFmtId="0" fontId="14" fillId="2" borderId="8" xfId="3" applyFont="1" applyFill="1" applyBorder="1" applyAlignment="1">
      <alignment horizontal="center" vertical="center"/>
    </xf>
  </cellXfs>
  <cellStyles count="9">
    <cellStyle name="Comma" xfId="1" builtinId="3"/>
    <cellStyle name="Comma [0]" xfId="2" builtinId="6"/>
    <cellStyle name="Normal" xfId="0" builtinId="0"/>
    <cellStyle name="쉼표 [0] 2" xfId="4"/>
    <cellStyle name="쉼표 [0] 3" xfId="7"/>
    <cellStyle name="쉼표 [0] 3 2 2" xfId="5"/>
    <cellStyle name="표준 2" xfId="3"/>
    <cellStyle name="표준 3 2 2" xfId="8"/>
    <cellStyle name="표준_자금020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255"/>
  <sheetViews>
    <sheetView tabSelected="1" topLeftCell="A2" workbookViewId="0">
      <selection activeCell="D18" sqref="D18"/>
    </sheetView>
  </sheetViews>
  <sheetFormatPr defaultColWidth="11.42578125" defaultRowHeight="13.5"/>
  <cols>
    <col min="1" max="1" width="11.7109375" style="17" customWidth="1"/>
    <col min="2" max="2" width="17.42578125" style="17" customWidth="1"/>
    <col min="3" max="3" width="17.7109375" style="17" customWidth="1"/>
    <col min="4" max="4" width="24.140625" style="17" customWidth="1"/>
    <col min="5" max="5" width="18.28515625" style="17" customWidth="1"/>
    <col min="6" max="6" width="22.7109375" style="17" customWidth="1"/>
    <col min="7" max="7" width="25.5703125" style="17" customWidth="1"/>
    <col min="8" max="8" width="20.5703125" style="17" customWidth="1"/>
    <col min="9" max="9" width="36.140625" style="16" customWidth="1"/>
    <col min="10" max="10" width="15.28515625" style="17" hidden="1" customWidth="1"/>
    <col min="11" max="11" width="0" style="17" hidden="1" customWidth="1"/>
    <col min="12" max="256" width="11.42578125" style="17"/>
    <col min="257" max="258" width="17.42578125" style="17" customWidth="1"/>
    <col min="259" max="259" width="19.7109375" style="17" customWidth="1"/>
    <col min="260" max="263" width="17.42578125" style="17" customWidth="1"/>
    <col min="264" max="264" width="22.7109375" style="17" customWidth="1"/>
    <col min="265" max="265" width="23" style="17" bestFit="1" customWidth="1"/>
    <col min="266" max="266" width="15.28515625" style="17" bestFit="1" customWidth="1"/>
    <col min="267" max="512" width="11.42578125" style="17"/>
    <col min="513" max="514" width="17.42578125" style="17" customWidth="1"/>
    <col min="515" max="515" width="19.7109375" style="17" customWidth="1"/>
    <col min="516" max="519" width="17.42578125" style="17" customWidth="1"/>
    <col min="520" max="520" width="22.7109375" style="17" customWidth="1"/>
    <col min="521" max="521" width="23" style="17" bestFit="1" customWidth="1"/>
    <col min="522" max="522" width="15.28515625" style="17" bestFit="1" customWidth="1"/>
    <col min="523" max="768" width="11.42578125" style="17"/>
    <col min="769" max="770" width="17.42578125" style="17" customWidth="1"/>
    <col min="771" max="771" width="19.7109375" style="17" customWidth="1"/>
    <col min="772" max="775" width="17.42578125" style="17" customWidth="1"/>
    <col min="776" max="776" width="22.7109375" style="17" customWidth="1"/>
    <col min="777" max="777" width="23" style="17" bestFit="1" customWidth="1"/>
    <col min="778" max="778" width="15.28515625" style="17" bestFit="1" customWidth="1"/>
    <col min="779" max="1024" width="11.42578125" style="17"/>
    <col min="1025" max="1026" width="17.42578125" style="17" customWidth="1"/>
    <col min="1027" max="1027" width="19.7109375" style="17" customWidth="1"/>
    <col min="1028" max="1031" width="17.42578125" style="17" customWidth="1"/>
    <col min="1032" max="1032" width="22.7109375" style="17" customWidth="1"/>
    <col min="1033" max="1033" width="23" style="17" bestFit="1" customWidth="1"/>
    <col min="1034" max="1034" width="15.28515625" style="17" bestFit="1" customWidth="1"/>
    <col min="1035" max="1280" width="11.42578125" style="17"/>
    <col min="1281" max="1282" width="17.42578125" style="17" customWidth="1"/>
    <col min="1283" max="1283" width="19.7109375" style="17" customWidth="1"/>
    <col min="1284" max="1287" width="17.42578125" style="17" customWidth="1"/>
    <col min="1288" max="1288" width="22.7109375" style="17" customWidth="1"/>
    <col min="1289" max="1289" width="23" style="17" bestFit="1" customWidth="1"/>
    <col min="1290" max="1290" width="15.28515625" style="17" bestFit="1" customWidth="1"/>
    <col min="1291" max="1536" width="11.42578125" style="17"/>
    <col min="1537" max="1538" width="17.42578125" style="17" customWidth="1"/>
    <col min="1539" max="1539" width="19.7109375" style="17" customWidth="1"/>
    <col min="1540" max="1543" width="17.42578125" style="17" customWidth="1"/>
    <col min="1544" max="1544" width="22.7109375" style="17" customWidth="1"/>
    <col min="1545" max="1545" width="23" style="17" bestFit="1" customWidth="1"/>
    <col min="1546" max="1546" width="15.28515625" style="17" bestFit="1" customWidth="1"/>
    <col min="1547" max="1792" width="11.42578125" style="17"/>
    <col min="1793" max="1794" width="17.42578125" style="17" customWidth="1"/>
    <col min="1795" max="1795" width="19.7109375" style="17" customWidth="1"/>
    <col min="1796" max="1799" width="17.42578125" style="17" customWidth="1"/>
    <col min="1800" max="1800" width="22.7109375" style="17" customWidth="1"/>
    <col min="1801" max="1801" width="23" style="17" bestFit="1" customWidth="1"/>
    <col min="1802" max="1802" width="15.28515625" style="17" bestFit="1" customWidth="1"/>
    <col min="1803" max="2048" width="11.42578125" style="17"/>
    <col min="2049" max="2050" width="17.42578125" style="17" customWidth="1"/>
    <col min="2051" max="2051" width="19.7109375" style="17" customWidth="1"/>
    <col min="2052" max="2055" width="17.42578125" style="17" customWidth="1"/>
    <col min="2056" max="2056" width="22.7109375" style="17" customWidth="1"/>
    <col min="2057" max="2057" width="23" style="17" bestFit="1" customWidth="1"/>
    <col min="2058" max="2058" width="15.28515625" style="17" bestFit="1" customWidth="1"/>
    <col min="2059" max="2304" width="11.42578125" style="17"/>
    <col min="2305" max="2306" width="17.42578125" style="17" customWidth="1"/>
    <col min="2307" max="2307" width="19.7109375" style="17" customWidth="1"/>
    <col min="2308" max="2311" width="17.42578125" style="17" customWidth="1"/>
    <col min="2312" max="2312" width="22.7109375" style="17" customWidth="1"/>
    <col min="2313" max="2313" width="23" style="17" bestFit="1" customWidth="1"/>
    <col min="2314" max="2314" width="15.28515625" style="17" bestFit="1" customWidth="1"/>
    <col min="2315" max="2560" width="11.42578125" style="17"/>
    <col min="2561" max="2562" width="17.42578125" style="17" customWidth="1"/>
    <col min="2563" max="2563" width="19.7109375" style="17" customWidth="1"/>
    <col min="2564" max="2567" width="17.42578125" style="17" customWidth="1"/>
    <col min="2568" max="2568" width="22.7109375" style="17" customWidth="1"/>
    <col min="2569" max="2569" width="23" style="17" bestFit="1" customWidth="1"/>
    <col min="2570" max="2570" width="15.28515625" style="17" bestFit="1" customWidth="1"/>
    <col min="2571" max="2816" width="11.42578125" style="17"/>
    <col min="2817" max="2818" width="17.42578125" style="17" customWidth="1"/>
    <col min="2819" max="2819" width="19.7109375" style="17" customWidth="1"/>
    <col min="2820" max="2823" width="17.42578125" style="17" customWidth="1"/>
    <col min="2824" max="2824" width="22.7109375" style="17" customWidth="1"/>
    <col min="2825" max="2825" width="23" style="17" bestFit="1" customWidth="1"/>
    <col min="2826" max="2826" width="15.28515625" style="17" bestFit="1" customWidth="1"/>
    <col min="2827" max="3072" width="11.42578125" style="17"/>
    <col min="3073" max="3074" width="17.42578125" style="17" customWidth="1"/>
    <col min="3075" max="3075" width="19.7109375" style="17" customWidth="1"/>
    <col min="3076" max="3079" width="17.42578125" style="17" customWidth="1"/>
    <col min="3080" max="3080" width="22.7109375" style="17" customWidth="1"/>
    <col min="3081" max="3081" width="23" style="17" bestFit="1" customWidth="1"/>
    <col min="3082" max="3082" width="15.28515625" style="17" bestFit="1" customWidth="1"/>
    <col min="3083" max="3328" width="11.42578125" style="17"/>
    <col min="3329" max="3330" width="17.42578125" style="17" customWidth="1"/>
    <col min="3331" max="3331" width="19.7109375" style="17" customWidth="1"/>
    <col min="3332" max="3335" width="17.42578125" style="17" customWidth="1"/>
    <col min="3336" max="3336" width="22.7109375" style="17" customWidth="1"/>
    <col min="3337" max="3337" width="23" style="17" bestFit="1" customWidth="1"/>
    <col min="3338" max="3338" width="15.28515625" style="17" bestFit="1" customWidth="1"/>
    <col min="3339" max="3584" width="11.42578125" style="17"/>
    <col min="3585" max="3586" width="17.42578125" style="17" customWidth="1"/>
    <col min="3587" max="3587" width="19.7109375" style="17" customWidth="1"/>
    <col min="3588" max="3591" width="17.42578125" style="17" customWidth="1"/>
    <col min="3592" max="3592" width="22.7109375" style="17" customWidth="1"/>
    <col min="3593" max="3593" width="23" style="17" bestFit="1" customWidth="1"/>
    <col min="3594" max="3594" width="15.28515625" style="17" bestFit="1" customWidth="1"/>
    <col min="3595" max="3840" width="11.42578125" style="17"/>
    <col min="3841" max="3842" width="17.42578125" style="17" customWidth="1"/>
    <col min="3843" max="3843" width="19.7109375" style="17" customWidth="1"/>
    <col min="3844" max="3847" width="17.42578125" style="17" customWidth="1"/>
    <col min="3848" max="3848" width="22.7109375" style="17" customWidth="1"/>
    <col min="3849" max="3849" width="23" style="17" bestFit="1" customWidth="1"/>
    <col min="3850" max="3850" width="15.28515625" style="17" bestFit="1" customWidth="1"/>
    <col min="3851" max="4096" width="11.42578125" style="17"/>
    <col min="4097" max="4098" width="17.42578125" style="17" customWidth="1"/>
    <col min="4099" max="4099" width="19.7109375" style="17" customWidth="1"/>
    <col min="4100" max="4103" width="17.42578125" style="17" customWidth="1"/>
    <col min="4104" max="4104" width="22.7109375" style="17" customWidth="1"/>
    <col min="4105" max="4105" width="23" style="17" bestFit="1" customWidth="1"/>
    <col min="4106" max="4106" width="15.28515625" style="17" bestFit="1" customWidth="1"/>
    <col min="4107" max="4352" width="11.42578125" style="17"/>
    <col min="4353" max="4354" width="17.42578125" style="17" customWidth="1"/>
    <col min="4355" max="4355" width="19.7109375" style="17" customWidth="1"/>
    <col min="4356" max="4359" width="17.42578125" style="17" customWidth="1"/>
    <col min="4360" max="4360" width="22.7109375" style="17" customWidth="1"/>
    <col min="4361" max="4361" width="23" style="17" bestFit="1" customWidth="1"/>
    <col min="4362" max="4362" width="15.28515625" style="17" bestFit="1" customWidth="1"/>
    <col min="4363" max="4608" width="11.42578125" style="17"/>
    <col min="4609" max="4610" width="17.42578125" style="17" customWidth="1"/>
    <col min="4611" max="4611" width="19.7109375" style="17" customWidth="1"/>
    <col min="4612" max="4615" width="17.42578125" style="17" customWidth="1"/>
    <col min="4616" max="4616" width="22.7109375" style="17" customWidth="1"/>
    <col min="4617" max="4617" width="23" style="17" bestFit="1" customWidth="1"/>
    <col min="4618" max="4618" width="15.28515625" style="17" bestFit="1" customWidth="1"/>
    <col min="4619" max="4864" width="11.42578125" style="17"/>
    <col min="4865" max="4866" width="17.42578125" style="17" customWidth="1"/>
    <col min="4867" max="4867" width="19.7109375" style="17" customWidth="1"/>
    <col min="4868" max="4871" width="17.42578125" style="17" customWidth="1"/>
    <col min="4872" max="4872" width="22.7109375" style="17" customWidth="1"/>
    <col min="4873" max="4873" width="23" style="17" bestFit="1" customWidth="1"/>
    <col min="4874" max="4874" width="15.28515625" style="17" bestFit="1" customWidth="1"/>
    <col min="4875" max="5120" width="11.42578125" style="17"/>
    <col min="5121" max="5122" width="17.42578125" style="17" customWidth="1"/>
    <col min="5123" max="5123" width="19.7109375" style="17" customWidth="1"/>
    <col min="5124" max="5127" width="17.42578125" style="17" customWidth="1"/>
    <col min="5128" max="5128" width="22.7109375" style="17" customWidth="1"/>
    <col min="5129" max="5129" width="23" style="17" bestFit="1" customWidth="1"/>
    <col min="5130" max="5130" width="15.28515625" style="17" bestFit="1" customWidth="1"/>
    <col min="5131" max="5376" width="11.42578125" style="17"/>
    <col min="5377" max="5378" width="17.42578125" style="17" customWidth="1"/>
    <col min="5379" max="5379" width="19.7109375" style="17" customWidth="1"/>
    <col min="5380" max="5383" width="17.42578125" style="17" customWidth="1"/>
    <col min="5384" max="5384" width="22.7109375" style="17" customWidth="1"/>
    <col min="5385" max="5385" width="23" style="17" bestFit="1" customWidth="1"/>
    <col min="5386" max="5386" width="15.28515625" style="17" bestFit="1" customWidth="1"/>
    <col min="5387" max="5632" width="11.42578125" style="17"/>
    <col min="5633" max="5634" width="17.42578125" style="17" customWidth="1"/>
    <col min="5635" max="5635" width="19.7109375" style="17" customWidth="1"/>
    <col min="5636" max="5639" width="17.42578125" style="17" customWidth="1"/>
    <col min="5640" max="5640" width="22.7109375" style="17" customWidth="1"/>
    <col min="5641" max="5641" width="23" style="17" bestFit="1" customWidth="1"/>
    <col min="5642" max="5642" width="15.28515625" style="17" bestFit="1" customWidth="1"/>
    <col min="5643" max="5888" width="11.42578125" style="17"/>
    <col min="5889" max="5890" width="17.42578125" style="17" customWidth="1"/>
    <col min="5891" max="5891" width="19.7109375" style="17" customWidth="1"/>
    <col min="5892" max="5895" width="17.42578125" style="17" customWidth="1"/>
    <col min="5896" max="5896" width="22.7109375" style="17" customWidth="1"/>
    <col min="5897" max="5897" width="23" style="17" bestFit="1" customWidth="1"/>
    <col min="5898" max="5898" width="15.28515625" style="17" bestFit="1" customWidth="1"/>
    <col min="5899" max="6144" width="11.42578125" style="17"/>
    <col min="6145" max="6146" width="17.42578125" style="17" customWidth="1"/>
    <col min="6147" max="6147" width="19.7109375" style="17" customWidth="1"/>
    <col min="6148" max="6151" width="17.42578125" style="17" customWidth="1"/>
    <col min="6152" max="6152" width="22.7109375" style="17" customWidth="1"/>
    <col min="6153" max="6153" width="23" style="17" bestFit="1" customWidth="1"/>
    <col min="6154" max="6154" width="15.28515625" style="17" bestFit="1" customWidth="1"/>
    <col min="6155" max="6400" width="11.42578125" style="17"/>
    <col min="6401" max="6402" width="17.42578125" style="17" customWidth="1"/>
    <col min="6403" max="6403" width="19.7109375" style="17" customWidth="1"/>
    <col min="6404" max="6407" width="17.42578125" style="17" customWidth="1"/>
    <col min="6408" max="6408" width="22.7109375" style="17" customWidth="1"/>
    <col min="6409" max="6409" width="23" style="17" bestFit="1" customWidth="1"/>
    <col min="6410" max="6410" width="15.28515625" style="17" bestFit="1" customWidth="1"/>
    <col min="6411" max="6656" width="11.42578125" style="17"/>
    <col min="6657" max="6658" width="17.42578125" style="17" customWidth="1"/>
    <col min="6659" max="6659" width="19.7109375" style="17" customWidth="1"/>
    <col min="6660" max="6663" width="17.42578125" style="17" customWidth="1"/>
    <col min="6664" max="6664" width="22.7109375" style="17" customWidth="1"/>
    <col min="6665" max="6665" width="23" style="17" bestFit="1" customWidth="1"/>
    <col min="6666" max="6666" width="15.28515625" style="17" bestFit="1" customWidth="1"/>
    <col min="6667" max="6912" width="11.42578125" style="17"/>
    <col min="6913" max="6914" width="17.42578125" style="17" customWidth="1"/>
    <col min="6915" max="6915" width="19.7109375" style="17" customWidth="1"/>
    <col min="6916" max="6919" width="17.42578125" style="17" customWidth="1"/>
    <col min="6920" max="6920" width="22.7109375" style="17" customWidth="1"/>
    <col min="6921" max="6921" width="23" style="17" bestFit="1" customWidth="1"/>
    <col min="6922" max="6922" width="15.28515625" style="17" bestFit="1" customWidth="1"/>
    <col min="6923" max="7168" width="11.42578125" style="17"/>
    <col min="7169" max="7170" width="17.42578125" style="17" customWidth="1"/>
    <col min="7171" max="7171" width="19.7109375" style="17" customWidth="1"/>
    <col min="7172" max="7175" width="17.42578125" style="17" customWidth="1"/>
    <col min="7176" max="7176" width="22.7109375" style="17" customWidth="1"/>
    <col min="7177" max="7177" width="23" style="17" bestFit="1" customWidth="1"/>
    <col min="7178" max="7178" width="15.28515625" style="17" bestFit="1" customWidth="1"/>
    <col min="7179" max="7424" width="11.42578125" style="17"/>
    <col min="7425" max="7426" width="17.42578125" style="17" customWidth="1"/>
    <col min="7427" max="7427" width="19.7109375" style="17" customWidth="1"/>
    <col min="7428" max="7431" width="17.42578125" style="17" customWidth="1"/>
    <col min="7432" max="7432" width="22.7109375" style="17" customWidth="1"/>
    <col min="7433" max="7433" width="23" style="17" bestFit="1" customWidth="1"/>
    <col min="7434" max="7434" width="15.28515625" style="17" bestFit="1" customWidth="1"/>
    <col min="7435" max="7680" width="11.42578125" style="17"/>
    <col min="7681" max="7682" width="17.42578125" style="17" customWidth="1"/>
    <col min="7683" max="7683" width="19.7109375" style="17" customWidth="1"/>
    <col min="7684" max="7687" width="17.42578125" style="17" customWidth="1"/>
    <col min="7688" max="7688" width="22.7109375" style="17" customWidth="1"/>
    <col min="7689" max="7689" width="23" style="17" bestFit="1" customWidth="1"/>
    <col min="7690" max="7690" width="15.28515625" style="17" bestFit="1" customWidth="1"/>
    <col min="7691" max="7936" width="11.42578125" style="17"/>
    <col min="7937" max="7938" width="17.42578125" style="17" customWidth="1"/>
    <col min="7939" max="7939" width="19.7109375" style="17" customWidth="1"/>
    <col min="7940" max="7943" width="17.42578125" style="17" customWidth="1"/>
    <col min="7944" max="7944" width="22.7109375" style="17" customWidth="1"/>
    <col min="7945" max="7945" width="23" style="17" bestFit="1" customWidth="1"/>
    <col min="7946" max="7946" width="15.28515625" style="17" bestFit="1" customWidth="1"/>
    <col min="7947" max="8192" width="11.42578125" style="17"/>
    <col min="8193" max="8194" width="17.42578125" style="17" customWidth="1"/>
    <col min="8195" max="8195" width="19.7109375" style="17" customWidth="1"/>
    <col min="8196" max="8199" width="17.42578125" style="17" customWidth="1"/>
    <col min="8200" max="8200" width="22.7109375" style="17" customWidth="1"/>
    <col min="8201" max="8201" width="23" style="17" bestFit="1" customWidth="1"/>
    <col min="8202" max="8202" width="15.28515625" style="17" bestFit="1" customWidth="1"/>
    <col min="8203" max="8448" width="11.42578125" style="17"/>
    <col min="8449" max="8450" width="17.42578125" style="17" customWidth="1"/>
    <col min="8451" max="8451" width="19.7109375" style="17" customWidth="1"/>
    <col min="8452" max="8455" width="17.42578125" style="17" customWidth="1"/>
    <col min="8456" max="8456" width="22.7109375" style="17" customWidth="1"/>
    <col min="8457" max="8457" width="23" style="17" bestFit="1" customWidth="1"/>
    <col min="8458" max="8458" width="15.28515625" style="17" bestFit="1" customWidth="1"/>
    <col min="8459" max="8704" width="11.42578125" style="17"/>
    <col min="8705" max="8706" width="17.42578125" style="17" customWidth="1"/>
    <col min="8707" max="8707" width="19.7109375" style="17" customWidth="1"/>
    <col min="8708" max="8711" width="17.42578125" style="17" customWidth="1"/>
    <col min="8712" max="8712" width="22.7109375" style="17" customWidth="1"/>
    <col min="8713" max="8713" width="23" style="17" bestFit="1" customWidth="1"/>
    <col min="8714" max="8714" width="15.28515625" style="17" bestFit="1" customWidth="1"/>
    <col min="8715" max="8960" width="11.42578125" style="17"/>
    <col min="8961" max="8962" width="17.42578125" style="17" customWidth="1"/>
    <col min="8963" max="8963" width="19.7109375" style="17" customWidth="1"/>
    <col min="8964" max="8967" width="17.42578125" style="17" customWidth="1"/>
    <col min="8968" max="8968" width="22.7109375" style="17" customWidth="1"/>
    <col min="8969" max="8969" width="23" style="17" bestFit="1" customWidth="1"/>
    <col min="8970" max="8970" width="15.28515625" style="17" bestFit="1" customWidth="1"/>
    <col min="8971" max="9216" width="11.42578125" style="17"/>
    <col min="9217" max="9218" width="17.42578125" style="17" customWidth="1"/>
    <col min="9219" max="9219" width="19.7109375" style="17" customWidth="1"/>
    <col min="9220" max="9223" width="17.42578125" style="17" customWidth="1"/>
    <col min="9224" max="9224" width="22.7109375" style="17" customWidth="1"/>
    <col min="9225" max="9225" width="23" style="17" bestFit="1" customWidth="1"/>
    <col min="9226" max="9226" width="15.28515625" style="17" bestFit="1" customWidth="1"/>
    <col min="9227" max="9472" width="11.42578125" style="17"/>
    <col min="9473" max="9474" width="17.42578125" style="17" customWidth="1"/>
    <col min="9475" max="9475" width="19.7109375" style="17" customWidth="1"/>
    <col min="9476" max="9479" width="17.42578125" style="17" customWidth="1"/>
    <col min="9480" max="9480" width="22.7109375" style="17" customWidth="1"/>
    <col min="9481" max="9481" width="23" style="17" bestFit="1" customWidth="1"/>
    <col min="9482" max="9482" width="15.28515625" style="17" bestFit="1" customWidth="1"/>
    <col min="9483" max="9728" width="11.42578125" style="17"/>
    <col min="9729" max="9730" width="17.42578125" style="17" customWidth="1"/>
    <col min="9731" max="9731" width="19.7109375" style="17" customWidth="1"/>
    <col min="9732" max="9735" width="17.42578125" style="17" customWidth="1"/>
    <col min="9736" max="9736" width="22.7109375" style="17" customWidth="1"/>
    <col min="9737" max="9737" width="23" style="17" bestFit="1" customWidth="1"/>
    <col min="9738" max="9738" width="15.28515625" style="17" bestFit="1" customWidth="1"/>
    <col min="9739" max="9984" width="11.42578125" style="17"/>
    <col min="9985" max="9986" width="17.42578125" style="17" customWidth="1"/>
    <col min="9987" max="9987" width="19.7109375" style="17" customWidth="1"/>
    <col min="9988" max="9991" width="17.42578125" style="17" customWidth="1"/>
    <col min="9992" max="9992" width="22.7109375" style="17" customWidth="1"/>
    <col min="9993" max="9993" width="23" style="17" bestFit="1" customWidth="1"/>
    <col min="9994" max="9994" width="15.28515625" style="17" bestFit="1" customWidth="1"/>
    <col min="9995" max="10240" width="11.42578125" style="17"/>
    <col min="10241" max="10242" width="17.42578125" style="17" customWidth="1"/>
    <col min="10243" max="10243" width="19.7109375" style="17" customWidth="1"/>
    <col min="10244" max="10247" width="17.42578125" style="17" customWidth="1"/>
    <col min="10248" max="10248" width="22.7109375" style="17" customWidth="1"/>
    <col min="10249" max="10249" width="23" style="17" bestFit="1" customWidth="1"/>
    <col min="10250" max="10250" width="15.28515625" style="17" bestFit="1" customWidth="1"/>
    <col min="10251" max="10496" width="11.42578125" style="17"/>
    <col min="10497" max="10498" width="17.42578125" style="17" customWidth="1"/>
    <col min="10499" max="10499" width="19.7109375" style="17" customWidth="1"/>
    <col min="10500" max="10503" width="17.42578125" style="17" customWidth="1"/>
    <col min="10504" max="10504" width="22.7109375" style="17" customWidth="1"/>
    <col min="10505" max="10505" width="23" style="17" bestFit="1" customWidth="1"/>
    <col min="10506" max="10506" width="15.28515625" style="17" bestFit="1" customWidth="1"/>
    <col min="10507" max="10752" width="11.42578125" style="17"/>
    <col min="10753" max="10754" width="17.42578125" style="17" customWidth="1"/>
    <col min="10755" max="10755" width="19.7109375" style="17" customWidth="1"/>
    <col min="10756" max="10759" width="17.42578125" style="17" customWidth="1"/>
    <col min="10760" max="10760" width="22.7109375" style="17" customWidth="1"/>
    <col min="10761" max="10761" width="23" style="17" bestFit="1" customWidth="1"/>
    <col min="10762" max="10762" width="15.28515625" style="17" bestFit="1" customWidth="1"/>
    <col min="10763" max="11008" width="11.42578125" style="17"/>
    <col min="11009" max="11010" width="17.42578125" style="17" customWidth="1"/>
    <col min="11011" max="11011" width="19.7109375" style="17" customWidth="1"/>
    <col min="11012" max="11015" width="17.42578125" style="17" customWidth="1"/>
    <col min="11016" max="11016" width="22.7109375" style="17" customWidth="1"/>
    <col min="11017" max="11017" width="23" style="17" bestFit="1" customWidth="1"/>
    <col min="11018" max="11018" width="15.28515625" style="17" bestFit="1" customWidth="1"/>
    <col min="11019" max="11264" width="11.42578125" style="17"/>
    <col min="11265" max="11266" width="17.42578125" style="17" customWidth="1"/>
    <col min="11267" max="11267" width="19.7109375" style="17" customWidth="1"/>
    <col min="11268" max="11271" width="17.42578125" style="17" customWidth="1"/>
    <col min="11272" max="11272" width="22.7109375" style="17" customWidth="1"/>
    <col min="11273" max="11273" width="23" style="17" bestFit="1" customWidth="1"/>
    <col min="11274" max="11274" width="15.28515625" style="17" bestFit="1" customWidth="1"/>
    <col min="11275" max="11520" width="11.42578125" style="17"/>
    <col min="11521" max="11522" width="17.42578125" style="17" customWidth="1"/>
    <col min="11523" max="11523" width="19.7109375" style="17" customWidth="1"/>
    <col min="11524" max="11527" width="17.42578125" style="17" customWidth="1"/>
    <col min="11528" max="11528" width="22.7109375" style="17" customWidth="1"/>
    <col min="11529" max="11529" width="23" style="17" bestFit="1" customWidth="1"/>
    <col min="11530" max="11530" width="15.28515625" style="17" bestFit="1" customWidth="1"/>
    <col min="11531" max="11776" width="11.42578125" style="17"/>
    <col min="11777" max="11778" width="17.42578125" style="17" customWidth="1"/>
    <col min="11779" max="11779" width="19.7109375" style="17" customWidth="1"/>
    <col min="11780" max="11783" width="17.42578125" style="17" customWidth="1"/>
    <col min="11784" max="11784" width="22.7109375" style="17" customWidth="1"/>
    <col min="11785" max="11785" width="23" style="17" bestFit="1" customWidth="1"/>
    <col min="11786" max="11786" width="15.28515625" style="17" bestFit="1" customWidth="1"/>
    <col min="11787" max="12032" width="11.42578125" style="17"/>
    <col min="12033" max="12034" width="17.42578125" style="17" customWidth="1"/>
    <col min="12035" max="12035" width="19.7109375" style="17" customWidth="1"/>
    <col min="12036" max="12039" width="17.42578125" style="17" customWidth="1"/>
    <col min="12040" max="12040" width="22.7109375" style="17" customWidth="1"/>
    <col min="12041" max="12041" width="23" style="17" bestFit="1" customWidth="1"/>
    <col min="12042" max="12042" width="15.28515625" style="17" bestFit="1" customWidth="1"/>
    <col min="12043" max="12288" width="11.42578125" style="17"/>
    <col min="12289" max="12290" width="17.42578125" style="17" customWidth="1"/>
    <col min="12291" max="12291" width="19.7109375" style="17" customWidth="1"/>
    <col min="12292" max="12295" width="17.42578125" style="17" customWidth="1"/>
    <col min="12296" max="12296" width="22.7109375" style="17" customWidth="1"/>
    <col min="12297" max="12297" width="23" style="17" bestFit="1" customWidth="1"/>
    <col min="12298" max="12298" width="15.28515625" style="17" bestFit="1" customWidth="1"/>
    <col min="12299" max="12544" width="11.42578125" style="17"/>
    <col min="12545" max="12546" width="17.42578125" style="17" customWidth="1"/>
    <col min="12547" max="12547" width="19.7109375" style="17" customWidth="1"/>
    <col min="12548" max="12551" width="17.42578125" style="17" customWidth="1"/>
    <col min="12552" max="12552" width="22.7109375" style="17" customWidth="1"/>
    <col min="12553" max="12553" width="23" style="17" bestFit="1" customWidth="1"/>
    <col min="12554" max="12554" width="15.28515625" style="17" bestFit="1" customWidth="1"/>
    <col min="12555" max="12800" width="11.42578125" style="17"/>
    <col min="12801" max="12802" width="17.42578125" style="17" customWidth="1"/>
    <col min="12803" max="12803" width="19.7109375" style="17" customWidth="1"/>
    <col min="12804" max="12807" width="17.42578125" style="17" customWidth="1"/>
    <col min="12808" max="12808" width="22.7109375" style="17" customWidth="1"/>
    <col min="12809" max="12809" width="23" style="17" bestFit="1" customWidth="1"/>
    <col min="12810" max="12810" width="15.28515625" style="17" bestFit="1" customWidth="1"/>
    <col min="12811" max="13056" width="11.42578125" style="17"/>
    <col min="13057" max="13058" width="17.42578125" style="17" customWidth="1"/>
    <col min="13059" max="13059" width="19.7109375" style="17" customWidth="1"/>
    <col min="13060" max="13063" width="17.42578125" style="17" customWidth="1"/>
    <col min="13064" max="13064" width="22.7109375" style="17" customWidth="1"/>
    <col min="13065" max="13065" width="23" style="17" bestFit="1" customWidth="1"/>
    <col min="13066" max="13066" width="15.28515625" style="17" bestFit="1" customWidth="1"/>
    <col min="13067" max="13312" width="11.42578125" style="17"/>
    <col min="13313" max="13314" width="17.42578125" style="17" customWidth="1"/>
    <col min="13315" max="13315" width="19.7109375" style="17" customWidth="1"/>
    <col min="13316" max="13319" width="17.42578125" style="17" customWidth="1"/>
    <col min="13320" max="13320" width="22.7109375" style="17" customWidth="1"/>
    <col min="13321" max="13321" width="23" style="17" bestFit="1" customWidth="1"/>
    <col min="13322" max="13322" width="15.28515625" style="17" bestFit="1" customWidth="1"/>
    <col min="13323" max="13568" width="11.42578125" style="17"/>
    <col min="13569" max="13570" width="17.42578125" style="17" customWidth="1"/>
    <col min="13571" max="13571" width="19.7109375" style="17" customWidth="1"/>
    <col min="13572" max="13575" width="17.42578125" style="17" customWidth="1"/>
    <col min="13576" max="13576" width="22.7109375" style="17" customWidth="1"/>
    <col min="13577" max="13577" width="23" style="17" bestFit="1" customWidth="1"/>
    <col min="13578" max="13578" width="15.28515625" style="17" bestFit="1" customWidth="1"/>
    <col min="13579" max="13824" width="11.42578125" style="17"/>
    <col min="13825" max="13826" width="17.42578125" style="17" customWidth="1"/>
    <col min="13827" max="13827" width="19.7109375" style="17" customWidth="1"/>
    <col min="13828" max="13831" width="17.42578125" style="17" customWidth="1"/>
    <col min="13832" max="13832" width="22.7109375" style="17" customWidth="1"/>
    <col min="13833" max="13833" width="23" style="17" bestFit="1" customWidth="1"/>
    <col min="13834" max="13834" width="15.28515625" style="17" bestFit="1" customWidth="1"/>
    <col min="13835" max="14080" width="11.42578125" style="17"/>
    <col min="14081" max="14082" width="17.42578125" style="17" customWidth="1"/>
    <col min="14083" max="14083" width="19.7109375" style="17" customWidth="1"/>
    <col min="14084" max="14087" width="17.42578125" style="17" customWidth="1"/>
    <col min="14088" max="14088" width="22.7109375" style="17" customWidth="1"/>
    <col min="14089" max="14089" width="23" style="17" bestFit="1" customWidth="1"/>
    <col min="14090" max="14090" width="15.28515625" style="17" bestFit="1" customWidth="1"/>
    <col min="14091" max="14336" width="11.42578125" style="17"/>
    <col min="14337" max="14338" width="17.42578125" style="17" customWidth="1"/>
    <col min="14339" max="14339" width="19.7109375" style="17" customWidth="1"/>
    <col min="14340" max="14343" width="17.42578125" style="17" customWidth="1"/>
    <col min="14344" max="14344" width="22.7109375" style="17" customWidth="1"/>
    <col min="14345" max="14345" width="23" style="17" bestFit="1" customWidth="1"/>
    <col min="14346" max="14346" width="15.28515625" style="17" bestFit="1" customWidth="1"/>
    <col min="14347" max="14592" width="11.42578125" style="17"/>
    <col min="14593" max="14594" width="17.42578125" style="17" customWidth="1"/>
    <col min="14595" max="14595" width="19.7109375" style="17" customWidth="1"/>
    <col min="14596" max="14599" width="17.42578125" style="17" customWidth="1"/>
    <col min="14600" max="14600" width="22.7109375" style="17" customWidth="1"/>
    <col min="14601" max="14601" width="23" style="17" bestFit="1" customWidth="1"/>
    <col min="14602" max="14602" width="15.28515625" style="17" bestFit="1" customWidth="1"/>
    <col min="14603" max="14848" width="11.42578125" style="17"/>
    <col min="14849" max="14850" width="17.42578125" style="17" customWidth="1"/>
    <col min="14851" max="14851" width="19.7109375" style="17" customWidth="1"/>
    <col min="14852" max="14855" width="17.42578125" style="17" customWidth="1"/>
    <col min="14856" max="14856" width="22.7109375" style="17" customWidth="1"/>
    <col min="14857" max="14857" width="23" style="17" bestFit="1" customWidth="1"/>
    <col min="14858" max="14858" width="15.28515625" style="17" bestFit="1" customWidth="1"/>
    <col min="14859" max="15104" width="11.42578125" style="17"/>
    <col min="15105" max="15106" width="17.42578125" style="17" customWidth="1"/>
    <col min="15107" max="15107" width="19.7109375" style="17" customWidth="1"/>
    <col min="15108" max="15111" width="17.42578125" style="17" customWidth="1"/>
    <col min="15112" max="15112" width="22.7109375" style="17" customWidth="1"/>
    <col min="15113" max="15113" width="23" style="17" bestFit="1" customWidth="1"/>
    <col min="15114" max="15114" width="15.28515625" style="17" bestFit="1" customWidth="1"/>
    <col min="15115" max="15360" width="11.42578125" style="17"/>
    <col min="15361" max="15362" width="17.42578125" style="17" customWidth="1"/>
    <col min="15363" max="15363" width="19.7109375" style="17" customWidth="1"/>
    <col min="15364" max="15367" width="17.42578125" style="17" customWidth="1"/>
    <col min="15368" max="15368" width="22.7109375" style="17" customWidth="1"/>
    <col min="15369" max="15369" width="23" style="17" bestFit="1" customWidth="1"/>
    <col min="15370" max="15370" width="15.28515625" style="17" bestFit="1" customWidth="1"/>
    <col min="15371" max="15616" width="11.42578125" style="17"/>
    <col min="15617" max="15618" width="17.42578125" style="17" customWidth="1"/>
    <col min="15619" max="15619" width="19.7109375" style="17" customWidth="1"/>
    <col min="15620" max="15623" width="17.42578125" style="17" customWidth="1"/>
    <col min="15624" max="15624" width="22.7109375" style="17" customWidth="1"/>
    <col min="15625" max="15625" width="23" style="17" bestFit="1" customWidth="1"/>
    <col min="15626" max="15626" width="15.28515625" style="17" bestFit="1" customWidth="1"/>
    <col min="15627" max="15872" width="11.42578125" style="17"/>
    <col min="15873" max="15874" width="17.42578125" style="17" customWidth="1"/>
    <col min="15875" max="15875" width="19.7109375" style="17" customWidth="1"/>
    <col min="15876" max="15879" width="17.42578125" style="17" customWidth="1"/>
    <col min="15880" max="15880" width="22.7109375" style="17" customWidth="1"/>
    <col min="15881" max="15881" width="23" style="17" bestFit="1" customWidth="1"/>
    <col min="15882" max="15882" width="15.28515625" style="17" bestFit="1" customWidth="1"/>
    <col min="15883" max="16128" width="11.42578125" style="17"/>
    <col min="16129" max="16130" width="17.42578125" style="17" customWidth="1"/>
    <col min="16131" max="16131" width="19.7109375" style="17" customWidth="1"/>
    <col min="16132" max="16135" width="17.42578125" style="17" customWidth="1"/>
    <col min="16136" max="16136" width="22.7109375" style="17" customWidth="1"/>
    <col min="16137" max="16137" width="23" style="17" bestFit="1" customWidth="1"/>
    <col min="16138" max="16138" width="15.28515625" style="17" bestFit="1" customWidth="1"/>
    <col min="16139" max="16384" width="11.42578125" style="17"/>
  </cols>
  <sheetData>
    <row r="1" spans="1:9" s="1" customFormat="1" ht="7.5" hidden="1" customHeight="1">
      <c r="E1" s="2"/>
      <c r="F1" s="2"/>
      <c r="G1" s="2"/>
      <c r="I1" s="3"/>
    </row>
    <row r="2" spans="1:9" s="5" customFormat="1" ht="24" customHeight="1">
      <c r="A2" s="206" t="s">
        <v>0</v>
      </c>
      <c r="B2" s="206"/>
      <c r="C2" s="206"/>
      <c r="D2" s="206"/>
      <c r="E2" s="206"/>
      <c r="F2" s="206"/>
      <c r="G2" s="206"/>
      <c r="H2" s="206"/>
      <c r="I2" s="4" t="s">
        <v>1</v>
      </c>
    </row>
    <row r="3" spans="1:9" s="5" customFormat="1" ht="14.25" customHeight="1">
      <c r="A3" s="207" t="s">
        <v>2</v>
      </c>
      <c r="B3" s="207"/>
      <c r="C3" s="207"/>
      <c r="D3" s="207"/>
      <c r="E3" s="207"/>
      <c r="F3" s="207"/>
      <c r="G3" s="207"/>
      <c r="H3" s="207"/>
      <c r="I3" s="6"/>
    </row>
    <row r="4" spans="1:9" s="5" customFormat="1" ht="15" customHeight="1">
      <c r="A4" s="7"/>
      <c r="B4" s="7"/>
      <c r="C4" s="7"/>
      <c r="D4" s="8"/>
      <c r="E4" s="8"/>
      <c r="F4" s="9"/>
      <c r="G4" s="10"/>
      <c r="H4" s="11"/>
      <c r="I4" s="6"/>
    </row>
    <row r="5" spans="1:9" ht="15" customHeight="1">
      <c r="A5" s="12"/>
      <c r="B5" s="13"/>
      <c r="C5" s="13"/>
      <c r="D5" s="13"/>
      <c r="E5" s="13"/>
      <c r="F5" s="14" t="s">
        <v>3</v>
      </c>
      <c r="G5" s="14" t="s">
        <v>4</v>
      </c>
      <c r="H5" s="15" t="s">
        <v>5</v>
      </c>
    </row>
    <row r="6" spans="1:9" ht="15" customHeight="1">
      <c r="A6" s="18"/>
      <c r="B6" s="18"/>
      <c r="C6" s="18"/>
      <c r="D6" s="18"/>
      <c r="E6" s="18"/>
      <c r="F6" s="208" t="s">
        <v>6</v>
      </c>
      <c r="G6" s="211"/>
      <c r="H6" s="214"/>
    </row>
    <row r="7" spans="1:9" ht="15" customHeight="1">
      <c r="A7" s="18"/>
      <c r="B7" s="18"/>
      <c r="C7" s="18"/>
      <c r="D7" s="18"/>
      <c r="E7" s="18"/>
      <c r="F7" s="209"/>
      <c r="G7" s="212"/>
      <c r="H7" s="215"/>
    </row>
    <row r="8" spans="1:9" ht="15" customHeight="1">
      <c r="A8" s="19"/>
      <c r="B8" s="19"/>
      <c r="C8" s="20"/>
      <c r="D8" s="20"/>
      <c r="E8" s="20"/>
      <c r="F8" s="210"/>
      <c r="G8" s="213"/>
      <c r="H8" s="216"/>
    </row>
    <row r="9" spans="1:9" ht="19.5" customHeight="1">
      <c r="A9" s="21" t="s">
        <v>109</v>
      </c>
      <c r="B9" s="22"/>
      <c r="C9" s="22"/>
      <c r="D9" s="23"/>
      <c r="E9" s="24"/>
      <c r="F9" s="25"/>
      <c r="G9" s="25"/>
      <c r="H9" s="26"/>
    </row>
    <row r="10" spans="1:9" ht="26.45" customHeight="1" thickBot="1">
      <c r="A10" s="27" t="s">
        <v>7</v>
      </c>
      <c r="B10" s="27" t="s">
        <v>8</v>
      </c>
      <c r="C10" s="28" t="s">
        <v>9</v>
      </c>
      <c r="D10" s="27" t="s">
        <v>10</v>
      </c>
      <c r="E10" s="29" t="s">
        <v>11</v>
      </c>
      <c r="F10" s="29" t="s">
        <v>12</v>
      </c>
      <c r="G10" s="29" t="s">
        <v>13</v>
      </c>
      <c r="H10" s="30" t="s">
        <v>14</v>
      </c>
    </row>
    <row r="11" spans="1:9" ht="19.5" customHeight="1" thickTop="1">
      <c r="A11" s="31">
        <v>1</v>
      </c>
      <c r="B11" s="31" t="s">
        <v>15</v>
      </c>
      <c r="C11" s="31" t="s">
        <v>16</v>
      </c>
      <c r="D11" s="32"/>
      <c r="E11" s="32"/>
      <c r="F11" s="32"/>
      <c r="G11" s="32">
        <f>D11+E11-F11</f>
        <v>0</v>
      </c>
      <c r="H11" s="31"/>
    </row>
    <row r="12" spans="1:9" ht="19.5" customHeight="1">
      <c r="A12" s="52">
        <v>1</v>
      </c>
      <c r="B12" s="52" t="s">
        <v>29</v>
      </c>
      <c r="C12" s="53" t="s">
        <v>30</v>
      </c>
      <c r="D12" s="54" t="s">
        <v>25</v>
      </c>
      <c r="E12" s="55" t="s">
        <v>31</v>
      </c>
      <c r="F12" s="55" t="s">
        <v>32</v>
      </c>
      <c r="G12" s="56" t="s">
        <v>28</v>
      </c>
      <c r="H12" s="52"/>
    </row>
    <row r="13" spans="1:9" ht="26.45" customHeight="1">
      <c r="A13" s="217" t="s">
        <v>112</v>
      </c>
      <c r="B13" s="218"/>
      <c r="C13" s="201"/>
      <c r="D13" s="34"/>
      <c r="E13" s="34">
        <f>SUM(E12:E12)</f>
        <v>0</v>
      </c>
      <c r="F13" s="34">
        <f>SUM(F12:F12)</f>
        <v>0</v>
      </c>
      <c r="G13" s="35">
        <f>SUM(G12:G12)</f>
        <v>0</v>
      </c>
      <c r="H13" s="33"/>
    </row>
    <row r="14" spans="1:9" ht="17.25" customHeight="1">
      <c r="A14" s="22"/>
      <c r="B14" s="22"/>
      <c r="C14" s="22"/>
      <c r="D14" s="36"/>
      <c r="E14" s="36"/>
      <c r="F14" s="36"/>
      <c r="G14" s="36"/>
      <c r="H14" s="22"/>
    </row>
    <row r="15" spans="1:9" ht="18.75" customHeight="1">
      <c r="A15" s="198" t="s">
        <v>110</v>
      </c>
      <c r="B15" s="198"/>
      <c r="C15" s="198"/>
      <c r="D15" s="198"/>
      <c r="E15" s="37" t="s">
        <v>17</v>
      </c>
      <c r="F15" s="37" t="s">
        <v>18</v>
      </c>
      <c r="G15" s="38" t="s">
        <v>19</v>
      </c>
      <c r="H15" s="39"/>
    </row>
    <row r="16" spans="1:9" ht="20.25" customHeight="1" thickBot="1">
      <c r="A16" s="40" t="s">
        <v>7</v>
      </c>
      <c r="B16" s="40" t="s">
        <v>20</v>
      </c>
      <c r="C16" s="28" t="s">
        <v>9</v>
      </c>
      <c r="D16" s="28" t="s">
        <v>21</v>
      </c>
      <c r="E16" s="41" t="s">
        <v>11</v>
      </c>
      <c r="F16" s="41" t="s">
        <v>12</v>
      </c>
      <c r="G16" s="41" t="s">
        <v>22</v>
      </c>
      <c r="H16" s="42" t="s">
        <v>14</v>
      </c>
    </row>
    <row r="17" spans="1:10" ht="20.25" customHeight="1" thickTop="1">
      <c r="A17" s="43">
        <v>1</v>
      </c>
      <c r="B17" s="44" t="s">
        <v>23</v>
      </c>
      <c r="C17" s="45" t="s">
        <v>24</v>
      </c>
      <c r="D17" s="46" t="s">
        <v>25</v>
      </c>
      <c r="E17" s="47" t="s">
        <v>26</v>
      </c>
      <c r="F17" s="47" t="s">
        <v>27</v>
      </c>
      <c r="G17" s="48" t="s">
        <v>28</v>
      </c>
      <c r="H17" s="44"/>
      <c r="I17" s="49"/>
      <c r="J17" s="50"/>
    </row>
    <row r="18" spans="1:10" ht="20.25" customHeight="1">
      <c r="A18" s="51">
        <v>2</v>
      </c>
      <c r="B18" s="52" t="s">
        <v>29</v>
      </c>
      <c r="C18" s="53" t="s">
        <v>30</v>
      </c>
      <c r="D18" s="54" t="s">
        <v>25</v>
      </c>
      <c r="E18" s="55" t="s">
        <v>31</v>
      </c>
      <c r="F18" s="55" t="s">
        <v>32</v>
      </c>
      <c r="G18" s="56" t="s">
        <v>28</v>
      </c>
      <c r="H18" s="52"/>
      <c r="J18" s="57"/>
    </row>
    <row r="19" spans="1:10" s="16" customFormat="1" ht="20.25" customHeight="1">
      <c r="A19" s="199" t="s">
        <v>35</v>
      </c>
      <c r="B19" s="200"/>
      <c r="C19" s="201"/>
      <c r="D19" s="62">
        <f>SUM(D17:D18)</f>
        <v>0</v>
      </c>
      <c r="E19" s="62">
        <f>SUM(E17:E18)</f>
        <v>0</v>
      </c>
      <c r="F19" s="62">
        <f>SUM(F17:F18)</f>
        <v>0</v>
      </c>
      <c r="G19" s="35">
        <f>SUM(G17:G18)</f>
        <v>0</v>
      </c>
      <c r="H19" s="63">
        <f>G19/H20</f>
        <v>0</v>
      </c>
    </row>
    <row r="20" spans="1:10" s="16" customFormat="1" ht="19.5" customHeight="1">
      <c r="A20" s="22"/>
      <c r="B20" s="22"/>
      <c r="C20" s="22"/>
      <c r="D20" s="36"/>
      <c r="E20" s="36"/>
      <c r="F20" s="36"/>
      <c r="G20" s="36" t="s">
        <v>36</v>
      </c>
      <c r="H20" s="64">
        <v>23000</v>
      </c>
      <c r="I20" s="65" t="s">
        <v>37</v>
      </c>
    </row>
    <row r="21" spans="1:10" s="16" customFormat="1" ht="21" customHeight="1">
      <c r="A21" s="198" t="s">
        <v>111</v>
      </c>
      <c r="B21" s="198"/>
      <c r="C21" s="198"/>
      <c r="D21" s="23"/>
      <c r="E21" s="24"/>
      <c r="F21" s="24"/>
      <c r="G21" s="66"/>
      <c r="H21" s="67"/>
    </row>
    <row r="22" spans="1:10" s="16" customFormat="1" ht="21" customHeight="1" thickBot="1">
      <c r="A22" s="68" t="s">
        <v>7</v>
      </c>
      <c r="B22" s="68" t="s">
        <v>20</v>
      </c>
      <c r="C22" s="68" t="s">
        <v>9</v>
      </c>
      <c r="D22" s="69" t="s">
        <v>38</v>
      </c>
      <c r="E22" s="70" t="s">
        <v>39</v>
      </c>
      <c r="F22" s="70" t="s">
        <v>40</v>
      </c>
      <c r="G22" s="71" t="s">
        <v>41</v>
      </c>
      <c r="H22" s="27" t="s">
        <v>14</v>
      </c>
    </row>
    <row r="23" spans="1:10" s="16" customFormat="1" ht="21" customHeight="1" thickTop="1">
      <c r="A23" s="72">
        <v>1</v>
      </c>
      <c r="B23" s="73" t="s">
        <v>42</v>
      </c>
      <c r="C23" s="74" t="s">
        <v>43</v>
      </c>
      <c r="D23" s="46" t="s">
        <v>25</v>
      </c>
      <c r="E23" s="75" t="s">
        <v>44</v>
      </c>
      <c r="F23" s="75" t="s">
        <v>45</v>
      </c>
      <c r="G23" s="56" t="s">
        <v>28</v>
      </c>
      <c r="H23" s="76"/>
      <c r="I23" s="77"/>
    </row>
    <row r="24" spans="1:10" s="16" customFormat="1" ht="21" customHeight="1">
      <c r="A24" s="51">
        <v>2</v>
      </c>
      <c r="B24" s="58" t="s">
        <v>23</v>
      </c>
      <c r="C24" s="59" t="s">
        <v>46</v>
      </c>
      <c r="D24" s="54" t="s">
        <v>25</v>
      </c>
      <c r="E24" s="78" t="s">
        <v>47</v>
      </c>
      <c r="F24" s="78" t="s">
        <v>48</v>
      </c>
      <c r="G24" s="56" t="s">
        <v>28</v>
      </c>
      <c r="H24" s="79"/>
      <c r="I24" s="80"/>
    </row>
    <row r="25" spans="1:10" s="16" customFormat="1" ht="21" customHeight="1">
      <c r="A25" s="81">
        <v>3</v>
      </c>
      <c r="B25" s="58" t="s">
        <v>49</v>
      </c>
      <c r="C25" s="82" t="s">
        <v>50</v>
      </c>
      <c r="D25" s="54" t="s">
        <v>25</v>
      </c>
      <c r="E25" s="78" t="s">
        <v>51</v>
      </c>
      <c r="F25" s="78" t="s">
        <v>52</v>
      </c>
      <c r="G25" s="56" t="s">
        <v>28</v>
      </c>
      <c r="H25" s="83"/>
      <c r="I25" s="80"/>
    </row>
    <row r="26" spans="1:10" s="16" customFormat="1" ht="21" customHeight="1">
      <c r="A26" s="51">
        <v>4</v>
      </c>
      <c r="B26" s="58" t="s">
        <v>53</v>
      </c>
      <c r="C26" s="59" t="s">
        <v>54</v>
      </c>
      <c r="D26" s="54" t="s">
        <v>25</v>
      </c>
      <c r="E26" s="78" t="s">
        <v>55</v>
      </c>
      <c r="F26" s="78" t="s">
        <v>56</v>
      </c>
      <c r="G26" s="56" t="s">
        <v>28</v>
      </c>
      <c r="H26" s="84"/>
      <c r="I26" s="77"/>
    </row>
    <row r="27" spans="1:10" s="16" customFormat="1" ht="21" customHeight="1">
      <c r="A27" s="81">
        <v>5</v>
      </c>
      <c r="B27" s="58" t="s">
        <v>57</v>
      </c>
      <c r="C27" s="82" t="s">
        <v>58</v>
      </c>
      <c r="D27" s="54" t="s">
        <v>25</v>
      </c>
      <c r="E27" s="78" t="s">
        <v>59</v>
      </c>
      <c r="F27" s="78" t="s">
        <v>60</v>
      </c>
      <c r="G27" s="56" t="s">
        <v>28</v>
      </c>
      <c r="H27" s="83"/>
      <c r="I27" s="85"/>
      <c r="J27" s="86"/>
    </row>
    <row r="28" spans="1:10" s="16" customFormat="1" ht="21" customHeight="1">
      <c r="A28" s="81">
        <v>6</v>
      </c>
      <c r="B28" s="58" t="s">
        <v>34</v>
      </c>
      <c r="C28" s="82" t="s">
        <v>61</v>
      </c>
      <c r="D28" s="54" t="s">
        <v>25</v>
      </c>
      <c r="E28" s="87" t="s">
        <v>62</v>
      </c>
      <c r="F28" s="87" t="s">
        <v>63</v>
      </c>
      <c r="G28" s="56" t="s">
        <v>28</v>
      </c>
      <c r="H28" s="83"/>
      <c r="I28" s="85"/>
      <c r="J28" s="86"/>
    </row>
    <row r="29" spans="1:10" s="16" customFormat="1" ht="21" customHeight="1">
      <c r="A29" s="88">
        <v>7</v>
      </c>
      <c r="B29" s="89" t="s">
        <v>33</v>
      </c>
      <c r="C29" s="90" t="s">
        <v>64</v>
      </c>
      <c r="D29" s="54" t="s">
        <v>25</v>
      </c>
      <c r="E29" s="91" t="s">
        <v>65</v>
      </c>
      <c r="F29" s="91" t="s">
        <v>65</v>
      </c>
      <c r="G29" s="56" t="s">
        <v>28</v>
      </c>
      <c r="H29" s="83"/>
      <c r="J29" s="86"/>
    </row>
    <row r="30" spans="1:10" s="16" customFormat="1" ht="21" customHeight="1">
      <c r="A30" s="199" t="s">
        <v>66</v>
      </c>
      <c r="B30" s="200"/>
      <c r="C30" s="201"/>
      <c r="D30" s="92"/>
      <c r="E30" s="93"/>
      <c r="F30" s="93"/>
      <c r="G30" s="35"/>
      <c r="H30" s="94"/>
    </row>
    <row r="31" spans="1:10" s="16" customFormat="1" ht="21" customHeight="1">
      <c r="A31" s="22"/>
      <c r="B31" s="22"/>
      <c r="C31" s="22"/>
      <c r="D31" s="95"/>
      <c r="E31" s="95"/>
      <c r="F31" s="36"/>
      <c r="G31" s="96"/>
      <c r="H31" s="97"/>
      <c r="I31" s="98"/>
    </row>
    <row r="32" spans="1:10" ht="18.75" customHeight="1">
      <c r="A32" s="99" t="s">
        <v>67</v>
      </c>
      <c r="B32" s="22"/>
      <c r="C32" s="22"/>
      <c r="D32" s="23"/>
      <c r="E32" s="24"/>
      <c r="F32" s="24"/>
      <c r="G32" s="202"/>
      <c r="H32" s="202"/>
      <c r="J32" s="57"/>
    </row>
    <row r="33" spans="1:18" ht="20.25" customHeight="1" thickBot="1">
      <c r="A33" s="40" t="s">
        <v>7</v>
      </c>
      <c r="B33" s="40" t="s">
        <v>20</v>
      </c>
      <c r="C33" s="28" t="s">
        <v>68</v>
      </c>
      <c r="D33" s="28" t="s">
        <v>10</v>
      </c>
      <c r="E33" s="41" t="s">
        <v>69</v>
      </c>
      <c r="F33" s="41" t="s">
        <v>70</v>
      </c>
      <c r="G33" s="41" t="s">
        <v>71</v>
      </c>
      <c r="H33" s="42" t="s">
        <v>14</v>
      </c>
    </row>
    <row r="34" spans="1:18" ht="20.25" customHeight="1" thickTop="1">
      <c r="A34" s="100">
        <v>1</v>
      </c>
      <c r="B34" s="101" t="s">
        <v>34</v>
      </c>
      <c r="C34" s="102" t="s">
        <v>72</v>
      </c>
      <c r="D34" s="103">
        <v>1404500000</v>
      </c>
      <c r="E34" s="104" t="s">
        <v>73</v>
      </c>
      <c r="F34" s="105" t="s">
        <v>74</v>
      </c>
      <c r="G34" s="106" t="s">
        <v>75</v>
      </c>
      <c r="H34" s="107"/>
      <c r="J34" s="60"/>
      <c r="K34" s="61"/>
    </row>
    <row r="35" spans="1:18" ht="20.25" customHeight="1">
      <c r="A35" s="108">
        <v>2</v>
      </c>
      <c r="B35" s="109" t="s">
        <v>34</v>
      </c>
      <c r="C35" s="110" t="s">
        <v>76</v>
      </c>
      <c r="D35" s="105">
        <v>1216000000</v>
      </c>
      <c r="E35" s="111" t="s">
        <v>77</v>
      </c>
      <c r="F35" s="105" t="s">
        <v>78</v>
      </c>
      <c r="G35" s="106" t="s">
        <v>79</v>
      </c>
      <c r="H35" s="107"/>
      <c r="J35" s="60"/>
      <c r="K35" s="61"/>
    </row>
    <row r="36" spans="1:18" s="16" customFormat="1" ht="20.25" customHeight="1">
      <c r="A36" s="203" t="s">
        <v>35</v>
      </c>
      <c r="B36" s="204"/>
      <c r="C36" s="205"/>
      <c r="D36" s="112">
        <f>SUM(D34:D35)</f>
        <v>2620500000</v>
      </c>
      <c r="E36" s="112">
        <f>SUM(E34:E34)</f>
        <v>0</v>
      </c>
      <c r="F36" s="112">
        <f>SUM(F34:F34)</f>
        <v>0</v>
      </c>
      <c r="G36" s="113">
        <f>SUM(G34:G34)</f>
        <v>0</v>
      </c>
      <c r="H36" s="114">
        <f>D36/H37</f>
        <v>113934.78260869565</v>
      </c>
    </row>
    <row r="37" spans="1:18" s="16" customFormat="1" ht="19.5" customHeight="1">
      <c r="A37" s="22"/>
      <c r="B37" s="22"/>
      <c r="C37" s="22"/>
      <c r="D37" s="36"/>
      <c r="E37" s="36"/>
      <c r="F37" s="36"/>
      <c r="G37" s="36" t="s">
        <v>36</v>
      </c>
      <c r="H37" s="115">
        <f>H20</f>
        <v>23000</v>
      </c>
    </row>
    <row r="38" spans="1:18" s="16" customFormat="1" ht="19.5" customHeight="1">
      <c r="A38" s="195" t="s">
        <v>80</v>
      </c>
      <c r="B38" s="195"/>
      <c r="C38" s="195"/>
      <c r="D38" s="36"/>
      <c r="E38" s="36"/>
      <c r="F38" s="36"/>
      <c r="G38" s="36"/>
      <c r="H38" s="116"/>
    </row>
    <row r="39" spans="1:18" s="49" customFormat="1" ht="21" customHeight="1">
      <c r="A39" s="117" t="s">
        <v>81</v>
      </c>
      <c r="B39" s="118" t="s">
        <v>82</v>
      </c>
      <c r="C39" s="118" t="s">
        <v>83</v>
      </c>
      <c r="D39" s="119" t="s">
        <v>84</v>
      </c>
      <c r="E39" s="120" t="s">
        <v>85</v>
      </c>
      <c r="F39" s="121" t="s">
        <v>86</v>
      </c>
      <c r="G39" s="196" t="s">
        <v>14</v>
      </c>
      <c r="H39" s="197"/>
      <c r="I39" s="16"/>
    </row>
    <row r="40" spans="1:18" s="49" customFormat="1" ht="21" customHeight="1">
      <c r="A40" s="117" t="s">
        <v>87</v>
      </c>
      <c r="B40" s="123">
        <v>44228</v>
      </c>
      <c r="C40" s="123">
        <v>44593</v>
      </c>
      <c r="D40" s="124">
        <v>12000000</v>
      </c>
      <c r="E40" s="125">
        <v>12000000</v>
      </c>
      <c r="F40" s="126">
        <f>+D40-E40</f>
        <v>0</v>
      </c>
      <c r="G40" s="127"/>
      <c r="H40" s="127" t="s">
        <v>88</v>
      </c>
      <c r="I40" s="16"/>
    </row>
    <row r="41" spans="1:18" s="49" customFormat="1" ht="21" customHeight="1">
      <c r="A41" s="117" t="s">
        <v>89</v>
      </c>
      <c r="B41" s="123">
        <v>44157</v>
      </c>
      <c r="C41" s="123">
        <v>44522</v>
      </c>
      <c r="D41" s="128">
        <v>6000000</v>
      </c>
      <c r="E41" s="128">
        <v>6000000</v>
      </c>
      <c r="F41" s="126">
        <f>+D41-E41</f>
        <v>0</v>
      </c>
      <c r="G41" s="129"/>
      <c r="H41" s="130" t="s">
        <v>90</v>
      </c>
      <c r="I41" s="16"/>
    </row>
    <row r="42" spans="1:18" s="49" customFormat="1" ht="21" customHeight="1">
      <c r="A42" s="117" t="s">
        <v>33</v>
      </c>
      <c r="B42" s="123">
        <v>42759</v>
      </c>
      <c r="C42" s="123">
        <v>43853</v>
      </c>
      <c r="D42" s="128">
        <f>3596592.05-449574.01-449574.01-449574.01-449574.01-449574.01-449574.01-449574.01</f>
        <v>449573.98000000045</v>
      </c>
      <c r="E42" s="128">
        <f>3596592.05-449574.01-449574.01-449574.01-449574.01-449574.01-449574.01-449574.01</f>
        <v>449573.98000000045</v>
      </c>
      <c r="F42" s="126">
        <f>+D42-E42</f>
        <v>0</v>
      </c>
      <c r="G42" s="129"/>
      <c r="H42" s="130" t="s">
        <v>91</v>
      </c>
      <c r="I42" s="16"/>
    </row>
    <row r="43" spans="1:18" s="49" customFormat="1" ht="21" customHeight="1">
      <c r="A43" s="117" t="s">
        <v>92</v>
      </c>
      <c r="B43" s="131"/>
      <c r="C43" s="131"/>
      <c r="D43" s="128">
        <f>SUM(D40:D42)</f>
        <v>18449573.98</v>
      </c>
      <c r="E43" s="128">
        <f>SUM(E40:E42)</f>
        <v>18449573.98</v>
      </c>
      <c r="F43" s="132">
        <f>SUM(F41:F42)</f>
        <v>0</v>
      </c>
      <c r="G43" s="132">
        <f>SUM(G41:G42)</f>
        <v>0</v>
      </c>
      <c r="H43" s="130"/>
      <c r="I43" s="16"/>
    </row>
    <row r="44" spans="1:18" s="49" customFormat="1" ht="24" customHeight="1">
      <c r="A44" s="133"/>
      <c r="B44" s="133"/>
      <c r="C44" s="133"/>
      <c r="D44" s="133"/>
      <c r="E44" s="134"/>
      <c r="F44" s="135" t="s">
        <v>93</v>
      </c>
      <c r="G44" s="136">
        <f>+H19+G30+F42</f>
        <v>0</v>
      </c>
      <c r="H44" s="137"/>
      <c r="I44" s="122"/>
    </row>
    <row r="45" spans="1:18" s="140" customFormat="1" ht="21" customHeight="1" thickBot="1">
      <c r="A45" s="138" t="s">
        <v>94</v>
      </c>
      <c r="B45" s="139"/>
      <c r="C45" s="139"/>
      <c r="D45" s="139"/>
      <c r="E45" s="139"/>
      <c r="F45" s="139"/>
      <c r="G45" s="139"/>
      <c r="H45" s="139"/>
      <c r="R45" s="49"/>
    </row>
    <row r="46" spans="1:18" s="141" customFormat="1" ht="14.25" thickBot="1">
      <c r="A46" s="142" t="s">
        <v>95</v>
      </c>
      <c r="B46" s="143" t="s">
        <v>96</v>
      </c>
      <c r="C46" s="143" t="s">
        <v>97</v>
      </c>
      <c r="D46" s="143" t="s">
        <v>98</v>
      </c>
      <c r="E46" s="143" t="s">
        <v>99</v>
      </c>
      <c r="F46" s="143" t="s">
        <v>100</v>
      </c>
      <c r="G46" s="143" t="s">
        <v>101</v>
      </c>
      <c r="H46" s="144" t="s">
        <v>102</v>
      </c>
      <c r="I46" s="140"/>
      <c r="L46" s="140"/>
      <c r="M46" s="140"/>
      <c r="N46" s="140"/>
      <c r="O46" s="140"/>
      <c r="P46" s="140"/>
      <c r="Q46" s="140"/>
      <c r="R46" s="49"/>
    </row>
    <row r="47" spans="1:18" s="141" customFormat="1" ht="15">
      <c r="A47" s="145" t="s">
        <v>103</v>
      </c>
      <c r="B47" s="146"/>
      <c r="C47" s="147"/>
      <c r="D47" s="148"/>
      <c r="E47" s="148"/>
      <c r="F47" s="148"/>
      <c r="G47" s="149"/>
      <c r="H47" s="150"/>
      <c r="I47" s="140"/>
      <c r="L47" s="140"/>
      <c r="M47" s="140"/>
      <c r="N47" s="140"/>
      <c r="O47" s="140"/>
      <c r="P47" s="140"/>
      <c r="Q47" s="140"/>
      <c r="R47" s="49"/>
    </row>
    <row r="48" spans="1:18" s="141" customFormat="1" ht="15">
      <c r="A48" s="151"/>
      <c r="B48" s="152"/>
      <c r="C48" s="153"/>
      <c r="D48" s="154"/>
      <c r="E48" s="154"/>
      <c r="F48" s="154"/>
      <c r="G48" s="155"/>
      <c r="H48" s="156"/>
      <c r="I48" s="140"/>
      <c r="L48" s="140"/>
      <c r="M48" s="140"/>
      <c r="N48" s="140"/>
      <c r="O48" s="140"/>
      <c r="P48" s="140"/>
      <c r="Q48" s="140"/>
      <c r="R48" s="49"/>
    </row>
    <row r="49" spans="1:18" s="141" customFormat="1" ht="15">
      <c r="A49" s="157"/>
      <c r="B49" s="158"/>
      <c r="C49" s="153"/>
      <c r="D49" s="154"/>
      <c r="E49" s="159"/>
      <c r="F49" s="159"/>
      <c r="G49" s="160"/>
      <c r="H49" s="161"/>
      <c r="I49" s="140"/>
      <c r="L49" s="140"/>
      <c r="M49" s="140"/>
      <c r="N49" s="140"/>
      <c r="O49" s="140"/>
      <c r="P49" s="140"/>
      <c r="Q49" s="140"/>
      <c r="R49" s="49"/>
    </row>
    <row r="50" spans="1:18" s="141" customFormat="1" ht="14.25" thickBot="1">
      <c r="A50" s="162"/>
      <c r="B50" s="163"/>
      <c r="C50" s="164"/>
      <c r="D50" s="163"/>
      <c r="E50" s="163"/>
      <c r="F50" s="163"/>
      <c r="G50" s="163"/>
      <c r="H50" s="165"/>
      <c r="I50" s="140"/>
      <c r="L50" s="140"/>
      <c r="M50" s="140"/>
      <c r="N50" s="140"/>
      <c r="O50" s="140"/>
      <c r="P50" s="140"/>
      <c r="Q50" s="140"/>
      <c r="R50" s="49"/>
    </row>
    <row r="51" spans="1:18" s="141" customFormat="1">
      <c r="A51" s="190" t="s">
        <v>104</v>
      </c>
      <c r="B51" s="166"/>
      <c r="C51" s="166"/>
      <c r="D51" s="166"/>
      <c r="E51" s="167" t="s">
        <v>105</v>
      </c>
      <c r="F51" s="166">
        <f>+SUMIF($E$47:$E$50,$E51,$F$47:$F$50)</f>
        <v>0</v>
      </c>
      <c r="G51" s="168">
        <f>+SUMIF($E$47:$E$50,$E51,$G$47:$G$50)</f>
        <v>0</v>
      </c>
      <c r="H51" s="166"/>
      <c r="I51" s="140"/>
      <c r="L51" s="140"/>
      <c r="M51" s="140"/>
      <c r="N51" s="140"/>
      <c r="O51" s="140"/>
      <c r="P51" s="140"/>
      <c r="Q51" s="140"/>
      <c r="R51" s="49"/>
    </row>
    <row r="52" spans="1:18" s="141" customFormat="1" ht="15.75" customHeight="1" thickBot="1">
      <c r="A52" s="191"/>
      <c r="B52" s="169"/>
      <c r="C52" s="170"/>
      <c r="D52" s="170"/>
      <c r="E52" s="171" t="s">
        <v>106</v>
      </c>
      <c r="F52" s="170">
        <f>+SUMIF($E$47:$E$50,$E52,$F$47:$F$50)</f>
        <v>0</v>
      </c>
      <c r="G52" s="172">
        <f>+SUMIF($E$47:$E$50,$E52,$G$47:$G$50)</f>
        <v>0</v>
      </c>
      <c r="H52" s="170"/>
      <c r="I52" s="140"/>
      <c r="L52" s="140"/>
      <c r="M52" s="140"/>
      <c r="N52" s="140"/>
      <c r="O52" s="140"/>
      <c r="P52" s="140"/>
      <c r="Q52" s="140"/>
      <c r="R52" s="49"/>
    </row>
    <row r="53" spans="1:18" s="141" customFormat="1">
      <c r="A53" s="145" t="s">
        <v>107</v>
      </c>
      <c r="B53" s="192"/>
      <c r="C53" s="147"/>
      <c r="D53" s="148"/>
      <c r="E53" s="148"/>
      <c r="F53" s="148"/>
      <c r="G53" s="149"/>
      <c r="H53" s="173"/>
      <c r="I53" s="140"/>
      <c r="L53" s="140"/>
      <c r="M53" s="140"/>
      <c r="N53" s="140"/>
      <c r="O53" s="140"/>
      <c r="P53" s="140"/>
      <c r="Q53" s="140"/>
      <c r="R53" s="49"/>
    </row>
    <row r="54" spans="1:18" s="141" customFormat="1">
      <c r="A54" s="151"/>
      <c r="B54" s="193"/>
      <c r="C54" s="174"/>
      <c r="D54" s="175"/>
      <c r="E54" s="175"/>
      <c r="F54" s="175"/>
      <c r="G54" s="176"/>
      <c r="H54" s="177"/>
      <c r="I54" s="140"/>
      <c r="L54" s="140"/>
      <c r="M54" s="140"/>
      <c r="N54" s="140"/>
      <c r="O54" s="140"/>
      <c r="P54" s="140"/>
      <c r="Q54" s="140"/>
      <c r="R54" s="49"/>
    </row>
    <row r="55" spans="1:18" s="141" customFormat="1">
      <c r="A55" s="151"/>
      <c r="B55" s="193"/>
      <c r="C55" s="174"/>
      <c r="D55" s="175"/>
      <c r="E55" s="175"/>
      <c r="F55" s="175"/>
      <c r="G55" s="176"/>
      <c r="H55" s="177"/>
      <c r="I55" s="140"/>
      <c r="L55" s="140"/>
      <c r="M55" s="140"/>
      <c r="N55" s="140"/>
      <c r="O55" s="140"/>
      <c r="P55" s="140"/>
      <c r="Q55" s="140"/>
      <c r="R55" s="49"/>
    </row>
    <row r="56" spans="1:18" s="141" customFormat="1">
      <c r="A56" s="151"/>
      <c r="B56" s="194"/>
      <c r="C56" s="174"/>
      <c r="D56" s="175"/>
      <c r="E56" s="175"/>
      <c r="F56" s="175"/>
      <c r="G56" s="176"/>
      <c r="H56" s="177"/>
      <c r="I56" s="140"/>
      <c r="L56" s="140"/>
      <c r="M56" s="140"/>
      <c r="N56" s="140"/>
      <c r="O56" s="140"/>
      <c r="P56" s="140"/>
      <c r="Q56" s="140"/>
      <c r="R56" s="49"/>
    </row>
    <row r="57" spans="1:18" s="141" customFormat="1">
      <c r="A57" s="151"/>
      <c r="B57" s="178"/>
      <c r="C57" s="153"/>
      <c r="D57" s="154"/>
      <c r="E57" s="154"/>
      <c r="F57" s="154"/>
      <c r="G57" s="179"/>
      <c r="H57" s="180"/>
      <c r="I57" s="140"/>
      <c r="L57" s="140"/>
      <c r="M57" s="140"/>
      <c r="N57" s="140"/>
      <c r="O57" s="140"/>
      <c r="P57" s="140"/>
      <c r="Q57" s="140"/>
      <c r="R57" s="49"/>
    </row>
    <row r="58" spans="1:18" s="141" customFormat="1" ht="14.25" thickBot="1">
      <c r="A58" s="181"/>
      <c r="B58" s="182"/>
      <c r="C58" s="182"/>
      <c r="D58" s="182"/>
      <c r="E58" s="182"/>
      <c r="F58" s="182"/>
      <c r="G58" s="182"/>
      <c r="H58" s="183"/>
      <c r="I58" s="140"/>
      <c r="L58" s="140"/>
      <c r="M58" s="140"/>
      <c r="N58" s="140"/>
      <c r="O58" s="140"/>
      <c r="P58" s="140"/>
      <c r="Q58" s="140"/>
      <c r="R58" s="49"/>
    </row>
    <row r="59" spans="1:18" s="141" customFormat="1">
      <c r="A59" s="190" t="s">
        <v>108</v>
      </c>
      <c r="B59" s="184"/>
      <c r="C59" s="184"/>
      <c r="D59" s="184"/>
      <c r="E59" s="167" t="s">
        <v>105</v>
      </c>
      <c r="F59" s="185">
        <f>+SUMIF($E$53:$E$58,$E59,$F$53:$F$58)</f>
        <v>0</v>
      </c>
      <c r="G59" s="185">
        <f>+SUMIF($E$53:$E$58,$E59,$G$53:$G$58)</f>
        <v>0</v>
      </c>
      <c r="H59" s="186"/>
      <c r="I59" s="140"/>
      <c r="L59" s="140"/>
      <c r="M59" s="140"/>
      <c r="N59" s="140"/>
      <c r="O59" s="140"/>
      <c r="P59" s="140"/>
      <c r="Q59" s="140"/>
      <c r="R59" s="49"/>
    </row>
    <row r="60" spans="1:18" s="141" customFormat="1" ht="15.75" customHeight="1" thickBot="1">
      <c r="A60" s="191"/>
      <c r="B60" s="187"/>
      <c r="C60" s="187"/>
      <c r="D60" s="187"/>
      <c r="E60" s="171" t="s">
        <v>106</v>
      </c>
      <c r="F60" s="188">
        <f>+SUMIF($E$53:$E$58,$E60,$F$53:$F$58)</f>
        <v>0</v>
      </c>
      <c r="G60" s="188">
        <f>+SUMIF($E$53:$E$58,$E60,$G$53:$G$58)</f>
        <v>0</v>
      </c>
      <c r="H60" s="189"/>
      <c r="I60" s="140"/>
      <c r="L60" s="140"/>
      <c r="M60" s="140"/>
      <c r="N60" s="140"/>
      <c r="O60" s="140"/>
      <c r="P60" s="140"/>
      <c r="Q60" s="140"/>
      <c r="R60" s="49"/>
    </row>
    <row r="61" spans="1:18" s="141" customFormat="1" ht="12.75"/>
    <row r="62" spans="1:18" s="141" customFormat="1" ht="12.75"/>
    <row r="63" spans="1:18" s="141" customFormat="1" ht="12.75"/>
    <row r="64" spans="1:18" s="141" customFormat="1" ht="12.75"/>
    <row r="65" s="141" customFormat="1" ht="12.75"/>
    <row r="66" s="141" customFormat="1" ht="12.75"/>
    <row r="67" s="141" customFormat="1" ht="12.75"/>
    <row r="68" s="141" customFormat="1" ht="12.75"/>
    <row r="69" s="141" customFormat="1" ht="12.75"/>
    <row r="70" s="141" customFormat="1" ht="12.75"/>
    <row r="71" s="141" customFormat="1" ht="12.75"/>
    <row r="72" s="141" customFormat="1" ht="12.75"/>
    <row r="73" s="141" customFormat="1" ht="12.75"/>
    <row r="74" s="141" customFormat="1" ht="12.75"/>
    <row r="75" s="141" customFormat="1" ht="12.75"/>
    <row r="76" s="141" customFormat="1" ht="12.75"/>
    <row r="77" s="141" customFormat="1" ht="12.75"/>
    <row r="78" s="141" customFormat="1" ht="12.75"/>
    <row r="79" s="141" customFormat="1" ht="12.75"/>
    <row r="80" s="141" customFormat="1" ht="12.75"/>
    <row r="81" s="141" customFormat="1" ht="12.75"/>
    <row r="82" s="141" customFormat="1" ht="12.75"/>
    <row r="83" s="141" customFormat="1" ht="12.75"/>
    <row r="84" s="141" customFormat="1" ht="12.75"/>
    <row r="85" s="141" customFormat="1" ht="12.75"/>
    <row r="86" s="141" customFormat="1" ht="12.75"/>
    <row r="87" s="141" customFormat="1" ht="12.75"/>
    <row r="88" s="141" customFormat="1" ht="12.75"/>
    <row r="89" s="141" customFormat="1" ht="12.75"/>
    <row r="90" s="141" customFormat="1" ht="12.75"/>
    <row r="91" s="141" customFormat="1" ht="12.75"/>
    <row r="92" s="141" customFormat="1" ht="12.75"/>
    <row r="93" s="141" customFormat="1" ht="12.75"/>
    <row r="94" s="141" customFormat="1" ht="12.75"/>
    <row r="95" s="141" customFormat="1" ht="12.75"/>
    <row r="96" s="141" customFormat="1" ht="12.75"/>
    <row r="97" s="141" customFormat="1" ht="12.75"/>
    <row r="98" s="141" customFormat="1" ht="12.75"/>
    <row r="99" s="141" customFormat="1" ht="12.75"/>
    <row r="100" s="141" customFormat="1" ht="12.75"/>
    <row r="101" s="141" customFormat="1" ht="12.75"/>
    <row r="102" s="141" customFormat="1" ht="12.75"/>
    <row r="103" s="141" customFormat="1" ht="12.75"/>
    <row r="104" s="141" customFormat="1" ht="12.75"/>
    <row r="105" s="141" customFormat="1" ht="12.75"/>
    <row r="106" s="141" customFormat="1" ht="12.75"/>
    <row r="107" s="141" customFormat="1" ht="12.75"/>
    <row r="108" s="141" customFormat="1" ht="12.75"/>
    <row r="109" s="141" customFormat="1" ht="12.75"/>
    <row r="110" s="141" customFormat="1" ht="12.75"/>
    <row r="111" s="141" customFormat="1" ht="12.75"/>
    <row r="112" s="141" customFormat="1" ht="12.75"/>
    <row r="113" s="141" customFormat="1" ht="12.75"/>
    <row r="114" s="141" customFormat="1" ht="12.75"/>
    <row r="115" s="141" customFormat="1" ht="12.75"/>
    <row r="116" s="141" customFormat="1" ht="12.75"/>
    <row r="117" s="141" customFormat="1" ht="12.75"/>
    <row r="118" s="141" customFormat="1" ht="12.75"/>
    <row r="119" s="141" customFormat="1" ht="12.75"/>
    <row r="120" s="141" customFormat="1" ht="12.75"/>
    <row r="121" s="141" customFormat="1" ht="12.75"/>
    <row r="122" s="141" customFormat="1" ht="12.75"/>
    <row r="123" s="141" customFormat="1" ht="12.75"/>
    <row r="124" s="141" customFormat="1" ht="12.75"/>
    <row r="125" s="141" customFormat="1" ht="12.75"/>
    <row r="126" s="141" customFormat="1" ht="12.75"/>
    <row r="127" s="141" customFormat="1" ht="12.75"/>
    <row r="128" s="141" customFormat="1" ht="12.75"/>
    <row r="129" s="141" customFormat="1" ht="12.75"/>
    <row r="130" s="141" customFormat="1" ht="12.75"/>
    <row r="131" s="141" customFormat="1" ht="12.75"/>
    <row r="132" s="141" customFormat="1" ht="12.75"/>
    <row r="133" s="141" customFormat="1" ht="12.75"/>
    <row r="134" s="141" customFormat="1" ht="12.75"/>
    <row r="135" s="141" customFormat="1" ht="12.75"/>
    <row r="136" s="141" customFormat="1" ht="12.75"/>
    <row r="137" s="141" customFormat="1" ht="12.75"/>
    <row r="138" s="141" customFormat="1" ht="12.75"/>
    <row r="139" s="141" customFormat="1" ht="12.75"/>
    <row r="140" s="141" customFormat="1" ht="12.75"/>
    <row r="141" s="141" customFormat="1" ht="12.75"/>
    <row r="142" s="141" customFormat="1" ht="12.75"/>
    <row r="143" s="141" customFormat="1" ht="12.75"/>
    <row r="144" s="141" customFormat="1" ht="12.75"/>
    <row r="145" s="141" customFormat="1" ht="12.75"/>
    <row r="146" s="141" customFormat="1" ht="12.75"/>
    <row r="147" s="141" customFormat="1" ht="12.75"/>
    <row r="148" s="141" customFormat="1" ht="12.75"/>
    <row r="149" s="141" customFormat="1" ht="12.75"/>
    <row r="150" s="141" customFormat="1" ht="12.75"/>
    <row r="151" s="141" customFormat="1" ht="12.75"/>
    <row r="152" s="141" customFormat="1" ht="12.75"/>
    <row r="153" s="141" customFormat="1" ht="12.75"/>
    <row r="154" s="141" customFormat="1" ht="12.75"/>
    <row r="155" s="141" customFormat="1" ht="12.75"/>
    <row r="156" s="141" customFormat="1" ht="12.75"/>
    <row r="157" s="141" customFormat="1" ht="12.75"/>
    <row r="158" s="141" customFormat="1" ht="12.75"/>
    <row r="159" s="141" customFormat="1" ht="12.75"/>
    <row r="160" s="141" customFormat="1" ht="12.75"/>
    <row r="161" s="141" customFormat="1" ht="12.75"/>
    <row r="162" s="141" customFormat="1" ht="12.75"/>
    <row r="163" s="141" customFormat="1" ht="12.75"/>
    <row r="164" s="141" customFormat="1" ht="12.75"/>
    <row r="165" s="141" customFormat="1" ht="12.75"/>
    <row r="166" s="141" customFormat="1" ht="12.75"/>
    <row r="167" s="141" customFormat="1" ht="12.75"/>
    <row r="168" s="141" customFormat="1" ht="12.75"/>
    <row r="169" s="141" customFormat="1" ht="12.75"/>
    <row r="170" s="141" customFormat="1" ht="12.75"/>
    <row r="171" s="141" customFormat="1" ht="12.75"/>
    <row r="172" s="141" customFormat="1" ht="12.75"/>
    <row r="173" s="141" customFormat="1" ht="12.75"/>
    <row r="174" s="141" customFormat="1" ht="12.75"/>
    <row r="175" s="141" customFormat="1" ht="12.75"/>
    <row r="176" s="141" customFormat="1" ht="12.75"/>
    <row r="177" s="141" customFormat="1" ht="12.75"/>
    <row r="178" s="141" customFormat="1" ht="12.75"/>
    <row r="179" s="141" customFormat="1" ht="12.75"/>
    <row r="180" s="141" customFormat="1" ht="12.75"/>
    <row r="181" s="141" customFormat="1" ht="12.75"/>
    <row r="182" s="141" customFormat="1" ht="12.75"/>
    <row r="183" s="141" customFormat="1" ht="12.75"/>
    <row r="184" s="141" customFormat="1" ht="12.75"/>
    <row r="185" s="141" customFormat="1" ht="12.75"/>
    <row r="186" s="141" customFormat="1" ht="12.75"/>
    <row r="187" s="141" customFormat="1" ht="12.75"/>
    <row r="188" s="141" customFormat="1" ht="12.75"/>
    <row r="189" s="141" customFormat="1" ht="12.75"/>
    <row r="190" s="141" customFormat="1" ht="12.75"/>
    <row r="191" s="141" customFormat="1" ht="12.75"/>
    <row r="192" s="141" customFormat="1" ht="12.75"/>
    <row r="193" s="141" customFormat="1" ht="12.75"/>
    <row r="194" s="141" customFormat="1" ht="12.75"/>
    <row r="195" s="141" customFormat="1" ht="12.75"/>
    <row r="196" s="141" customFormat="1" ht="12.75"/>
    <row r="197" s="141" customFormat="1" ht="12.75"/>
    <row r="198" s="141" customFormat="1" ht="12.75"/>
    <row r="199" s="141" customFormat="1" ht="12.75"/>
    <row r="200" s="141" customFormat="1" ht="12.75"/>
    <row r="201" s="141" customFormat="1" ht="12.75"/>
    <row r="202" s="141" customFormat="1" ht="12.75"/>
    <row r="203" s="141" customFormat="1" ht="12.75"/>
    <row r="204" s="141" customFormat="1" ht="12.75"/>
    <row r="205" s="141" customFormat="1" ht="12.75"/>
    <row r="206" s="141" customFormat="1" ht="12.75"/>
    <row r="207" s="141" customFormat="1" ht="12.75"/>
    <row r="208" s="141" customFormat="1" ht="12.75"/>
    <row r="209" s="141" customFormat="1" ht="12.75"/>
    <row r="210" s="141" customFormat="1" ht="12.75"/>
    <row r="211" s="141" customFormat="1" ht="12.75"/>
    <row r="212" s="141" customFormat="1" ht="12.75"/>
    <row r="213" s="141" customFormat="1" ht="12.75"/>
    <row r="214" s="141" customFormat="1" ht="12.75"/>
    <row r="215" s="141" customFormat="1" ht="12.75"/>
    <row r="216" s="141" customFormat="1" ht="12.75"/>
    <row r="217" s="141" customFormat="1" ht="12.75"/>
    <row r="218" s="141" customFormat="1" ht="12.75"/>
    <row r="219" s="141" customFormat="1" ht="12.75"/>
    <row r="220" s="141" customFormat="1" ht="12.75"/>
    <row r="221" s="141" customFormat="1" ht="12.75"/>
    <row r="222" s="141" customFormat="1" ht="12.75"/>
    <row r="223" s="141" customFormat="1" ht="12.75"/>
    <row r="224" s="141" customFormat="1" ht="12.75"/>
    <row r="225" s="141" customFormat="1" ht="12.75"/>
    <row r="226" s="141" customFormat="1" ht="12.75"/>
    <row r="227" s="141" customFormat="1" ht="12.75"/>
    <row r="228" s="141" customFormat="1" ht="12.75"/>
    <row r="229" s="141" customFormat="1" ht="12.75"/>
    <row r="230" s="141" customFormat="1" ht="12.75"/>
    <row r="231" s="141" customFormat="1" ht="12.75"/>
    <row r="232" s="141" customFormat="1" ht="12.75"/>
    <row r="233" s="141" customFormat="1" ht="12.75"/>
    <row r="234" s="141" customFormat="1" ht="12.75"/>
    <row r="235" s="141" customFormat="1" ht="12.75"/>
    <row r="236" s="141" customFormat="1" ht="12.75"/>
    <row r="237" s="141" customFormat="1" ht="12.75"/>
    <row r="238" s="141" customFormat="1" ht="12.75"/>
    <row r="239" s="141" customFormat="1" ht="12.75"/>
    <row r="240" s="141" customFormat="1" ht="12.75"/>
    <row r="241" s="141" customFormat="1" ht="12.75"/>
    <row r="242" s="141" customFormat="1" ht="12.75"/>
    <row r="243" s="141" customFormat="1" ht="12.75"/>
    <row r="244" s="141" customFormat="1" ht="12.75"/>
    <row r="245" s="141" customFormat="1" ht="12.75"/>
    <row r="246" s="141" customFormat="1" ht="12.75"/>
    <row r="247" s="141" customFormat="1" ht="12.75"/>
    <row r="248" s="141" customFormat="1" ht="12.75"/>
    <row r="249" s="141" customFormat="1" ht="12.75"/>
    <row r="250" s="141" customFormat="1" ht="12.75"/>
    <row r="251" s="141" customFormat="1" ht="12.75"/>
    <row r="252" s="141" customFormat="1" ht="12.75"/>
    <row r="253" s="141" customFormat="1" ht="12.75"/>
    <row r="254" s="141" customFormat="1" ht="12.75"/>
    <row r="255" s="141" customFormat="1" ht="12.75"/>
  </sheetData>
  <mergeCells count="17">
    <mergeCell ref="A36:C36"/>
    <mergeCell ref="A2:H2"/>
    <mergeCell ref="A3:H3"/>
    <mergeCell ref="F6:F8"/>
    <mergeCell ref="G6:G8"/>
    <mergeCell ref="H6:H8"/>
    <mergeCell ref="A13:C13"/>
    <mergeCell ref="A15:D15"/>
    <mergeCell ref="A19:C19"/>
    <mergeCell ref="A21:C21"/>
    <mergeCell ref="A30:C30"/>
    <mergeCell ref="G32:H32"/>
    <mergeCell ref="A51:A52"/>
    <mergeCell ref="B53:B56"/>
    <mergeCell ref="A59:A60"/>
    <mergeCell ref="A38:C38"/>
    <mergeCell ref="G39:H39"/>
  </mergeCells>
  <pageMargins left="0.31496062992125984" right="0.31496062992125984" top="0.35433070866141736" bottom="0.35433070866141736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2021-11-12T07:55:54Z</dcterms:created>
  <dcterms:modified xsi:type="dcterms:W3CDTF">2021-11-15T08:43:59Z</dcterms:modified>
</cp:coreProperties>
</file>