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1.tester\Bai lab\Kiểm thử cơ bản\Lab 1\"/>
    </mc:Choice>
  </mc:AlternateContent>
  <xr:revisionPtr revIDLastSave="0" documentId="13_ncr:1_{9BCB6507-CF29-4ACF-8AF0-9EC01B0ECA33}" xr6:coauthVersionLast="47" xr6:coauthVersionMax="47" xr10:uidLastSave="{00000000-0000-0000-0000-000000000000}"/>
  <bookViews>
    <workbookView xWindow="-110" yWindow="-110" windowWidth="19420" windowHeight="10420" tabRatio="887" activeTab="2" xr2:uid="{00000000-000D-0000-FFFF-FFFF00000000}"/>
  </bookViews>
  <sheets>
    <sheet name="Cover" sheetId="1" r:id="rId1"/>
    <sheet name="TestReport" sheetId="10" r:id="rId2"/>
    <sheet name="Test cases" sheetId="54" r:id="rId3"/>
    <sheet name="Sheet1" sheetId="55" r:id="rId4"/>
    <sheet name="Permisison Matrix" sheetId="18" r:id="rId5"/>
  </sheets>
  <definedNames>
    <definedName name="_xlnm._FilterDatabase" localSheetId="2" hidden="1">'Test cases'!$A$8:$I$22</definedName>
    <definedName name="Category" localSheetId="2">#REF!</definedName>
    <definedName name="Category">#REF!</definedName>
    <definedName name="_xlnm.Print_Area" localSheetId="2">'Test cases'!$A$1:$I$25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1" i="54" l="1"/>
  <c r="A22" i="54"/>
  <c r="A23" i="54"/>
  <c r="A24" i="54"/>
  <c r="A25" i="54"/>
  <c r="A20" i="54"/>
  <c r="A15" i="54"/>
  <c r="A16" i="54"/>
  <c r="A17" i="54"/>
  <c r="A18" i="54"/>
  <c r="A14" i="54"/>
  <c r="G5" i="10"/>
  <c r="G4" i="10"/>
  <c r="G3" i="10"/>
  <c r="A10" i="54" l="1"/>
  <c r="A13" i="54" l="1"/>
  <c r="A12" i="54"/>
  <c r="A11" i="54"/>
  <c r="D5" i="54"/>
  <c r="G11" i="10" s="1"/>
  <c r="C5" i="54"/>
  <c r="F11" i="10" s="1"/>
  <c r="B5" i="54"/>
  <c r="E11" i="10" s="1"/>
  <c r="A5" i="54"/>
  <c r="D11" i="10" s="1"/>
  <c r="E5" i="54" l="1"/>
  <c r="H11" i="10" s="1"/>
  <c r="E18" i="10" l="1"/>
  <c r="G18" i="10"/>
  <c r="D18" i="10"/>
  <c r="F18" i="10" l="1"/>
  <c r="H18" i="10"/>
  <c r="E20" i="10" l="1"/>
  <c r="E21" i="10"/>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family val="2"/>
          </rPr>
          <t>My PC:</t>
        </r>
        <r>
          <rPr>
            <sz val="9"/>
            <color indexed="81"/>
            <rFont val="Tahoma"/>
            <family val="2"/>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<sst xmlns="http://schemas.openxmlformats.org/spreadsheetml/2006/main" count="242" uniqueCount="113">
  <si>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</si>
  <si>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</si>
  <si>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</si>
  <si>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</si>
  <si>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</si>
  <si>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</si>
  <si>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</si>
  <si>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</si>
  <si>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</si>
  <si>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</si>
  <si>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</si>
  <si>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</si>
  <si>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</si>
  <si>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</si>
  <si>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</si>
  <si>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</si>
  <si>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</si>
  <si>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</si>
  <si>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</si>
  <si>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</si>
  <si>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</si>
  <si>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</si>
  <si>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</si>
  <si>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</si>
  <si>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</si>
  <si>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</si>
  <si>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</si>
  <si>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</si>
  <si>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</si>
  <si>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</si>
  <si>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</si>
  <si>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</si>
  <si>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</si>
  <si>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</si>
  <si>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</si>
  <si>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</si>
  <si>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</si>
  <si>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</si>
  <si>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</si>
  <si>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</si>
  <si>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</si>
  <si>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</si>
  <si>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</si>
  <si>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</si>
  <si>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</si>
  <si>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</si>
  <si>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</si>
  <si>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 xml:space="preserve">1.1. </t>
  </si>
  <si>
    <t xml:space="preserve">1.2. </t>
  </si>
  <si>
    <t>Common Role</t>
  </si>
  <si>
    <t>Manager</t>
  </si>
  <si>
    <t>Employee</t>
  </si>
  <si>
    <t>Director</t>
  </si>
  <si>
    <t>Internship</t>
  </si>
  <si>
    <t>Nguyễn Thị Thanh Dang</t>
  </si>
  <si>
    <t>Nguyễn Văn A</t>
  </si>
  <si>
    <t>[Login-Function]</t>
  </si>
  <si>
    <t>Login-Function</t>
  </si>
  <si>
    <t>1. username is blank
2. Enter correct password
3. Click on Login button</t>
  </si>
  <si>
    <t>Visit the website containing
the login function</t>
  </si>
  <si>
    <t>Xuất hiện thông báo lỗi: 
Username không được để trống</t>
  </si>
  <si>
    <t>1. Enter correct username
2. Password is blank
3. Click on Login button</t>
  </si>
  <si>
    <t>Xuất hiện thông báo lỗi: 
password không được để trống</t>
  </si>
  <si>
    <t>check that login successfully with valid username and password</t>
  </si>
  <si>
    <t>check with 
empty password</t>
  </si>
  <si>
    <t>check that login failed with invalid username and password</t>
  </si>
  <si>
    <t>1. Enter incorrect username
2. Enter incorrect password
3. Click on Login button</t>
  </si>
  <si>
    <t>Xuất hiện thông báo lỗi: 
Login failed
Username hoặc password đã nhập sai</t>
  </si>
  <si>
    <t>Xuất hiện thông báo lỗi: 
Độ dài Username phải nằm trong khoảng 3 đến 30 ký tự</t>
  </si>
  <si>
    <t>1. Enter 3-30 characters in the username
2. Enter 2 characters in the password
3. Click on login button</t>
  </si>
  <si>
    <t>Xuất hiện thông báo lỗi: 
Độ dài Password quá ngắn, tối thiểu chứa 3 ký tự</t>
  </si>
  <si>
    <t>check username (31 ký tự)</t>
  </si>
  <si>
    <t>1. Enter 31 characters in the username
2. Enter 3-30 characters in the password
3. Click on login button</t>
  </si>
  <si>
    <t>check username (3-30 ký tự)
and password (dưới 3 ký tự)</t>
  </si>
  <si>
    <t>check password (31 ký tự)</t>
  </si>
  <si>
    <t>1. Enter 3-30 characters in the username
2. Enter 31 characters in the password
3. Click on login button</t>
  </si>
  <si>
    <t>Xuất hiện thông báo lỗi: 
Độ dài Password trong khoảng 3-30 ký tự</t>
  </si>
  <si>
    <t>Check login Function</t>
  </si>
  <si>
    <t>Check interface</t>
  </si>
  <si>
    <t>check username and (dưới 3 ký tự)</t>
  </si>
  <si>
    <t>1. Enter 2 characters in the username
2. Enter 3-30 characters in the password
3. Click on login button</t>
  </si>
  <si>
    <t xml:space="preserve">1.Open website containing
the login interface
2. Enter username and password
3. Click on login button
</t>
  </si>
  <si>
    <t>Kiểm tra tổng thể giao diện màn hình</t>
  </si>
  <si>
    <t>check with
empty username, 
blank pass
wrong pass (3-30 không đúng pass)
right pass</t>
  </si>
  <si>
    <t>trống</t>
  </si>
  <si>
    <t>U</t>
  </si>
  <si>
    <t>P</t>
  </si>
  <si>
    <t>sai (3-30)</t>
  </si>
  <si>
    <t>trạng thái textbox</t>
  </si>
  <si>
    <t>trạng thái button</t>
  </si>
  <si>
    <t>trạng thái need help</t>
  </si>
  <si>
    <t>chức năng textbox</t>
  </si>
  <si>
    <t>chức năng Checkbox</t>
  </si>
  <si>
    <t>Chức năng button</t>
  </si>
  <si>
    <t>Chức năng needhelp</t>
  </si>
  <si>
    <t>trạng thái checkbox</t>
  </si>
  <si>
    <t>kiểm tra khả năng thay thế nút bằng phím enter</t>
  </si>
  <si>
    <t>kiểm tra copy paste</t>
  </si>
  <si>
    <t>kiểm tra hiển thị của username/password</t>
  </si>
  <si>
    <t>kiểm tra nhập ký tự letter, số, symbols vào password</t>
  </si>
  <si>
    <t>kiểm tra nhập ký tự đặc biệt vào password, có bao gồm dấu cách</t>
  </si>
  <si>
    <t>kiểm tra nhập ký tự letter, số, symbols vào username</t>
  </si>
  <si>
    <t>kiểm tra nhập ký tự đặc biệt vào username, có bao gồm dấu cách</t>
  </si>
  <si>
    <t xml:space="preserve">Khi nhập đúng username + password
 sẽ chuyển user vào màn hình.
</t>
  </si>
  <si>
    <t>Phải có username và password hợp lệ</t>
  </si>
  <si>
    <t>1. Visit the website containing
the login function
1. Enter correct username and correct password
3. Click on "Sign in" button</t>
  </si>
  <si>
    <t>đúng (3-30)</t>
  </si>
  <si>
    <t>&lt;3 và &gt;30</t>
  </si>
  <si>
    <t>đúng(3-30)</t>
  </si>
  <si>
    <t>20/05/2022</t>
  </si>
  <si>
    <t>Website Login Function</t>
  </si>
  <si>
    <t>website login function</t>
  </si>
  <si>
    <t>1. Màn hình có chứa nút Sign in, các textbox username, password, box stay signed in, hypelink chức năng need help
2. Kiểm tra tất cả lỗi về chính tả, cấu trúc câu, ngữ pháp trên màn hình
3. Kiểm tra màu chữ, font, font size có đúng theo yêu cầu đặc tả không
4. Form được bố trí hợp lý và dễ sử dụng đúng như yêu cầu đặc tả.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</si>
</sst>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d\-mmm\-yy;@"/>
    <numFmt numFmtId="166" formatCode="dd/mm/yyyy"/>
  </numFmts>
  <fonts count="42">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i/>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family val="2"/>
    </font>
    <font>
      <b/>
      <sz val="9"/>
      <color indexed="81"/>
      <name val="Tahoma"/>
      <family val="2"/>
    </font>
    <font>
      <b/>
      <sz val="11"/>
      <color indexed="60"/>
      <name val="Calibri"/>
      <family val="2"/>
      <scheme val="minor"/>
    </font>
    <font>
      <sz val="11"/>
      <name val="Calibri"/>
      <family val="2"/>
      <scheme val="minor"/>
    </font>
    <font>
      <i/>
      <sz val="11"/>
      <color indexed="17"/>
      <name val="Calibri"/>
      <family val="2"/>
      <scheme val="minor"/>
    </font>
    <font>
      <b/>
      <sz val="11"/>
      <color indexed="9"/>
      <name val="Calibri"/>
      <family val="2"/>
      <scheme val="minor"/>
    </font>
    <font>
      <sz val="11"/>
      <color rgb="FFFF0000"/>
      <name val="Calibri"/>
      <family val="2"/>
      <scheme val="minor"/>
    </font>
    <font>
      <b/>
      <sz val="10"/>
      <color indexed="60"/>
      <name val="Calibri"/>
      <family val="2"/>
      <scheme val="minor"/>
    </font>
    <font>
      <sz val="11"/>
      <color indexed="9"/>
      <name val="Calibri"/>
      <family val="2"/>
      <scheme val="minor"/>
    </font>
    <font>
      <b/>
      <sz val="10"/>
      <color indexed="12"/>
      <name val="Calibri"/>
      <family val="2"/>
      <scheme val="minor"/>
    </font>
    <font>
      <sz val="10"/>
      <color rgb="FF202124"/>
      <name val="Tahoma"/>
      <family val="2"/>
    </font>
    <font>
      <sz val="10"/>
      <color rgb="FF000000"/>
      <name val="Tahoma"/>
      <family val="2"/>
    </font>
    <font>
      <sz val="10"/>
      <color rgb="FF333333"/>
      <name val="Tahoma"/>
      <family val="2"/>
    </font>
  </fonts>
  <fills count="11">
    <fill>
      <patternFill patternType="none"/>
    </fill>
    <fill>
      <patternFill patternType="gray125"/>
    </fill>
    <fill>
      <patternFill patternType="solid">
        <fgColor indexed="9"/>
        <bgColor indexed="26"/>
      </patternFill>
    </fill>
    <fill>
      <patternFill patternType="solid">
        <fgColor theme="0"/>
        <bgColor indexed="64"/>
      </patternFill>
    </fill>
    <fill>
      <patternFill patternType="solid">
        <fgColor theme="6" tint="-0.499984740745262"/>
        <bgColor indexed="32"/>
      </patternFill>
    </fill>
    <fill>
      <patternFill patternType="solid">
        <fgColor theme="2" tint="-9.9978637043366805E-2"/>
        <bgColor indexed="41"/>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1" tint="0.34998626667073579"/>
        <bgColor indexed="64"/>
      </patternFill>
    </fill>
  </fills>
  <borders count="53">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64"/>
      </left>
      <right style="thin">
        <color indexed="64"/>
      </right>
      <top/>
      <bottom style="thin">
        <color indexed="64"/>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style="medium">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
      <left style="thin">
        <color theme="1"/>
      </left>
      <right style="thin">
        <color theme="1"/>
      </right>
      <top style="thin">
        <color theme="1"/>
      </top>
      <bottom style="thin">
        <color theme="1"/>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7" fillId="0" borderId="0"/>
    <xf numFmtId="0" fontId="17" fillId="0" borderId="0"/>
    <xf numFmtId="0" fontId="18" fillId="0" borderId="0"/>
    <xf numFmtId="9" fontId="18" fillId="0" borderId="0" applyFont="0" applyFill="0" applyBorder="0" applyAlignment="0" applyProtection="0"/>
  </cellStyleXfs>
  <cellXfs count="228">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3" fillId="0" borderId="0" xfId="0" applyFont="1" applyAlignment="1">
      <alignment vertical="center"/>
    </xf>
    <xf numFmtId="0" fontId="3" fillId="0" borderId="0" xfId="0" applyFont="1" applyAlignment="1">
      <alignment horizontal="left"/>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164" fontId="3" fillId="2" borderId="0" xfId="1" applyFont="1" applyFill="1" applyBorder="1" applyAlignment="1">
      <alignment horizontal="left" vertical="top"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Border="1" applyAlignment="1">
      <alignment horizontal="center" vertical="center" wrapText="1"/>
    </xf>
    <xf numFmtId="164" fontId="5" fillId="2" borderId="0" xfId="1" applyFont="1" applyFill="1" applyBorder="1" applyAlignment="1">
      <alignment horizontal="left" vertical="top" wrapText="1"/>
    </xf>
    <xf numFmtId="0" fontId="12" fillId="2" borderId="0" xfId="0" applyFont="1" applyFill="1" applyAlignment="1">
      <alignment horizontal="left" vertical="top"/>
    </xf>
    <xf numFmtId="0" fontId="12" fillId="2" borderId="0" xfId="0" applyFont="1" applyFill="1" applyBorder="1" applyAlignment="1">
      <alignment horizontal="left" vertical="top" wrapText="1"/>
    </xf>
    <xf numFmtId="3" fontId="11" fillId="2" borderId="26" xfId="0" applyNumberFormat="1" applyFont="1" applyFill="1" applyBorder="1" applyAlignment="1">
      <alignment horizontal="left" vertical="top" wrapText="1"/>
    </xf>
    <xf numFmtId="3" fontId="11" fillId="2" borderId="27" xfId="0" applyNumberFormat="1" applyFont="1" applyFill="1" applyBorder="1" applyAlignment="1">
      <alignment horizontal="left" vertical="top"/>
    </xf>
    <xf numFmtId="3" fontId="11" fillId="2" borderId="0" xfId="0" applyNumberFormat="1" applyFont="1" applyFill="1" applyBorder="1" applyAlignment="1">
      <alignment horizontal="left" vertical="top" wrapText="1"/>
    </xf>
    <xf numFmtId="164" fontId="13" fillId="2" borderId="0" xfId="1" applyFont="1" applyFill="1" applyBorder="1" applyAlignment="1">
      <alignment horizontal="left" vertical="top" wrapText="1"/>
    </xf>
    <xf numFmtId="164" fontId="13" fillId="2" borderId="0" xfId="1" applyFont="1" applyFill="1" applyBorder="1" applyAlignment="1">
      <alignment horizontal="left" vertical="top"/>
    </xf>
    <xf numFmtId="0" fontId="7" fillId="0" borderId="0" xfId="0" applyFont="1" applyAlignment="1">
      <alignment horizontal="center" vertical="center"/>
    </xf>
    <xf numFmtId="0" fontId="7" fillId="0" borderId="0" xfId="0" applyFont="1"/>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0" fontId="7" fillId="0" borderId="8" xfId="0" applyNumberFormat="1" applyFont="1" applyFill="1" applyBorder="1" applyAlignment="1">
      <alignment horizontal="center" vertical="center" wrapText="1"/>
    </xf>
    <xf numFmtId="0" fontId="0" fillId="0" borderId="0" xfId="0" applyAlignment="1">
      <alignment vertical="top"/>
    </xf>
    <xf numFmtId="164" fontId="3" fillId="3" borderId="8" xfId="1" applyFont="1" applyFill="1" applyBorder="1" applyAlignment="1">
      <alignment horizontal="center" vertical="center" wrapText="1"/>
    </xf>
    <xf numFmtId="0" fontId="7" fillId="3" borderId="8" xfId="0" applyNumberFormat="1" applyFont="1" applyFill="1" applyBorder="1" applyAlignment="1">
      <alignment horizontal="center" vertical="center" wrapText="1"/>
    </xf>
    <xf numFmtId="0" fontId="12" fillId="2" borderId="0" xfId="0" applyNumberFormat="1" applyFont="1" applyFill="1" applyBorder="1" applyAlignment="1">
      <alignment horizontal="left" vertical="top" wrapText="1"/>
    </xf>
    <xf numFmtId="0" fontId="11" fillId="2" borderId="0" xfId="0" applyNumberFormat="1" applyFont="1" applyFill="1" applyBorder="1" applyAlignment="1">
      <alignment horizontal="left" vertical="top"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5" fontId="3" fillId="2" borderId="0" xfId="2" applyNumberFormat="1" applyFont="1" applyFill="1" applyBorder="1"/>
    <xf numFmtId="164" fontId="3" fillId="2" borderId="0" xfId="0" applyNumberFormat="1" applyFont="1" applyFill="1" applyBorder="1"/>
    <xf numFmtId="164" fontId="3" fillId="2" borderId="29" xfId="0" applyNumberFormat="1" applyFont="1" applyFill="1" applyBorder="1" applyAlignment="1"/>
    <xf numFmtId="164" fontId="3" fillId="2" borderId="29" xfId="0" applyNumberFormat="1" applyFont="1" applyFill="1" applyBorder="1"/>
    <xf numFmtId="164" fontId="11" fillId="2" borderId="0" xfId="0" applyNumberFormat="1" applyFont="1" applyFill="1" applyBorder="1" applyAlignment="1">
      <alignment horizontal="center" wrapText="1"/>
    </xf>
    <xf numFmtId="3" fontId="11" fillId="2" borderId="40" xfId="0" applyNumberFormat="1"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8" xfId="0" quotePrefix="1" applyFont="1" applyFill="1" applyBorder="1" applyAlignment="1">
      <alignment horizontal="left" vertical="top" wrapText="1"/>
    </xf>
    <xf numFmtId="0" fontId="7" fillId="0" borderId="8" xfId="0" applyFont="1" applyFill="1" applyBorder="1" applyAlignment="1">
      <alignment vertical="top" wrapText="1"/>
    </xf>
    <xf numFmtId="0" fontId="0" fillId="0" borderId="0" xfId="0" applyFill="1" applyAlignment="1">
      <alignment vertical="top"/>
    </xf>
    <xf numFmtId="0" fontId="7" fillId="0" borderId="41" xfId="0" quotePrefix="1" applyFont="1" applyFill="1" applyBorder="1" applyAlignment="1">
      <alignment horizontal="left" vertical="top" wrapText="1"/>
    </xf>
    <xf numFmtId="164" fontId="3" fillId="0" borderId="41" xfId="1" applyFont="1" applyFill="1" applyBorder="1" applyAlignment="1">
      <alignment horizontal="center" vertical="center" wrapText="1"/>
    </xf>
    <xf numFmtId="0" fontId="7" fillId="0" borderId="41" xfId="0" applyNumberFormat="1" applyFont="1" applyFill="1" applyBorder="1" applyAlignment="1">
      <alignment horizontal="center" vertical="center" wrapText="1"/>
    </xf>
    <xf numFmtId="0" fontId="0" fillId="0" borderId="41" xfId="6" applyFont="1" applyBorder="1" applyAlignment="1">
      <alignment horizontal="center" vertical="center" wrapText="1"/>
    </xf>
    <xf numFmtId="0" fontId="0" fillId="0" borderId="41" xfId="6" applyFont="1" applyBorder="1" applyAlignment="1">
      <alignment horizontal="left" vertical="center" wrapText="1"/>
    </xf>
    <xf numFmtId="0" fontId="3" fillId="0" borderId="0" xfId="0" applyFont="1" applyAlignment="1">
      <alignment wrapText="1"/>
    </xf>
    <xf numFmtId="0" fontId="20" fillId="0" borderId="1" xfId="0" applyFont="1" applyBorder="1" applyAlignment="1">
      <alignment horizontal="left" vertical="center"/>
    </xf>
    <xf numFmtId="164" fontId="16" fillId="0" borderId="8" xfId="1" applyFont="1" applyFill="1" applyBorder="1" applyAlignment="1">
      <alignment horizontal="center" vertical="center" wrapText="1"/>
    </xf>
    <xf numFmtId="9" fontId="21" fillId="2" borderId="25" xfId="7" applyFont="1" applyFill="1" applyBorder="1" applyAlignment="1">
      <alignment horizontal="left" vertical="top"/>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9"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9" xfId="0" applyFont="1" applyFill="1" applyBorder="1" applyAlignment="1">
      <alignment horizontal="center" vertical="top" wrapText="1"/>
    </xf>
    <xf numFmtId="0" fontId="11" fillId="2" borderId="46" xfId="0" applyFont="1" applyFill="1" applyBorder="1" applyAlignment="1">
      <alignment horizontal="center" vertical="top"/>
    </xf>
    <xf numFmtId="0" fontId="11" fillId="2" borderId="47" xfId="0" applyFont="1" applyFill="1" applyBorder="1" applyAlignment="1">
      <alignment horizontal="center" vertical="top" wrapText="1"/>
    </xf>
    <xf numFmtId="0" fontId="11" fillId="2" borderId="48" xfId="0" applyFont="1" applyFill="1" applyBorder="1" applyAlignment="1">
      <alignment horizontal="center" vertical="top" wrapText="1"/>
    </xf>
    <xf numFmtId="0" fontId="11" fillId="2" borderId="49" xfId="0" applyFont="1" applyFill="1" applyBorder="1" applyAlignment="1">
      <alignment horizontal="center" vertical="top" wrapText="1"/>
    </xf>
    <xf numFmtId="164" fontId="6" fillId="4" borderId="8" xfId="1" applyFont="1" applyFill="1" applyBorder="1" applyAlignment="1">
      <alignment horizontal="left" vertical="top" wrapText="1"/>
    </xf>
    <xf numFmtId="164" fontId="6" fillId="4" borderId="8" xfId="1" applyFont="1" applyFill="1" applyBorder="1" applyAlignment="1">
      <alignment horizontal="center" vertical="center" wrapText="1"/>
    </xf>
    <xf numFmtId="0" fontId="6" fillId="4" borderId="8" xfId="1" applyNumberFormat="1" applyFont="1" applyFill="1" applyBorder="1" applyAlignment="1">
      <alignment horizontal="center" vertical="center" wrapText="1"/>
    </xf>
    <xf numFmtId="164" fontId="9" fillId="5" borderId="0" xfId="1" applyFont="1" applyFill="1" applyBorder="1" applyAlignment="1">
      <alignment horizontal="left" vertical="top"/>
    </xf>
    <xf numFmtId="164" fontId="9" fillId="5" borderId="0" xfId="1" applyFont="1" applyFill="1" applyBorder="1" applyAlignment="1">
      <alignment horizontal="left" vertical="top" wrapText="1"/>
    </xf>
    <xf numFmtId="164" fontId="3" fillId="5" borderId="0" xfId="1" applyFont="1" applyFill="1" applyBorder="1" applyAlignment="1">
      <alignment horizontal="center" vertical="center"/>
    </xf>
    <xf numFmtId="0" fontId="3" fillId="5" borderId="28" xfId="1" applyNumberFormat="1" applyFont="1" applyFill="1" applyBorder="1" applyAlignment="1">
      <alignment horizontal="center" vertical="center" wrapText="1"/>
    </xf>
    <xf numFmtId="0" fontId="0" fillId="0" borderId="0" xfId="0" applyFont="1"/>
    <xf numFmtId="0" fontId="0" fillId="0" borderId="13" xfId="0" applyFont="1" applyBorder="1"/>
    <xf numFmtId="0" fontId="23" fillId="0" borderId="0" xfId="0" applyFont="1" applyAlignment="1">
      <alignment horizontal="left" vertical="top" wrapText="1"/>
    </xf>
    <xf numFmtId="0" fontId="0" fillId="0" borderId="0" xfId="0" applyFont="1" applyAlignment="1">
      <alignment horizontal="left" wrapText="1"/>
    </xf>
    <xf numFmtId="0" fontId="23" fillId="0" borderId="0" xfId="0" applyFont="1" applyAlignment="1">
      <alignment horizontal="center" vertical="center"/>
    </xf>
    <xf numFmtId="0" fontId="23" fillId="0" borderId="0" xfId="0" applyFont="1"/>
    <xf numFmtId="0" fontId="23" fillId="0" borderId="0" xfId="0" applyNumberFormat="1" applyFont="1" applyAlignment="1">
      <alignment horizontal="center" vertical="center" wrapText="1"/>
    </xf>
    <xf numFmtId="164" fontId="24" fillId="2" borderId="14" xfId="1" applyFont="1" applyFill="1" applyBorder="1" applyAlignment="1">
      <alignment horizontal="left" vertical="top" wrapText="1"/>
    </xf>
    <xf numFmtId="164" fontId="25" fillId="2" borderId="16" xfId="1" applyFont="1" applyFill="1" applyBorder="1" applyAlignment="1">
      <alignment horizontal="left" vertical="top" wrapText="1"/>
    </xf>
    <xf numFmtId="164" fontId="25" fillId="2" borderId="17" xfId="1" applyFont="1" applyFill="1" applyBorder="1" applyAlignment="1">
      <alignment horizontal="left" vertical="top" wrapText="1"/>
    </xf>
    <xf numFmtId="0" fontId="26" fillId="2" borderId="0" xfId="0" applyFont="1" applyFill="1" applyAlignment="1">
      <alignment horizontal="left" vertical="top"/>
    </xf>
    <xf numFmtId="164" fontId="25" fillId="0" borderId="19" xfId="1" applyFont="1" applyFill="1" applyBorder="1" applyAlignment="1">
      <alignment horizontal="left" vertical="top" wrapText="1"/>
    </xf>
    <xf numFmtId="164" fontId="25" fillId="0" borderId="20" xfId="1" applyFont="1" applyFill="1" applyBorder="1" applyAlignment="1">
      <alignment horizontal="left" vertical="top" wrapText="1"/>
    </xf>
    <xf numFmtId="164" fontId="25" fillId="0" borderId="21" xfId="1" applyFont="1" applyFill="1" applyBorder="1" applyAlignment="1">
      <alignment horizontal="left" vertical="top" wrapText="1"/>
    </xf>
    <xf numFmtId="164" fontId="27" fillId="2" borderId="22" xfId="1" applyFont="1" applyFill="1" applyBorder="1" applyAlignment="1">
      <alignment horizontal="left" vertical="top" wrapText="1"/>
    </xf>
    <xf numFmtId="164" fontId="27" fillId="2" borderId="23" xfId="1" applyFont="1" applyFill="1" applyBorder="1" applyAlignment="1">
      <alignment horizontal="left" vertical="top" wrapText="1"/>
    </xf>
    <xf numFmtId="164" fontId="27" fillId="2" borderId="38" xfId="1" applyFont="1" applyFill="1" applyBorder="1" applyAlignment="1">
      <alignment horizontal="left" vertical="top" wrapText="1"/>
    </xf>
    <xf numFmtId="0" fontId="28" fillId="2" borderId="0" xfId="0" applyFont="1" applyFill="1" applyAlignment="1">
      <alignment horizontal="left" vertical="top"/>
    </xf>
    <xf numFmtId="0" fontId="28" fillId="2" borderId="24" xfId="0" applyFont="1" applyFill="1" applyBorder="1" applyAlignment="1">
      <alignment horizontal="left" vertical="top"/>
    </xf>
    <xf numFmtId="0" fontId="28" fillId="2" borderId="2" xfId="0" applyFont="1" applyFill="1" applyBorder="1" applyAlignment="1">
      <alignment horizontal="left" vertical="top" wrapText="1"/>
    </xf>
    <xf numFmtId="0" fontId="28" fillId="2" borderId="1" xfId="0" applyFont="1" applyFill="1" applyBorder="1" applyAlignment="1">
      <alignment horizontal="left" vertical="top" wrapText="1"/>
    </xf>
    <xf numFmtId="0" fontId="28" fillId="2" borderId="39" xfId="0" applyFont="1" applyFill="1" applyBorder="1" applyAlignment="1">
      <alignment horizontal="left" vertical="top" wrapText="1"/>
    </xf>
    <xf numFmtId="3" fontId="26" fillId="2" borderId="25" xfId="0" applyNumberFormat="1" applyFont="1" applyFill="1" applyBorder="1" applyAlignment="1">
      <alignment horizontal="left" vertical="top"/>
    </xf>
    <xf numFmtId="3" fontId="26" fillId="2" borderId="0" xfId="0" applyNumberFormat="1" applyFont="1" applyFill="1" applyBorder="1" applyAlignment="1">
      <alignment horizontal="left" vertical="top"/>
    </xf>
    <xf numFmtId="3" fontId="26" fillId="2" borderId="0" xfId="0" applyNumberFormat="1" applyFont="1" applyFill="1" applyBorder="1" applyAlignment="1">
      <alignment horizontal="left" vertical="top" wrapText="1"/>
    </xf>
    <xf numFmtId="3" fontId="26" fillId="2" borderId="42" xfId="0" applyNumberFormat="1" applyFont="1" applyFill="1" applyBorder="1" applyAlignment="1">
      <alignment horizontal="left" vertical="top" wrapText="1"/>
    </xf>
    <xf numFmtId="0" fontId="26" fillId="2" borderId="0" xfId="0" applyNumberFormat="1" applyFont="1" applyFill="1" applyBorder="1" applyAlignment="1">
      <alignment horizontal="left" vertical="top" wrapText="1"/>
    </xf>
    <xf numFmtId="0" fontId="0" fillId="0" borderId="41" xfId="0" applyFont="1" applyBorder="1"/>
    <xf numFmtId="0" fontId="19" fillId="8" borderId="41" xfId="0" applyFont="1" applyFill="1" applyBorder="1" applyAlignment="1">
      <alignment vertical="center"/>
    </xf>
    <xf numFmtId="0" fontId="0" fillId="8" borderId="41" xfId="0" applyFont="1" applyFill="1" applyBorder="1" applyAlignment="1">
      <alignment horizontal="center" vertical="center"/>
    </xf>
    <xf numFmtId="0" fontId="0" fillId="8" borderId="8" xfId="0" applyFont="1" applyFill="1" applyBorder="1"/>
    <xf numFmtId="0" fontId="19" fillId="8" borderId="8" xfId="0" applyFont="1" applyFill="1" applyBorder="1" applyAlignment="1">
      <alignment vertical="center"/>
    </xf>
    <xf numFmtId="0" fontId="0" fillId="8" borderId="41" xfId="0" applyFont="1" applyFill="1" applyBorder="1"/>
    <xf numFmtId="0" fontId="19" fillId="6" borderId="8" xfId="0" applyFont="1" applyFill="1" applyBorder="1" applyAlignment="1">
      <alignment horizontal="center" vertical="center" wrapText="1"/>
    </xf>
    <xf numFmtId="0" fontId="19" fillId="7" borderId="8" xfId="6" applyFont="1" applyFill="1" applyBorder="1" applyAlignment="1">
      <alignment horizontal="center" vertical="center" wrapText="1"/>
    </xf>
    <xf numFmtId="0" fontId="19" fillId="9" borderId="8" xfId="0" applyFont="1" applyFill="1" applyBorder="1" applyAlignment="1">
      <alignment horizontal="center" vertical="center"/>
    </xf>
    <xf numFmtId="164" fontId="25" fillId="2" borderId="50" xfId="1" applyFont="1" applyFill="1" applyBorder="1" applyAlignment="1">
      <alignment horizontal="left" vertical="top" wrapText="1"/>
    </xf>
    <xf numFmtId="164" fontId="24" fillId="2" borderId="51" xfId="1" applyFont="1" applyFill="1" applyBorder="1" applyAlignment="1">
      <alignment horizontal="left" vertical="top" wrapText="1"/>
    </xf>
    <xf numFmtId="164" fontId="24" fillId="2" borderId="8" xfId="1" applyFont="1" applyFill="1" applyBorder="1" applyAlignment="1">
      <alignment horizontal="left" vertical="top" wrapText="1"/>
    </xf>
    <xf numFmtId="0" fontId="14" fillId="2" borderId="2" xfId="3" applyFont="1" applyFill="1" applyBorder="1" applyAlignment="1">
      <alignment horizontal="left"/>
    </xf>
    <xf numFmtId="0" fontId="31" fillId="2" borderId="2" xfId="0" applyFont="1" applyFill="1" applyBorder="1" applyAlignment="1">
      <alignment horizontal="left"/>
    </xf>
    <xf numFmtId="0" fontId="32" fillId="0" borderId="4" xfId="0" applyFont="1" applyBorder="1" applyAlignment="1"/>
    <xf numFmtId="166" fontId="32" fillId="0" borderId="8" xfId="0" applyNumberFormat="1" applyFont="1" applyBorder="1" applyAlignment="1">
      <alignment horizontal="left" vertical="center"/>
    </xf>
    <xf numFmtId="0" fontId="32" fillId="0" borderId="4" xfId="0" applyNumberFormat="1" applyFont="1" applyBorder="1" applyAlignment="1">
      <alignment horizontal="left"/>
    </xf>
    <xf numFmtId="0" fontId="31" fillId="2" borderId="0" xfId="0" applyFont="1" applyFill="1" applyBorder="1" applyAlignment="1">
      <alignment horizontal="left"/>
    </xf>
    <xf numFmtId="0" fontId="33" fillId="0" borderId="0" xfId="0" applyFont="1" applyBorder="1" applyAlignment="1">
      <alignment horizontal="left"/>
    </xf>
    <xf numFmtId="0" fontId="32" fillId="0" borderId="0" xfId="0" applyFont="1" applyBorder="1" applyAlignment="1"/>
    <xf numFmtId="0" fontId="31" fillId="2" borderId="0" xfId="0" applyFont="1" applyFill="1" applyBorder="1" applyAlignment="1">
      <alignment horizontal="left" indent="1"/>
    </xf>
    <xf numFmtId="0" fontId="33" fillId="0" borderId="0" xfId="0" applyFont="1" applyBorder="1" applyAlignment="1">
      <alignment horizontal="left" indent="1"/>
    </xf>
    <xf numFmtId="0" fontId="32" fillId="0" borderId="0" xfId="0" applyFont="1" applyBorder="1" applyAlignment="1">
      <alignment horizontal="left"/>
    </xf>
    <xf numFmtId="0" fontId="32" fillId="0" borderId="0" xfId="0" applyFont="1" applyBorder="1"/>
    <xf numFmtId="0" fontId="32" fillId="0" borderId="0" xfId="0" applyFont="1"/>
    <xf numFmtId="0" fontId="31" fillId="0" borderId="0" xfId="0" applyFont="1" applyAlignment="1">
      <alignment horizontal="left"/>
    </xf>
    <xf numFmtId="165" fontId="34" fillId="4" borderId="43" xfId="0" applyNumberFormat="1" applyFont="1" applyFill="1" applyBorder="1" applyAlignment="1">
      <alignment horizontal="left" vertical="center"/>
    </xf>
    <xf numFmtId="0" fontId="34" fillId="4" borderId="44" xfId="0" applyFont="1" applyFill="1" applyBorder="1" applyAlignment="1">
      <alignment horizontal="center" vertical="center"/>
    </xf>
    <xf numFmtId="0" fontId="34" fillId="4" borderId="45" xfId="0" applyFont="1" applyFill="1" applyBorder="1" applyAlignment="1">
      <alignment horizontal="center" vertical="center"/>
    </xf>
    <xf numFmtId="0" fontId="32" fillId="0" borderId="0" xfId="0" applyFont="1" applyAlignment="1">
      <alignment vertical="center"/>
    </xf>
    <xf numFmtId="164" fontId="35" fillId="0" borderId="8" xfId="0" applyNumberFormat="1" applyFont="1" applyBorder="1" applyAlignment="1">
      <alignment horizontal="left" vertical="center"/>
    </xf>
    <xf numFmtId="0" fontId="32" fillId="0" borderId="8" xfId="0" applyFont="1" applyBorder="1" applyAlignment="1">
      <alignment horizontal="left" vertical="top"/>
    </xf>
    <xf numFmtId="15" fontId="32" fillId="0" borderId="8" xfId="0" applyNumberFormat="1" applyFont="1" applyBorder="1" applyAlignment="1">
      <alignment vertical="top" wrapText="1"/>
    </xf>
    <xf numFmtId="0" fontId="32" fillId="0" borderId="8" xfId="0" applyFont="1" applyBorder="1" applyAlignment="1">
      <alignment vertical="top" wrapText="1"/>
    </xf>
    <xf numFmtId="0" fontId="32" fillId="0" borderId="8" xfId="0" applyFont="1" applyBorder="1"/>
    <xf numFmtId="164" fontId="32" fillId="0" borderId="8" xfId="0" applyNumberFormat="1" applyFont="1" applyBorder="1" applyAlignment="1">
      <alignment horizontal="left" vertical="center"/>
    </xf>
    <xf numFmtId="0" fontId="32" fillId="0" borderId="8" xfId="0" applyFont="1" applyBorder="1" applyAlignment="1">
      <alignment wrapText="1"/>
    </xf>
    <xf numFmtId="0" fontId="32" fillId="0" borderId="8" xfId="0" applyFont="1" applyBorder="1" applyAlignment="1">
      <alignment horizontal="center"/>
    </xf>
    <xf numFmtId="0" fontId="32" fillId="0" borderId="0" xfId="0" applyFont="1" applyAlignment="1">
      <alignment horizontal="left"/>
    </xf>
    <xf numFmtId="0" fontId="32" fillId="0" borderId="0" xfId="0" applyFont="1" applyAlignment="1">
      <alignment wrapText="1"/>
    </xf>
    <xf numFmtId="164" fontId="14" fillId="0" borderId="34" xfId="3" applyNumberFormat="1" applyFont="1" applyFill="1" applyBorder="1"/>
    <xf numFmtId="164" fontId="25" fillId="2" borderId="0" xfId="0" applyNumberFormat="1" applyFont="1" applyFill="1" applyBorder="1"/>
    <xf numFmtId="164" fontId="31" fillId="2" borderId="2" xfId="0" applyNumberFormat="1" applyFont="1" applyFill="1" applyBorder="1" applyAlignment="1">
      <alignment horizontal="left" vertical="center"/>
    </xf>
    <xf numFmtId="164" fontId="31" fillId="2" borderId="2" xfId="0" applyNumberFormat="1" applyFont="1" applyFill="1" applyBorder="1" applyAlignment="1">
      <alignment vertical="center"/>
    </xf>
    <xf numFmtId="164" fontId="31" fillId="2" borderId="0" xfId="0" applyNumberFormat="1" applyFont="1" applyFill="1"/>
    <xf numFmtId="164" fontId="33" fillId="2" borderId="0" xfId="2" applyNumberFormat="1" applyFont="1" applyFill="1" applyBorder="1"/>
    <xf numFmtId="164" fontId="32" fillId="2" borderId="0" xfId="2" applyNumberFormat="1" applyFont="1" applyFill="1" applyBorder="1"/>
    <xf numFmtId="165" fontId="32" fillId="2" borderId="0" xfId="2" applyNumberFormat="1" applyFont="1" applyFill="1" applyBorder="1"/>
    <xf numFmtId="164" fontId="32" fillId="2" borderId="0" xfId="0" applyNumberFormat="1" applyFont="1" applyFill="1" applyBorder="1"/>
    <xf numFmtId="164" fontId="34" fillId="4" borderId="30" xfId="0" applyNumberFormat="1" applyFont="1" applyFill="1" applyBorder="1" applyAlignment="1">
      <alignment horizontal="center"/>
    </xf>
    <xf numFmtId="164" fontId="34" fillId="4" borderId="12" xfId="0" applyNumberFormat="1" applyFont="1" applyFill="1" applyBorder="1" applyAlignment="1">
      <alignment horizontal="center"/>
    </xf>
    <xf numFmtId="164" fontId="34" fillId="4" borderId="12" xfId="0" applyNumberFormat="1" applyFont="1" applyFill="1" applyBorder="1" applyAlignment="1">
      <alignment horizontal="center" wrapText="1"/>
    </xf>
    <xf numFmtId="164" fontId="34" fillId="4" borderId="31" xfId="0" applyNumberFormat="1" applyFont="1" applyFill="1" applyBorder="1" applyAlignment="1">
      <alignment horizontal="center"/>
    </xf>
    <xf numFmtId="164" fontId="34" fillId="4" borderId="32" xfId="0" applyNumberFormat="1" applyFont="1" applyFill="1" applyBorder="1" applyAlignment="1">
      <alignment horizontal="center" wrapText="1"/>
    </xf>
    <xf numFmtId="1" fontId="32" fillId="0" borderId="33" xfId="0" applyNumberFormat="1" applyFont="1" applyFill="1" applyBorder="1" applyAlignment="1">
      <alignment horizontal="center"/>
    </xf>
    <xf numFmtId="1" fontId="32" fillId="0" borderId="34" xfId="0" applyNumberFormat="1" applyFont="1" applyFill="1" applyBorder="1" applyAlignment="1">
      <alignment horizontal="center" vertical="center"/>
    </xf>
    <xf numFmtId="164" fontId="37" fillId="4" borderId="35" xfId="0" applyNumberFormat="1" applyFont="1" applyFill="1" applyBorder="1" applyAlignment="1">
      <alignment horizontal="center"/>
    </xf>
    <xf numFmtId="164" fontId="34" fillId="4" borderId="36" xfId="0" applyNumberFormat="1" applyFont="1" applyFill="1" applyBorder="1"/>
    <xf numFmtId="1" fontId="37" fillId="4" borderId="36" xfId="0" applyNumberFormat="1" applyFont="1" applyFill="1" applyBorder="1" applyAlignment="1">
      <alignment horizontal="center"/>
    </xf>
    <xf numFmtId="1" fontId="37" fillId="4" borderId="37" xfId="0" applyNumberFormat="1" applyFont="1" applyFill="1" applyBorder="1" applyAlignment="1">
      <alignment horizontal="center"/>
    </xf>
    <xf numFmtId="164" fontId="32" fillId="2" borderId="0" xfId="0" applyNumberFormat="1" applyFont="1" applyFill="1" applyBorder="1" applyAlignment="1">
      <alignment horizontal="center"/>
    </xf>
    <xf numFmtId="10" fontId="32" fillId="2" borderId="0" xfId="0" applyNumberFormat="1" applyFont="1" applyFill="1" applyBorder="1" applyAlignment="1">
      <alignment horizontal="center"/>
    </xf>
    <xf numFmtId="9" fontId="32" fillId="2" borderId="0" xfId="0" applyNumberFormat="1" applyFont="1" applyFill="1" applyBorder="1" applyAlignment="1">
      <alignment horizontal="center"/>
    </xf>
    <xf numFmtId="164" fontId="36" fillId="2" borderId="0" xfId="0" applyNumberFormat="1" applyFont="1" applyFill="1" applyBorder="1" applyAlignment="1">
      <alignment horizontal="left"/>
    </xf>
    <xf numFmtId="2" fontId="38" fillId="2" borderId="0" xfId="0" applyNumberFormat="1" applyFont="1" applyFill="1" applyBorder="1" applyAlignment="1">
      <alignment horizontal="right" wrapText="1"/>
    </xf>
    <xf numFmtId="164" fontId="25" fillId="2" borderId="0" xfId="0" applyNumberFormat="1" applyFont="1" applyFill="1"/>
    <xf numFmtId="164" fontId="16" fillId="0" borderId="41" xfId="1" applyFont="1" applyFill="1" applyBorder="1" applyAlignment="1">
      <alignment horizontal="center" vertical="center" wrapText="1"/>
    </xf>
    <xf numFmtId="0" fontId="7" fillId="0" borderId="41" xfId="0" applyFont="1" applyFill="1" applyBorder="1" applyAlignment="1">
      <alignment vertical="top" wrapText="1"/>
    </xf>
    <xf numFmtId="0" fontId="7" fillId="0" borderId="41" xfId="0" applyFont="1" applyBorder="1" applyAlignment="1">
      <alignment vertical="top" wrapText="1"/>
    </xf>
    <xf numFmtId="0" fontId="40" fillId="0" borderId="41" xfId="0" applyFont="1" applyBorder="1" applyAlignment="1">
      <alignment vertical="top" wrapText="1"/>
    </xf>
    <xf numFmtId="0" fontId="7" fillId="0" borderId="41" xfId="0" applyFont="1" applyFill="1" applyBorder="1" applyAlignment="1">
      <alignment horizontal="left" vertical="center" wrapText="1"/>
    </xf>
    <xf numFmtId="0" fontId="7" fillId="0" borderId="8" xfId="0" applyFont="1" applyFill="1" applyBorder="1" applyAlignment="1">
      <alignment horizontal="left" vertical="center" wrapText="1"/>
    </xf>
    <xf numFmtId="0" fontId="41" fillId="0" borderId="41" xfId="0" applyFont="1" applyBorder="1" applyAlignment="1">
      <alignment horizontal="left" vertical="center"/>
    </xf>
    <xf numFmtId="0" fontId="41" fillId="0" borderId="41" xfId="0" applyFont="1" applyBorder="1" applyAlignment="1">
      <alignment vertical="top" wrapText="1"/>
    </xf>
    <xf numFmtId="0" fontId="41" fillId="0" borderId="41" xfId="0" applyFont="1" applyBorder="1" applyAlignment="1">
      <alignment vertical="top"/>
    </xf>
    <xf numFmtId="0" fontId="41" fillId="0" borderId="41" xfId="0" applyFont="1" applyBorder="1" applyAlignment="1">
      <alignment vertical="center" wrapText="1"/>
    </xf>
    <xf numFmtId="0" fontId="12"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7" xfId="0" applyFont="1" applyFill="1" applyBorder="1" applyAlignment="1">
      <alignment horizontal="center" vertical="center" wrapText="1"/>
    </xf>
    <xf numFmtId="3" fontId="11" fillId="2" borderId="26" xfId="0" applyNumberFormat="1" applyFont="1" applyFill="1" applyBorder="1" applyAlignment="1">
      <alignment horizontal="left" vertical="center"/>
    </xf>
    <xf numFmtId="164" fontId="6" fillId="4" borderId="8" xfId="1" applyFont="1" applyFill="1" applyBorder="1" applyAlignment="1">
      <alignment horizontal="left" vertical="center" wrapText="1"/>
    </xf>
    <xf numFmtId="164" fontId="9" fillId="5" borderId="0" xfId="1" applyFont="1" applyFill="1" applyBorder="1" applyAlignment="1">
      <alignment horizontal="left" vertical="center"/>
    </xf>
    <xf numFmtId="0" fontId="0" fillId="0" borderId="0" xfId="0" applyAlignment="1">
      <alignment horizontal="left" vertical="center"/>
    </xf>
    <xf numFmtId="16" fontId="0" fillId="0" borderId="0" xfId="0" applyNumberFormat="1"/>
    <xf numFmtId="0" fontId="0" fillId="0" borderId="0" xfId="0" applyBorder="1"/>
    <xf numFmtId="0" fontId="0" fillId="0" borderId="52" xfId="0" applyBorder="1"/>
    <xf numFmtId="0" fontId="39" fillId="10" borderId="41" xfId="0" applyFont="1" applyFill="1" applyBorder="1" applyAlignment="1">
      <alignment horizontal="left" vertical="center" wrapText="1"/>
    </xf>
    <xf numFmtId="0" fontId="0" fillId="10" borderId="52" xfId="0" applyFill="1" applyBorder="1"/>
    <xf numFmtId="0" fontId="7" fillId="10" borderId="41" xfId="0" applyFont="1" applyFill="1" applyBorder="1" applyAlignment="1">
      <alignment horizontal="left" vertical="center" wrapText="1"/>
    </xf>
    <xf numFmtId="0" fontId="7" fillId="10" borderId="8" xfId="0" applyFont="1" applyFill="1" applyBorder="1" applyAlignment="1">
      <alignment horizontal="left" vertical="center" wrapText="1"/>
    </xf>
    <xf numFmtId="0" fontId="0" fillId="10" borderId="0" xfId="0" applyFill="1"/>
    <xf numFmtId="0" fontId="0" fillId="0" borderId="0" xfId="0" applyFill="1"/>
    <xf numFmtId="0" fontId="2" fillId="0" borderId="2" xfId="0" applyFont="1" applyBorder="1" applyAlignment="1">
      <alignment horizontal="center" vertical="center"/>
    </xf>
    <xf numFmtId="0" fontId="32" fillId="0" borderId="1" xfId="0" applyFont="1" applyBorder="1" applyAlignment="1">
      <alignment horizontal="left"/>
    </xf>
    <xf numFmtId="0" fontId="32" fillId="0" borderId="3" xfId="0" applyFont="1" applyBorder="1" applyAlignment="1">
      <alignment horizontal="left"/>
    </xf>
    <xf numFmtId="0" fontId="32" fillId="0" borderId="4" xfId="0" applyFont="1" applyBorder="1" applyAlignment="1">
      <alignment horizontal="left"/>
    </xf>
    <xf numFmtId="0" fontId="31" fillId="2" borderId="2" xfId="0" applyFont="1" applyFill="1" applyBorder="1" applyAlignment="1">
      <alignment horizontal="left" vertical="center"/>
    </xf>
    <xf numFmtId="0" fontId="32" fillId="0" borderId="5"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horizontal="left" vertical="center"/>
    </xf>
    <xf numFmtId="0" fontId="32" fillId="0" borderId="9" xfId="0" applyFont="1" applyBorder="1" applyAlignment="1">
      <alignment horizontal="left" vertical="center"/>
    </xf>
    <xf numFmtId="0" fontId="32" fillId="0" borderId="10" xfId="0" applyFont="1" applyBorder="1" applyAlignment="1">
      <alignment horizontal="left" vertical="center"/>
    </xf>
    <xf numFmtId="0" fontId="32" fillId="0" borderId="11" xfId="0" applyFont="1" applyBorder="1" applyAlignment="1">
      <alignment horizontal="left" vertical="center"/>
    </xf>
    <xf numFmtId="164" fontId="0" fillId="2" borderId="2" xfId="0" applyNumberFormat="1" applyFont="1" applyFill="1" applyBorder="1" applyAlignment="1">
      <alignment horizontal="left"/>
    </xf>
    <xf numFmtId="164" fontId="31" fillId="2" borderId="2" xfId="0" applyNumberFormat="1" applyFont="1" applyFill="1" applyBorder="1" applyAlignment="1">
      <alignment horizontal="left"/>
    </xf>
    <xf numFmtId="166" fontId="0" fillId="2" borderId="1" xfId="0" applyNumberFormat="1" applyFont="1" applyFill="1" applyBorder="1" applyAlignment="1">
      <alignment horizontal="left" vertical="center"/>
    </xf>
    <xf numFmtId="166" fontId="0" fillId="2" borderId="4" xfId="0" applyNumberFormat="1" applyFont="1" applyFill="1" applyBorder="1" applyAlignment="1">
      <alignment horizontal="left" vertical="center"/>
    </xf>
    <xf numFmtId="164" fontId="33"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14" fillId="2" borderId="2" xfId="3" applyNumberFormat="1" applyFont="1" applyFill="1" applyBorder="1" applyAlignment="1">
      <alignment horizontal="left"/>
    </xf>
    <xf numFmtId="164" fontId="0" fillId="2" borderId="1" xfId="0" applyNumberFormat="1" applyFont="1" applyFill="1" applyBorder="1" applyAlignment="1">
      <alignment horizontal="left" vertical="center"/>
    </xf>
    <xf numFmtId="164" fontId="0" fillId="2" borderId="4" xfId="0" applyNumberFormat="1" applyFont="1" applyFill="1" applyBorder="1" applyAlignment="1">
      <alignment horizontal="left" vertical="center"/>
    </xf>
    <xf numFmtId="164" fontId="33" fillId="2" borderId="2" xfId="0" applyNumberFormat="1" applyFont="1" applyFill="1" applyBorder="1" applyAlignment="1">
      <alignment horizontal="left"/>
    </xf>
    <xf numFmtId="164" fontId="0" fillId="2" borderId="1" xfId="0" applyNumberFormat="1" applyFont="1" applyFill="1" applyBorder="1" applyAlignment="1">
      <alignment horizontal="left"/>
    </xf>
    <xf numFmtId="164" fontId="0"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3" fillId="0" borderId="21" xfId="1" applyFont="1" applyFill="1" applyBorder="1" applyAlignment="1">
      <alignment horizontal="left" vertical="top" wrapText="1"/>
    </xf>
    <xf numFmtId="164" fontId="22" fillId="2" borderId="22" xfId="1" applyFont="1" applyFill="1" applyBorder="1" applyAlignment="1">
      <alignment horizontal="left" vertical="top" wrapText="1"/>
    </xf>
    <xf numFmtId="164" fontId="22" fillId="2" borderId="23" xfId="1" applyFont="1" applyFill="1" applyBorder="1" applyAlignment="1">
      <alignment horizontal="left" vertical="top" wrapText="1"/>
    </xf>
    <xf numFmtId="164" fontId="22" fillId="2" borderId="38" xfId="1" applyFont="1" applyFill="1" applyBorder="1" applyAlignment="1">
      <alignment horizontal="left" vertical="top" wrapText="1"/>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0"/>
  <tableStyles count="0" defaultTableStyle="TableStyleMedium2" defaultPivotStyle="PivotStyleLight16"/>
  <colors>
    <mruColors>
      <color rgb="FF66FF33"/>
      <color rgb="FF33CC33"/>
      <color rgb="FFFF6600"/>
      <color rgb="FFCDFDCD"/>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C4" sqref="C4:E4"/>
    </sheetView>
  </sheetViews>
  <sheetFormatPr defaultColWidth="9.08984375" defaultRowHeight="12.5"/>
  <cols>
    <col min="1" max="1" width="2.54296875" style="3" customWidth="1"/>
    <col min="2" max="2" width="22.453125" style="8" customWidth="1"/>
    <col min="3" max="3" width="27.90625" style="3" bestFit="1" customWidth="1"/>
    <col min="4" max="4" width="26.90625" style="3" customWidth="1"/>
    <col min="5" max="5" width="21.08984375" style="3" customWidth="1"/>
    <col min="6" max="6" width="35.54296875" style="3" customWidth="1"/>
    <col min="7" max="7" width="47.36328125" style="3" customWidth="1"/>
    <col min="8" max="16384" width="9.08984375" style="3"/>
  </cols>
  <sheetData>
    <row r="2" spans="1:7" s="2" customFormat="1" ht="53.25" customHeight="1">
      <c r="A2" s="1"/>
      <c r="B2" s="55"/>
      <c r="C2" s="196" t="s">
        <v>0</v>
      </c>
      <c r="D2" s="196"/>
      <c r="E2" s="196"/>
      <c r="F2" s="196"/>
      <c r="G2" s="196"/>
    </row>
    <row r="3" spans="1:7">
      <c r="B3" s="4"/>
      <c r="C3" s="5"/>
      <c r="F3" s="6"/>
    </row>
    <row r="4" spans="1:7" ht="14.5">
      <c r="B4" s="117" t="s">
        <v>1</v>
      </c>
      <c r="C4" s="197" t="s">
        <v>110</v>
      </c>
      <c r="D4" s="198"/>
      <c r="E4" s="199"/>
      <c r="F4" s="116" t="s">
        <v>2</v>
      </c>
      <c r="G4" s="118" t="s">
        <v>54</v>
      </c>
    </row>
    <row r="5" spans="1:7" ht="14.5">
      <c r="B5" s="117" t="s">
        <v>3</v>
      </c>
      <c r="C5" s="197"/>
      <c r="D5" s="198"/>
      <c r="E5" s="199"/>
      <c r="F5" s="117" t="s">
        <v>4</v>
      </c>
      <c r="G5" s="118" t="s">
        <v>55</v>
      </c>
    </row>
    <row r="6" spans="1:7" ht="14.5">
      <c r="B6" s="200" t="s">
        <v>5</v>
      </c>
      <c r="C6" s="201"/>
      <c r="D6" s="202"/>
      <c r="E6" s="203"/>
      <c r="F6" s="117" t="s">
        <v>6</v>
      </c>
      <c r="G6" s="119" t="s">
        <v>109</v>
      </c>
    </row>
    <row r="7" spans="1:7" ht="14.5">
      <c r="B7" s="200"/>
      <c r="C7" s="204"/>
      <c r="D7" s="205"/>
      <c r="E7" s="206"/>
      <c r="F7" s="117" t="s">
        <v>7</v>
      </c>
      <c r="G7" s="120">
        <v>1</v>
      </c>
    </row>
    <row r="8" spans="1:7" ht="14.5">
      <c r="B8" s="121"/>
      <c r="C8" s="122"/>
      <c r="D8" s="123"/>
      <c r="E8" s="123"/>
      <c r="F8" s="124"/>
      <c r="G8" s="125"/>
    </row>
    <row r="9" spans="1:7" ht="14.5">
      <c r="B9" s="126"/>
      <c r="C9" s="127"/>
      <c r="D9" s="127"/>
      <c r="E9" s="127"/>
      <c r="F9" s="127"/>
      <c r="G9" s="128"/>
    </row>
    <row r="10" spans="1:7" ht="14.5">
      <c r="B10" s="129" t="s">
        <v>8</v>
      </c>
      <c r="C10" s="128"/>
      <c r="D10" s="128"/>
      <c r="E10" s="128"/>
      <c r="F10" s="128"/>
      <c r="G10" s="128"/>
    </row>
    <row r="11" spans="1:7" s="7" customFormat="1" ht="14.5">
      <c r="B11" s="130" t="s">
        <v>45</v>
      </c>
      <c r="C11" s="131" t="s">
        <v>9</v>
      </c>
      <c r="D11" s="131" t="s">
        <v>10</v>
      </c>
      <c r="E11" s="132" t="s">
        <v>44</v>
      </c>
      <c r="F11" s="132" t="s">
        <v>25</v>
      </c>
      <c r="G11" s="133"/>
    </row>
    <row r="12" spans="1:7" ht="14.5">
      <c r="B12" s="134"/>
      <c r="C12" s="135"/>
      <c r="D12" s="136"/>
      <c r="E12" s="137"/>
      <c r="F12" s="137"/>
      <c r="G12" s="128"/>
    </row>
    <row r="13" spans="1:7" ht="14.5">
      <c r="B13" s="134"/>
      <c r="C13" s="135"/>
      <c r="D13" s="138"/>
      <c r="E13" s="137"/>
      <c r="F13" s="137"/>
      <c r="G13" s="128"/>
    </row>
    <row r="14" spans="1:7" ht="14.5">
      <c r="B14" s="139"/>
      <c r="C14" s="135"/>
      <c r="D14" s="138"/>
      <c r="E14" s="137"/>
      <c r="F14" s="137"/>
      <c r="G14" s="128"/>
    </row>
    <row r="15" spans="1:7" ht="14.5">
      <c r="B15" s="139"/>
      <c r="C15" s="135"/>
      <c r="D15" s="138"/>
      <c r="E15" s="138"/>
      <c r="F15" s="140"/>
      <c r="G15" s="128"/>
    </row>
    <row r="16" spans="1:7" ht="14.5">
      <c r="B16" s="139"/>
      <c r="C16" s="135"/>
      <c r="D16" s="138"/>
      <c r="E16" s="138"/>
      <c r="F16" s="140"/>
      <c r="G16" s="128"/>
    </row>
    <row r="17" spans="2:7" ht="14.5">
      <c r="B17" s="139"/>
      <c r="C17" s="135"/>
      <c r="D17" s="138"/>
      <c r="E17" s="138"/>
      <c r="F17" s="140"/>
      <c r="G17" s="128"/>
    </row>
    <row r="18" spans="2:7" ht="14.5">
      <c r="B18" s="139"/>
      <c r="C18" s="135"/>
      <c r="D18" s="141"/>
      <c r="E18" s="138"/>
      <c r="F18" s="140"/>
      <c r="G18" s="128"/>
    </row>
    <row r="19" spans="2:7" ht="14.5">
      <c r="B19" s="142"/>
      <c r="C19" s="128"/>
      <c r="D19" s="128"/>
      <c r="E19" s="128"/>
      <c r="F19" s="128"/>
      <c r="G19" s="143"/>
    </row>
    <row r="20" spans="2:7" ht="14.5">
      <c r="B20" s="142"/>
      <c r="C20" s="128"/>
      <c r="D20" s="128"/>
      <c r="E20" s="128"/>
      <c r="F20" s="128"/>
      <c r="G20" s="143"/>
    </row>
    <row r="21" spans="2:7">
      <c r="G21" s="54"/>
    </row>
    <row r="22" spans="2:7">
      <c r="G22" s="54"/>
    </row>
  </sheetData>
  <mergeCells count="5">
    <mergeCell ref="C2:G2"/>
    <mergeCell ref="C4:E4"/>
    <mergeCell ref="C5:E5"/>
    <mergeCell ref="B6:B7"/>
    <mergeCell ref="C6:E7"/>
  </mergeCells>
  <phoneticPr fontId="15" type="noConversion"/>
  <hyperlinks>
    <hyperlink ref="F4" location="TestReport!A1" display="Creator" xr:uid="{4415D556-3858-419E-A0ED-90387D9B784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opLeftCell="A7" workbookViewId="0">
      <selection activeCell="C11" sqref="C11"/>
    </sheetView>
  </sheetViews>
  <sheetFormatPr defaultColWidth="9.08984375" defaultRowHeight="12.5"/>
  <cols>
    <col min="1" max="1" width="9.08984375" style="36"/>
    <col min="2" max="2" width="15.453125" style="36" customWidth="1"/>
    <col min="3" max="3" width="40.36328125" style="36" customWidth="1"/>
    <col min="4" max="4" width="19.08984375" style="36" customWidth="1"/>
    <col min="5" max="5" width="17.90625" style="36" customWidth="1"/>
    <col min="6" max="6" width="14" style="36" customWidth="1"/>
    <col min="7" max="7" width="12.90625" style="36" customWidth="1"/>
    <col min="8" max="8" width="37.90625" style="36" customWidth="1"/>
    <col min="9" max="16384" width="9.08984375" style="36"/>
  </cols>
  <sheetData>
    <row r="1" spans="1:8" ht="24.5">
      <c r="B1" s="212" t="s">
        <v>27</v>
      </c>
      <c r="C1" s="212"/>
      <c r="D1" s="212"/>
      <c r="E1" s="212"/>
      <c r="F1" s="212"/>
      <c r="G1" s="212"/>
      <c r="H1" s="212"/>
    </row>
    <row r="2" spans="1:8">
      <c r="A2" s="37"/>
      <c r="B2" s="37"/>
      <c r="C2" s="38"/>
      <c r="D2" s="38"/>
      <c r="E2" s="38"/>
      <c r="F2" s="38"/>
      <c r="G2" s="38"/>
      <c r="H2" s="39"/>
    </row>
    <row r="3" spans="1:8" ht="14.5">
      <c r="B3" s="146" t="s">
        <v>1</v>
      </c>
      <c r="C3" s="207" t="s">
        <v>111</v>
      </c>
      <c r="D3" s="207"/>
      <c r="E3" s="213" t="s">
        <v>2</v>
      </c>
      <c r="F3" s="213"/>
      <c r="G3" s="214" t="str">
        <f>Cover!G4</f>
        <v>Nguyễn Thị Thanh Dang</v>
      </c>
      <c r="H3" s="215"/>
    </row>
    <row r="4" spans="1:8" ht="14.5">
      <c r="B4" s="146" t="s">
        <v>3</v>
      </c>
      <c r="C4" s="216"/>
      <c r="D4" s="216"/>
      <c r="E4" s="208" t="s">
        <v>4</v>
      </c>
      <c r="F4" s="208"/>
      <c r="G4" s="217" t="str">
        <f>Cover!G5</f>
        <v>Nguyễn Văn A</v>
      </c>
      <c r="H4" s="218"/>
    </row>
    <row r="5" spans="1:8" ht="14.5">
      <c r="B5" s="147" t="s">
        <v>5</v>
      </c>
      <c r="C5" s="207"/>
      <c r="D5" s="207"/>
      <c r="E5" s="208" t="s">
        <v>6</v>
      </c>
      <c r="F5" s="208"/>
      <c r="G5" s="209" t="str">
        <f>Cover!G6</f>
        <v>20/05/2022</v>
      </c>
      <c r="H5" s="210"/>
    </row>
    <row r="6" spans="1:8" ht="14.5">
      <c r="A6" s="37"/>
      <c r="B6" s="147" t="s">
        <v>28</v>
      </c>
      <c r="C6" s="211"/>
      <c r="D6" s="211"/>
      <c r="E6" s="211"/>
      <c r="F6" s="211"/>
      <c r="G6" s="211"/>
      <c r="H6" s="211"/>
    </row>
    <row r="7" spans="1:8" ht="14.5">
      <c r="A7" s="37"/>
      <c r="B7" s="148"/>
      <c r="C7" s="149"/>
      <c r="D7" s="150"/>
      <c r="E7" s="150"/>
      <c r="F7" s="150"/>
      <c r="G7" s="150"/>
      <c r="H7" s="151"/>
    </row>
    <row r="8" spans="1:8" ht="14.5">
      <c r="B8" s="148"/>
      <c r="C8" s="149"/>
      <c r="D8" s="150"/>
      <c r="E8" s="150"/>
      <c r="F8" s="150"/>
      <c r="G8" s="150"/>
      <c r="H8" s="151"/>
    </row>
    <row r="9" spans="1:8" ht="14.5">
      <c r="A9" s="40"/>
      <c r="B9" s="152"/>
      <c r="C9" s="152"/>
      <c r="D9" s="152"/>
      <c r="E9" s="152"/>
      <c r="F9" s="152"/>
      <c r="G9" s="152"/>
      <c r="H9" s="152"/>
    </row>
    <row r="10" spans="1:8" ht="14.5">
      <c r="A10" s="41"/>
      <c r="B10" s="153" t="s">
        <v>29</v>
      </c>
      <c r="C10" s="154" t="s">
        <v>42</v>
      </c>
      <c r="D10" s="155" t="s">
        <v>14</v>
      </c>
      <c r="E10" s="154" t="s">
        <v>15</v>
      </c>
      <c r="F10" s="154" t="s">
        <v>43</v>
      </c>
      <c r="G10" s="156" t="s">
        <v>17</v>
      </c>
      <c r="H10" s="157" t="s">
        <v>30</v>
      </c>
    </row>
    <row r="11" spans="1:8" ht="14.5">
      <c r="A11" s="42"/>
      <c r="B11" s="158">
        <v>1</v>
      </c>
      <c r="C11" s="144" t="s">
        <v>56</v>
      </c>
      <c r="D11" s="159">
        <f>'Test cases'!A5</f>
        <v>7</v>
      </c>
      <c r="E11" s="159">
        <f>'Test cases'!B5</f>
        <v>3</v>
      </c>
      <c r="F11" s="159">
        <f>'Test cases'!C5</f>
        <v>2</v>
      </c>
      <c r="G11" s="159">
        <f>'Test cases'!D5</f>
        <v>2</v>
      </c>
      <c r="H11" s="159">
        <f>'Test cases'!E5</f>
        <v>15</v>
      </c>
    </row>
    <row r="12" spans="1:8" ht="14.5">
      <c r="A12" s="42"/>
      <c r="B12" s="158">
        <v>1</v>
      </c>
      <c r="C12" s="144"/>
      <c r="D12" s="159"/>
      <c r="E12" s="159"/>
      <c r="F12" s="159"/>
      <c r="G12" s="159"/>
      <c r="H12" s="159"/>
    </row>
    <row r="13" spans="1:8" ht="14.5">
      <c r="A13" s="42"/>
      <c r="B13" s="158">
        <v>1</v>
      </c>
      <c r="C13" s="144"/>
      <c r="D13" s="159"/>
      <c r="E13" s="159"/>
      <c r="F13" s="159"/>
      <c r="G13" s="159"/>
      <c r="H13" s="159"/>
    </row>
    <row r="14" spans="1:8" ht="14.5">
      <c r="A14" s="42"/>
      <c r="B14" s="158">
        <v>1</v>
      </c>
      <c r="C14" s="144"/>
      <c r="D14" s="159"/>
      <c r="E14" s="159"/>
      <c r="F14" s="159"/>
      <c r="G14" s="159"/>
      <c r="H14" s="159"/>
    </row>
    <row r="15" spans="1:8" ht="14.5">
      <c r="A15" s="42"/>
      <c r="B15" s="158">
        <v>1</v>
      </c>
      <c r="C15" s="144"/>
      <c r="D15" s="159"/>
      <c r="E15" s="159"/>
      <c r="F15" s="159"/>
      <c r="G15" s="159"/>
      <c r="H15" s="159"/>
    </row>
    <row r="16" spans="1:8" ht="14.5">
      <c r="A16" s="42"/>
      <c r="B16" s="158">
        <v>1</v>
      </c>
      <c r="C16" s="144"/>
      <c r="D16" s="159"/>
      <c r="E16" s="159"/>
      <c r="F16" s="159"/>
      <c r="G16" s="159"/>
      <c r="H16" s="159"/>
    </row>
    <row r="17" spans="1:8" ht="14.5">
      <c r="A17" s="42"/>
      <c r="B17" s="158"/>
      <c r="C17" s="144"/>
      <c r="D17" s="159"/>
      <c r="E17" s="159"/>
      <c r="F17" s="159"/>
      <c r="G17" s="159"/>
      <c r="H17" s="159"/>
    </row>
    <row r="18" spans="1:8" ht="14.5">
      <c r="A18" s="42"/>
      <c r="B18" s="160"/>
      <c r="C18" s="161" t="s">
        <v>31</v>
      </c>
      <c r="D18" s="162">
        <f t="shared" ref="D18:F18" si="0">SUM(D11:D17)</f>
        <v>7</v>
      </c>
      <c r="E18" s="162">
        <f t="shared" si="0"/>
        <v>3</v>
      </c>
      <c r="F18" s="162">
        <f t="shared" si="0"/>
        <v>2</v>
      </c>
      <c r="G18" s="162">
        <f>SUM(G11:G17)</f>
        <v>2</v>
      </c>
      <c r="H18" s="163">
        <f>SUM(H11:H17)</f>
        <v>15</v>
      </c>
    </row>
    <row r="19" spans="1:8" ht="14.5">
      <c r="A19" s="40"/>
      <c r="B19" s="164"/>
      <c r="C19" s="152"/>
      <c r="D19" s="165"/>
      <c r="E19" s="166"/>
      <c r="F19" s="166"/>
      <c r="G19" s="166"/>
      <c r="H19" s="166"/>
    </row>
    <row r="20" spans="1:8" ht="13">
      <c r="A20" s="40"/>
      <c r="B20" s="145"/>
      <c r="C20" s="167" t="s">
        <v>32</v>
      </c>
      <c r="D20" s="145"/>
      <c r="E20" s="168">
        <f>($D18+$E18)*100/($H18-$G18-$F18)</f>
        <v>90.909090909090907</v>
      </c>
      <c r="F20" s="145" t="s">
        <v>33</v>
      </c>
      <c r="G20" s="145"/>
      <c r="H20" s="43"/>
    </row>
    <row r="21" spans="1:8" ht="13">
      <c r="A21" s="40"/>
      <c r="B21" s="145"/>
      <c r="C21" s="167" t="s">
        <v>34</v>
      </c>
      <c r="D21" s="145"/>
      <c r="E21" s="168">
        <f>$D18*100/($H18-$G18)</f>
        <v>53.846153846153847</v>
      </c>
      <c r="F21" s="145" t="s">
        <v>33</v>
      </c>
      <c r="G21" s="145"/>
      <c r="H21" s="43"/>
    </row>
    <row r="22" spans="1:8" ht="13">
      <c r="A22" s="40"/>
      <c r="B22" s="169"/>
      <c r="C22" s="145"/>
      <c r="D22" s="145"/>
      <c r="E22" s="168"/>
      <c r="F22" s="169"/>
      <c r="G22" s="169"/>
    </row>
    <row r="23" spans="1:8" ht="13">
      <c r="A23" s="40"/>
      <c r="B23" s="169"/>
      <c r="C23" s="169"/>
      <c r="D23" s="169"/>
      <c r="E23" s="169"/>
      <c r="F23" s="169"/>
      <c r="G23" s="169"/>
    </row>
    <row r="24" spans="1:8" ht="13">
      <c r="B24" s="169"/>
      <c r="C24" s="169"/>
      <c r="D24" s="169"/>
      <c r="E24" s="169"/>
      <c r="F24" s="169"/>
      <c r="G24" s="169"/>
    </row>
    <row r="35" spans="2:2">
      <c r="B35" s="36"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E3:F3" location="Cover!A1" display="Creator" xr:uid="{1FED059B-8B1F-40A9-8EF9-0AC8719A049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25"/>
  <sheetViews>
    <sheetView tabSelected="1" view="pageBreakPreview" topLeftCell="A7" zoomScale="70" zoomScaleNormal="100" zoomScaleSheetLayoutView="70" workbookViewId="0">
      <selection activeCell="G10" sqref="G10"/>
    </sheetView>
  </sheetViews>
  <sheetFormatPr defaultRowHeight="14.5"/>
  <cols>
    <col min="1" max="1" width="21.453125" customWidth="1"/>
    <col min="2" max="2" width="29.90625" style="186" customWidth="1"/>
    <col min="3" max="3" width="23.81640625" style="9" customWidth="1"/>
    <col min="4" max="4" width="32.26953125" customWidth="1"/>
    <col min="5" max="5" width="36.36328125" style="10" customWidth="1"/>
    <col min="6" max="6" width="13.6328125" style="25" customWidth="1"/>
    <col min="7" max="8" width="17.08984375" style="26" customWidth="1"/>
    <col min="9" max="9" width="17.90625" style="27" customWidth="1"/>
    <col min="10" max="10" width="66.54296875" bestFit="1" customWidth="1"/>
  </cols>
  <sheetData>
    <row r="1" spans="1:10" s="14" customFormat="1" ht="12.5">
      <c r="A1" s="11" t="s">
        <v>46</v>
      </c>
      <c r="B1" s="219" t="s">
        <v>57</v>
      </c>
      <c r="C1" s="220"/>
      <c r="D1" s="220"/>
      <c r="E1" s="221"/>
      <c r="F1" s="12"/>
      <c r="G1" s="13"/>
      <c r="H1" s="13"/>
      <c r="I1" s="28"/>
    </row>
    <row r="2" spans="1:10" s="14" customFormat="1" ht="43.5" customHeight="1">
      <c r="A2" s="15" t="s">
        <v>12</v>
      </c>
      <c r="B2" s="222" t="s">
        <v>35</v>
      </c>
      <c r="C2" s="223"/>
      <c r="D2" s="223"/>
      <c r="E2" s="224"/>
      <c r="F2" s="16"/>
      <c r="G2" s="17"/>
      <c r="H2" s="17"/>
      <c r="I2" s="28"/>
    </row>
    <row r="3" spans="1:10" s="14" customFormat="1" ht="12.5" customHeight="1">
      <c r="A3" s="11" t="s">
        <v>13</v>
      </c>
      <c r="B3" s="225"/>
      <c r="C3" s="226"/>
      <c r="D3" s="226"/>
      <c r="E3" s="227"/>
      <c r="F3" s="16"/>
      <c r="G3" s="17"/>
      <c r="H3" s="17"/>
      <c r="I3" s="28"/>
      <c r="J3" s="18"/>
    </row>
    <row r="4" spans="1:10" s="14" customFormat="1" ht="12.5">
      <c r="A4" s="58" t="s">
        <v>14</v>
      </c>
      <c r="B4" s="180" t="s">
        <v>15</v>
      </c>
      <c r="C4" s="59" t="s">
        <v>43</v>
      </c>
      <c r="D4" s="60" t="s">
        <v>17</v>
      </c>
      <c r="E4" s="61" t="s">
        <v>18</v>
      </c>
      <c r="F4" s="19"/>
      <c r="G4" s="19"/>
      <c r="H4" s="34"/>
    </row>
    <row r="5" spans="1:10" s="14" customFormat="1" ht="12.5">
      <c r="A5" s="62">
        <f>COUNTIF(F:F,"Pass")</f>
        <v>7</v>
      </c>
      <c r="B5" s="181">
        <f>COUNTIF(F:F,"Fail")</f>
        <v>3</v>
      </c>
      <c r="C5" s="63">
        <f>COUNTIF(F:F,"Untested")</f>
        <v>2</v>
      </c>
      <c r="D5" s="64">
        <f>COUNTIF(F:F,"N/A")</f>
        <v>2</v>
      </c>
      <c r="E5" s="65">
        <f>COUNTA(A9:A406)</f>
        <v>15</v>
      </c>
      <c r="F5" s="19"/>
      <c r="G5" s="19"/>
      <c r="H5" s="34"/>
    </row>
    <row r="6" spans="1:10" s="14" customFormat="1" ht="12.5">
      <c r="A6" s="66" t="s">
        <v>33</v>
      </c>
      <c r="B6" s="182" t="s">
        <v>33</v>
      </c>
      <c r="C6" s="67" t="s">
        <v>33</v>
      </c>
      <c r="D6" s="68" t="s">
        <v>33</v>
      </c>
      <c r="E6" s="69"/>
      <c r="F6" s="19"/>
      <c r="G6" s="19"/>
      <c r="H6" s="34"/>
    </row>
    <row r="7" spans="1:10" s="14" customFormat="1" ht="13" thickBot="1">
      <c r="A7" s="57"/>
      <c r="B7" s="183"/>
      <c r="C7" s="20"/>
      <c r="D7" s="21"/>
      <c r="E7" s="44"/>
      <c r="F7" s="22"/>
      <c r="G7" s="22"/>
      <c r="H7" s="35"/>
    </row>
    <row r="8" spans="1:10" s="14" customFormat="1" ht="12.5">
      <c r="A8" s="70" t="s">
        <v>19</v>
      </c>
      <c r="B8" s="184" t="s">
        <v>20</v>
      </c>
      <c r="C8" s="70" t="s">
        <v>21</v>
      </c>
      <c r="D8" s="70" t="s">
        <v>22</v>
      </c>
      <c r="E8" s="70" t="s">
        <v>23</v>
      </c>
      <c r="F8" s="71" t="s">
        <v>26</v>
      </c>
      <c r="G8" s="71" t="s">
        <v>24</v>
      </c>
      <c r="H8" s="71" t="s">
        <v>13</v>
      </c>
      <c r="I8" s="72" t="s">
        <v>25</v>
      </c>
      <c r="J8" s="23"/>
    </row>
    <row r="9" spans="1:10" s="14" customFormat="1" ht="12.5">
      <c r="A9" s="73"/>
      <c r="B9" s="185" t="s">
        <v>47</v>
      </c>
      <c r="C9" s="74"/>
      <c r="D9" s="73" t="s">
        <v>77</v>
      </c>
      <c r="E9" s="74"/>
      <c r="F9" s="75"/>
      <c r="G9" s="75"/>
      <c r="H9" s="75"/>
      <c r="I9" s="76"/>
      <c r="J9" s="24"/>
    </row>
    <row r="10" spans="1:10" s="48" customFormat="1" ht="62.5">
      <c r="A10" s="170" t="str">
        <f>IF(AND(E10=""),"","["&amp;TEXT($B$1,"##")&amp;"-"&amp;TEXT(ROW()-9- COUNTBLANK($E$8:E9) +1,"##")&amp;"]")</f>
        <v>[Login-Function-1]</v>
      </c>
      <c r="B10" s="190" t="s">
        <v>63</v>
      </c>
      <c r="C10" s="49" t="s">
        <v>104</v>
      </c>
      <c r="D10" s="171" t="s">
        <v>105</v>
      </c>
      <c r="E10" s="172" t="s">
        <v>103</v>
      </c>
      <c r="F10" s="29" t="s">
        <v>14</v>
      </c>
      <c r="G10" s="56"/>
      <c r="H10" s="29">
        <v>43952</v>
      </c>
      <c r="I10" s="30"/>
    </row>
    <row r="11" spans="1:10" s="48" customFormat="1" ht="75">
      <c r="A11" s="50" t="str">
        <f>IF(AND(E11=""),"","["&amp;TEXT($B$1,"##")&amp;"-"&amp;TEXT(ROW()-9- COUNTBLANK($E$8:E10) +1,"##")&amp;"]")</f>
        <v>[Login-Function-2]</v>
      </c>
      <c r="B11" s="190" t="s">
        <v>83</v>
      </c>
      <c r="C11" s="49" t="s">
        <v>59</v>
      </c>
      <c r="D11" s="171" t="s">
        <v>58</v>
      </c>
      <c r="E11" s="173" t="s">
        <v>60</v>
      </c>
      <c r="F11" s="29" t="s">
        <v>15</v>
      </c>
      <c r="G11" s="29"/>
      <c r="H11" s="29"/>
      <c r="I11" s="30"/>
    </row>
    <row r="12" spans="1:10" s="48" customFormat="1" ht="37.5">
      <c r="A12" s="50" t="str">
        <f>IF(AND(E12=""),"","["&amp;TEXT($B$1,"##")&amp;"-"&amp;TEXT(ROW()-9- COUNTBLANK($E$8:E11) +1,"##")&amp;"]")</f>
        <v>[Login-Function-3]</v>
      </c>
      <c r="B12" s="190" t="s">
        <v>64</v>
      </c>
      <c r="C12" s="49" t="s">
        <v>59</v>
      </c>
      <c r="D12" s="171" t="s">
        <v>61</v>
      </c>
      <c r="E12" s="173" t="s">
        <v>62</v>
      </c>
      <c r="F12" s="29" t="s">
        <v>15</v>
      </c>
      <c r="G12" s="29"/>
      <c r="H12" s="29"/>
      <c r="I12" s="30"/>
    </row>
    <row r="13" spans="1:10" s="48" customFormat="1" ht="37.5">
      <c r="A13" s="50" t="str">
        <f>IF(AND(E13=""),"","["&amp;TEXT($B$1,"##")&amp;"-"&amp;TEXT(ROW()-9- COUNTBLANK($E$8:E12) +1,"##")&amp;"]")</f>
        <v>[Login-Function-4]</v>
      </c>
      <c r="B13" s="192" t="s">
        <v>65</v>
      </c>
      <c r="C13" s="49" t="s">
        <v>59</v>
      </c>
      <c r="D13" s="171" t="s">
        <v>66</v>
      </c>
      <c r="E13" s="173" t="s">
        <v>67</v>
      </c>
      <c r="F13" s="29" t="s">
        <v>17</v>
      </c>
      <c r="G13" s="29"/>
      <c r="H13" s="29"/>
      <c r="I13" s="30"/>
    </row>
    <row r="14" spans="1:10" s="48" customFormat="1" ht="50">
      <c r="A14" s="50" t="str">
        <f>IF(AND(E14=""),"","["&amp;TEXT($B$1,"##")&amp;"-"&amp;TEXT(ROW()-9- COUNTBLANK($E$8:E13) +1,"##")&amp;"]")</f>
        <v>[Login-Function-5]</v>
      </c>
      <c r="B14" s="192" t="s">
        <v>79</v>
      </c>
      <c r="C14" s="49" t="s">
        <v>59</v>
      </c>
      <c r="D14" s="171" t="s">
        <v>80</v>
      </c>
      <c r="E14" s="173" t="s">
        <v>68</v>
      </c>
      <c r="F14" s="50" t="s">
        <v>14</v>
      </c>
      <c r="G14" s="50"/>
      <c r="H14" s="50"/>
      <c r="I14" s="51"/>
    </row>
    <row r="15" spans="1:10" s="48" customFormat="1" ht="50">
      <c r="A15" s="50" t="str">
        <f>IF(AND(E15=""),"","["&amp;TEXT($B$1,"##")&amp;"-"&amp;TEXT(ROW()-9- COUNTBLANK($E$8:E14) +1,"##")&amp;"]")</f>
        <v>[Login-Function-6]</v>
      </c>
      <c r="B15" s="193" t="s">
        <v>73</v>
      </c>
      <c r="C15" s="49" t="s">
        <v>59</v>
      </c>
      <c r="D15" s="171" t="s">
        <v>69</v>
      </c>
      <c r="E15" s="173" t="s">
        <v>70</v>
      </c>
      <c r="F15" s="50" t="s">
        <v>15</v>
      </c>
      <c r="G15" s="50"/>
      <c r="H15" s="50"/>
      <c r="I15" s="51"/>
    </row>
    <row r="16" spans="1:10" s="48" customFormat="1" ht="62.5">
      <c r="A16" s="50" t="str">
        <f>IF(AND(E16=""),"","["&amp;TEXT($B$1,"##")&amp;"-"&amp;TEXT(ROW()-9- COUNTBLANK($E$8:E15) +1,"##")&amp;"]")</f>
        <v>[Login-Function-7]</v>
      </c>
      <c r="B16" s="193" t="s">
        <v>71</v>
      </c>
      <c r="C16" s="49" t="s">
        <v>59</v>
      </c>
      <c r="D16" s="171" t="s">
        <v>72</v>
      </c>
      <c r="E16" s="173" t="s">
        <v>68</v>
      </c>
      <c r="F16" s="50" t="s">
        <v>14</v>
      </c>
      <c r="G16" s="50"/>
      <c r="H16" s="50"/>
      <c r="I16" s="51"/>
    </row>
    <row r="17" spans="1:10" s="48" customFormat="1" ht="62.5">
      <c r="A17" s="50" t="str">
        <f>IF(AND(E17=""),"","["&amp;TEXT($B$1,"##")&amp;"-"&amp;TEXT(ROW()-9- COUNTBLANK($E$8:E16) +1,"##")&amp;"]")</f>
        <v>[Login-Function-8]</v>
      </c>
      <c r="B17" s="193" t="s">
        <v>74</v>
      </c>
      <c r="C17" s="49" t="s">
        <v>59</v>
      </c>
      <c r="D17" s="171" t="s">
        <v>75</v>
      </c>
      <c r="E17" s="173" t="s">
        <v>76</v>
      </c>
      <c r="F17" s="50" t="s">
        <v>17</v>
      </c>
      <c r="G17" s="50"/>
      <c r="H17" s="50"/>
      <c r="I17" s="51"/>
    </row>
    <row r="18" spans="1:10" s="48" customFormat="1">
      <c r="A18" s="50" t="str">
        <f>IF(AND(E18=""),"","["&amp;TEXT($B$1,"##")&amp;"-"&amp;TEXT(ROW()-9- COUNTBLANK($E$8:E17) +1,"##")&amp;"]")</f>
        <v/>
      </c>
      <c r="B18" s="174"/>
      <c r="C18" s="49"/>
      <c r="D18" s="171"/>
      <c r="E18" s="173"/>
      <c r="F18" s="29"/>
      <c r="G18" s="50"/>
      <c r="H18" s="50"/>
      <c r="I18" s="51"/>
    </row>
    <row r="19" spans="1:10" s="14" customFormat="1" ht="12.5">
      <c r="A19" s="73"/>
      <c r="B19" s="185" t="s">
        <v>48</v>
      </c>
      <c r="C19" s="74"/>
      <c r="D19" s="73" t="s">
        <v>78</v>
      </c>
      <c r="E19" s="74"/>
      <c r="F19" s="75"/>
      <c r="G19" s="75"/>
      <c r="H19" s="75"/>
      <c r="I19" s="76"/>
      <c r="J19" s="24"/>
    </row>
    <row r="20" spans="1:10" s="48" customFormat="1" ht="112.5">
      <c r="A20" s="170" t="str">
        <f>IF(AND(E20=""),"","["&amp;TEXT($B$1,"##")&amp;"-"&amp;TEXT(ROW()-9- COUNTBLANK($E$8:E19) +1,"##")&amp;"]")</f>
        <v>[Login-Function-9]</v>
      </c>
      <c r="B20" s="176" t="s">
        <v>82</v>
      </c>
      <c r="C20" s="49" t="s">
        <v>59</v>
      </c>
      <c r="D20" s="171" t="s">
        <v>81</v>
      </c>
      <c r="E20" s="172" t="s">
        <v>112</v>
      </c>
      <c r="F20" s="29" t="s">
        <v>14</v>
      </c>
      <c r="G20" s="29"/>
      <c r="H20" s="29"/>
      <c r="I20" s="30"/>
    </row>
    <row r="21" spans="1:10" s="48" customFormat="1">
      <c r="A21" s="170" t="str">
        <f>IF(AND(E21=""),"","["&amp;TEXT($B$1,"##")&amp;"-"&amp;TEXT(ROW()-9- COUNTBLANK($E$8:E20) +1,"##")&amp;"]")</f>
        <v/>
      </c>
      <c r="B21" s="179"/>
      <c r="C21" s="49"/>
      <c r="D21" s="171"/>
      <c r="E21" s="177"/>
      <c r="F21" s="29" t="s">
        <v>14</v>
      </c>
      <c r="G21" s="29"/>
      <c r="H21" s="29"/>
      <c r="I21" s="30"/>
    </row>
    <row r="22" spans="1:10" s="48" customFormat="1">
      <c r="A22" s="170" t="str">
        <f>IF(AND(E22=""),"","["&amp;TEXT($B$1,"##")&amp;"-"&amp;TEXT(ROW()-9- COUNTBLANK($E$8:E21) +1,"##")&amp;"]")</f>
        <v/>
      </c>
      <c r="B22" s="179"/>
      <c r="C22" s="49"/>
      <c r="D22" s="171"/>
      <c r="E22" s="178"/>
      <c r="F22" s="29" t="s">
        <v>14</v>
      </c>
      <c r="G22" s="29"/>
      <c r="H22" s="29"/>
      <c r="I22" s="30"/>
    </row>
    <row r="23" spans="1:10" s="48" customFormat="1">
      <c r="A23" s="170" t="str">
        <f>IF(AND(E23=""),"","["&amp;TEXT($B$1,"##")&amp;"-"&amp;TEXT(ROW()-9- COUNTBLANK($E$8:E22) +1,"##")&amp;"]")</f>
        <v/>
      </c>
      <c r="B23" s="179"/>
      <c r="C23" s="49"/>
      <c r="D23" s="171"/>
      <c r="E23" s="177"/>
      <c r="F23" s="29" t="s">
        <v>14</v>
      </c>
      <c r="G23" s="29"/>
      <c r="H23" s="29"/>
      <c r="I23" s="30"/>
    </row>
    <row r="24" spans="1:10" s="31" customFormat="1">
      <c r="A24" s="170" t="str">
        <f>IF(AND(E24=""),"","["&amp;TEXT($B$1,"##")&amp;"-"&amp;TEXT(ROW()-9- COUNTBLANK($E$8:E23) +1,"##")&amp;"]")</f>
        <v/>
      </c>
      <c r="B24" s="175"/>
      <c r="C24" s="46"/>
      <c r="D24" s="47"/>
      <c r="E24" s="45"/>
      <c r="F24" s="32" t="s">
        <v>16</v>
      </c>
      <c r="G24" s="29"/>
      <c r="H24" s="29"/>
      <c r="I24" s="33"/>
    </row>
    <row r="25" spans="1:10" s="31" customFormat="1">
      <c r="A25" s="170" t="str">
        <f>IF(AND(E25=""),"","["&amp;TEXT($B$1,"##")&amp;"-"&amp;TEXT(ROW()-9- COUNTBLANK($E$8:E24) +1,"##")&amp;"]")</f>
        <v/>
      </c>
      <c r="B25" s="175"/>
      <c r="C25" s="46"/>
      <c r="D25" s="47"/>
      <c r="E25" s="45"/>
      <c r="F25" s="32" t="s">
        <v>16</v>
      </c>
      <c r="G25" s="29"/>
      <c r="H25" s="29"/>
      <c r="I25" s="33"/>
    </row>
  </sheetData>
  <autoFilter ref="A8:I22" xr:uid="{00000000-0009-0000-0000-000002000000}"/>
  <mergeCells count="3">
    <mergeCell ref="B1:E1"/>
    <mergeCell ref="B2:E2"/>
    <mergeCell ref="B3:E3"/>
  </mergeCells>
  <dataValidations count="2">
    <dataValidation type="list" allowBlank="1" showErrorMessage="1" sqref="F10:F18 F20:F25" xr:uid="{00000000-0002-0000-0200-000000000000}">
      <formula1>"Pass,Fail,N/A,Untested"</formula1>
    </dataValidation>
    <dataValidation type="list" allowBlank="1" showErrorMessage="1" sqref="F1:H2" xr:uid="{00000000-0002-0000-0200-000001000000}">
      <formula1>$J$1:$J$5</formula1>
      <formula2>0</formula2>
    </dataValidation>
  </dataValidations>
  <pageMargins left="0.7" right="0.7" top="0.75" bottom="0.75" header="0.3" footer="0.3"/>
  <pageSetup scale="2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873B8-4E2D-4F7B-9EF2-486D419EC957}">
  <dimension ref="A1:Q23"/>
  <sheetViews>
    <sheetView topLeftCell="A7" workbookViewId="0">
      <selection activeCell="J17" sqref="J17"/>
    </sheetView>
  </sheetViews>
  <sheetFormatPr defaultRowHeight="14.5"/>
  <cols>
    <col min="6" max="6" width="10.6328125" customWidth="1"/>
    <col min="10" max="10" width="10" customWidth="1"/>
    <col min="14" max="14" width="10.1796875" customWidth="1"/>
    <col min="16" max="16" width="10.6328125" customWidth="1"/>
  </cols>
  <sheetData>
    <row r="1" spans="1:17">
      <c r="C1">
        <v>1</v>
      </c>
      <c r="D1">
        <v>2</v>
      </c>
      <c r="E1">
        <v>3</v>
      </c>
      <c r="F1">
        <v>4</v>
      </c>
      <c r="G1">
        <v>5</v>
      </c>
      <c r="H1">
        <v>6</v>
      </c>
      <c r="I1">
        <v>7</v>
      </c>
      <c r="J1">
        <v>8</v>
      </c>
      <c r="K1">
        <v>9</v>
      </c>
      <c r="L1">
        <v>10</v>
      </c>
      <c r="M1">
        <v>11</v>
      </c>
      <c r="N1">
        <v>12</v>
      </c>
      <c r="O1">
        <v>13</v>
      </c>
      <c r="P1">
        <v>16</v>
      </c>
    </row>
    <row r="2" spans="1:17">
      <c r="B2" t="s">
        <v>85</v>
      </c>
      <c r="C2" s="191" t="s">
        <v>84</v>
      </c>
      <c r="D2" s="191" t="s">
        <v>84</v>
      </c>
      <c r="E2" s="191" t="s">
        <v>84</v>
      </c>
      <c r="F2" s="191" t="s">
        <v>84</v>
      </c>
      <c r="H2" s="191" t="s">
        <v>107</v>
      </c>
      <c r="I2" s="191" t="s">
        <v>107</v>
      </c>
      <c r="J2" s="191" t="s">
        <v>107</v>
      </c>
      <c r="M2" s="191" t="s">
        <v>87</v>
      </c>
      <c r="N2" s="191" t="s">
        <v>87</v>
      </c>
      <c r="P2" s="191" t="s">
        <v>106</v>
      </c>
    </row>
    <row r="3" spans="1:17">
      <c r="B3" t="s">
        <v>86</v>
      </c>
      <c r="C3" s="191" t="s">
        <v>84</v>
      </c>
      <c r="D3" s="191" t="s">
        <v>107</v>
      </c>
      <c r="E3" s="191" t="s">
        <v>87</v>
      </c>
      <c r="F3" s="191" t="s">
        <v>106</v>
      </c>
      <c r="H3" s="191" t="s">
        <v>107</v>
      </c>
      <c r="I3" s="191" t="s">
        <v>87</v>
      </c>
      <c r="J3" s="191" t="s">
        <v>108</v>
      </c>
      <c r="M3" s="191" t="s">
        <v>87</v>
      </c>
      <c r="N3" s="191" t="s">
        <v>106</v>
      </c>
      <c r="P3" s="191" t="s">
        <v>106</v>
      </c>
      <c r="Q3">
        <v>1</v>
      </c>
    </row>
    <row r="4" spans="1:17">
      <c r="A4" s="188"/>
      <c r="B4" s="188" t="s">
        <v>85</v>
      </c>
      <c r="C4" s="189"/>
      <c r="D4" s="191" t="s">
        <v>107</v>
      </c>
      <c r="E4" s="191" t="s">
        <v>87</v>
      </c>
      <c r="F4" s="191" t="s">
        <v>106</v>
      </c>
      <c r="G4" s="188"/>
      <c r="H4" s="189"/>
      <c r="I4" s="191" t="s">
        <v>87</v>
      </c>
      <c r="J4" s="191" t="s">
        <v>108</v>
      </c>
      <c r="K4" s="188"/>
      <c r="L4" s="188"/>
      <c r="M4" s="189"/>
      <c r="N4" s="191" t="s">
        <v>106</v>
      </c>
      <c r="O4" s="188"/>
      <c r="P4" s="188"/>
      <c r="Q4" s="188"/>
    </row>
    <row r="5" spans="1:17">
      <c r="B5" t="s">
        <v>86</v>
      </c>
      <c r="C5" s="189"/>
      <c r="D5" s="191" t="s">
        <v>84</v>
      </c>
      <c r="E5" s="191" t="s">
        <v>84</v>
      </c>
      <c r="F5" s="191" t="s">
        <v>84</v>
      </c>
      <c r="G5" s="188">
        <v>7</v>
      </c>
      <c r="H5" s="189"/>
      <c r="I5" s="191" t="s">
        <v>107</v>
      </c>
      <c r="J5" s="191" t="s">
        <v>107</v>
      </c>
      <c r="K5">
        <v>5</v>
      </c>
      <c r="M5" s="189"/>
      <c r="N5" s="191" t="s">
        <v>87</v>
      </c>
      <c r="O5">
        <v>3</v>
      </c>
    </row>
    <row r="8" spans="1:17">
      <c r="B8" s="194" t="s">
        <v>88</v>
      </c>
      <c r="C8" s="194"/>
    </row>
    <row r="9" spans="1:17">
      <c r="B9" s="194" t="s">
        <v>95</v>
      </c>
      <c r="C9" s="194"/>
    </row>
    <row r="10" spans="1:17">
      <c r="B10" s="194" t="s">
        <v>89</v>
      </c>
      <c r="C10" s="194"/>
    </row>
    <row r="11" spans="1:17">
      <c r="B11" s="194" t="s">
        <v>90</v>
      </c>
      <c r="C11" s="194"/>
    </row>
    <row r="12" spans="1:17">
      <c r="B12" s="194" t="s">
        <v>91</v>
      </c>
      <c r="C12" s="194"/>
      <c r="I12" s="187"/>
    </row>
    <row r="13" spans="1:17">
      <c r="B13" s="194" t="s">
        <v>92</v>
      </c>
      <c r="C13" s="194"/>
    </row>
    <row r="14" spans="1:17">
      <c r="B14" s="194" t="s">
        <v>93</v>
      </c>
      <c r="C14" s="194"/>
    </row>
    <row r="15" spans="1:17">
      <c r="B15" s="194" t="s">
        <v>94</v>
      </c>
      <c r="C15" s="194"/>
    </row>
    <row r="16" spans="1:17">
      <c r="B16" s="194" t="s">
        <v>96</v>
      </c>
      <c r="C16" s="194"/>
      <c r="D16" s="194"/>
      <c r="E16" s="194"/>
      <c r="F16" s="194"/>
    </row>
    <row r="17" spans="2:7">
      <c r="B17" s="194" t="s">
        <v>97</v>
      </c>
      <c r="C17" s="194"/>
      <c r="D17" s="195"/>
      <c r="E17" s="195"/>
      <c r="F17" s="195"/>
    </row>
    <row r="18" spans="2:7">
      <c r="B18" s="194" t="s">
        <v>98</v>
      </c>
      <c r="C18" s="194"/>
      <c r="D18" s="194"/>
      <c r="E18" s="194"/>
    </row>
    <row r="19" spans="2:7">
      <c r="B19" s="194" t="s">
        <v>101</v>
      </c>
      <c r="C19" s="194"/>
      <c r="D19" s="194"/>
      <c r="E19" s="194"/>
      <c r="F19" s="194"/>
      <c r="G19" s="194"/>
    </row>
    <row r="20" spans="2:7">
      <c r="B20" s="194" t="s">
        <v>102</v>
      </c>
      <c r="C20" s="194"/>
      <c r="D20" s="194"/>
      <c r="E20" s="194"/>
      <c r="F20" s="194"/>
      <c r="G20" s="194"/>
    </row>
    <row r="21" spans="2:7">
      <c r="B21" s="194" t="s">
        <v>99</v>
      </c>
      <c r="C21" s="194"/>
      <c r="D21" s="194"/>
      <c r="E21" s="194"/>
      <c r="F21" s="194"/>
      <c r="G21" s="194"/>
    </row>
    <row r="22" spans="2:7">
      <c r="B22" s="194" t="s">
        <v>100</v>
      </c>
      <c r="C22" s="194"/>
      <c r="D22" s="194"/>
      <c r="E22" s="194"/>
      <c r="F22" s="194"/>
      <c r="G22" s="194"/>
    </row>
    <row r="23" spans="2:7">
      <c r="B23" s="195"/>
      <c r="C23" s="195"/>
      <c r="D23" s="195"/>
      <c r="E23" s="195"/>
      <c r="F23" s="195"/>
      <c r="G23" s="195"/>
    </row>
  </sheetData>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10" sqref="B10"/>
    </sheetView>
  </sheetViews>
  <sheetFormatPr defaultColWidth="34.1796875" defaultRowHeight="14.5"/>
  <cols>
    <col min="1" max="1" width="8.1796875" style="77" customWidth="1"/>
    <col min="2" max="2" width="36.08984375" style="77" customWidth="1"/>
    <col min="3" max="3" width="19.453125" style="77" customWidth="1"/>
    <col min="4" max="4" width="20.08984375" style="77" customWidth="1"/>
    <col min="5" max="7" width="17.1796875" style="77" customWidth="1"/>
    <col min="8" max="8" width="13.08984375" style="77" customWidth="1"/>
    <col min="9" max="9" width="14.453125" style="77" customWidth="1"/>
    <col min="10" max="10" width="11.453125" style="77" customWidth="1"/>
    <col min="11" max="11" width="14.90625" style="77" customWidth="1"/>
    <col min="12" max="16384" width="34.1796875" style="77"/>
  </cols>
  <sheetData>
    <row r="1" spans="1:11">
      <c r="B1" s="78"/>
      <c r="C1" s="79"/>
      <c r="E1" s="80"/>
      <c r="F1" s="81"/>
      <c r="G1" s="82"/>
      <c r="H1" s="82"/>
      <c r="I1" s="83"/>
    </row>
    <row r="2" spans="1:11" s="87" customFormat="1" ht="13.25" customHeight="1">
      <c r="A2" s="115" t="s">
        <v>11</v>
      </c>
      <c r="B2" s="113"/>
      <c r="C2" s="85"/>
      <c r="D2" s="85"/>
      <c r="E2" s="86"/>
    </row>
    <row r="3" spans="1:11" s="87" customFormat="1" ht="13.25" customHeight="1">
      <c r="A3" s="114" t="s">
        <v>12</v>
      </c>
      <c r="B3" s="88"/>
      <c r="C3" s="89"/>
      <c r="D3" s="89"/>
      <c r="E3" s="90"/>
    </row>
    <row r="4" spans="1:11" s="87" customFormat="1" ht="13">
      <c r="A4" s="84" t="s">
        <v>13</v>
      </c>
      <c r="B4" s="91"/>
      <c r="C4" s="92"/>
      <c r="D4" s="92"/>
      <c r="E4" s="93"/>
      <c r="J4" s="94"/>
    </row>
    <row r="5" spans="1:11" s="87" customFormat="1" ht="26">
      <c r="A5" s="95" t="s">
        <v>14</v>
      </c>
      <c r="B5" s="96" t="s">
        <v>15</v>
      </c>
      <c r="C5" s="96" t="s">
        <v>16</v>
      </c>
      <c r="D5" s="97" t="s">
        <v>17</v>
      </c>
      <c r="E5" s="98" t="s">
        <v>18</v>
      </c>
    </row>
    <row r="6" spans="1:11" s="87" customFormat="1" ht="13.5" thickBot="1">
      <c r="A6" s="99" t="s">
        <v>33</v>
      </c>
      <c r="B6" s="99" t="s">
        <v>33</v>
      </c>
      <c r="C6" s="99" t="s">
        <v>33</v>
      </c>
      <c r="D6" s="99" t="s">
        <v>33</v>
      </c>
      <c r="E6" s="99" t="s">
        <v>33</v>
      </c>
    </row>
    <row r="7" spans="1:11" s="87" customFormat="1" ht="13">
      <c r="B7" s="100"/>
      <c r="C7" s="101"/>
      <c r="D7" s="100"/>
      <c r="E7" s="102"/>
      <c r="F7" s="101"/>
      <c r="G7" s="101"/>
      <c r="H7" s="103"/>
    </row>
    <row r="8" spans="1:11" ht="29" customHeight="1">
      <c r="A8" s="110" t="s">
        <v>29</v>
      </c>
      <c r="B8" s="110" t="s">
        <v>36</v>
      </c>
      <c r="C8" s="111" t="s">
        <v>50</v>
      </c>
      <c r="D8" s="111" t="s">
        <v>51</v>
      </c>
      <c r="E8" s="111" t="s">
        <v>52</v>
      </c>
      <c r="F8" s="111" t="s">
        <v>53</v>
      </c>
      <c r="G8" s="111" t="s">
        <v>37</v>
      </c>
      <c r="H8" s="112" t="s">
        <v>26</v>
      </c>
      <c r="I8" s="112" t="s">
        <v>24</v>
      </c>
      <c r="J8" s="112" t="s">
        <v>13</v>
      </c>
      <c r="K8" s="112" t="s">
        <v>25</v>
      </c>
    </row>
    <row r="9" spans="1:11">
      <c r="A9" s="105" t="s">
        <v>49</v>
      </c>
      <c r="B9" s="105"/>
      <c r="C9" s="106"/>
      <c r="D9" s="106"/>
      <c r="E9" s="106"/>
      <c r="F9" s="106"/>
      <c r="G9" s="106"/>
      <c r="H9" s="107"/>
      <c r="I9" s="108"/>
      <c r="J9" s="108"/>
      <c r="K9" s="108"/>
    </row>
    <row r="10" spans="1:11">
      <c r="A10" s="104">
        <v>1</v>
      </c>
      <c r="B10" s="53"/>
      <c r="C10" s="52" t="s">
        <v>40</v>
      </c>
      <c r="D10" s="52" t="s">
        <v>41</v>
      </c>
      <c r="E10" s="52" t="s">
        <v>40</v>
      </c>
      <c r="F10" s="52" t="s">
        <v>41</v>
      </c>
      <c r="G10" s="52" t="s">
        <v>40</v>
      </c>
      <c r="H10" s="104"/>
      <c r="I10" s="104"/>
      <c r="J10" s="104"/>
      <c r="K10" s="104"/>
    </row>
    <row r="11" spans="1:11">
      <c r="A11" s="104">
        <v>2</v>
      </c>
      <c r="B11" s="53"/>
      <c r="C11" s="52" t="s">
        <v>40</v>
      </c>
      <c r="D11" s="52" t="s">
        <v>41</v>
      </c>
      <c r="E11" s="52" t="s">
        <v>40</v>
      </c>
      <c r="F11" s="52" t="s">
        <v>41</v>
      </c>
      <c r="G11" s="52" t="s">
        <v>40</v>
      </c>
      <c r="H11" s="104"/>
      <c r="I11" s="104"/>
      <c r="J11" s="104"/>
      <c r="K11" s="104"/>
    </row>
    <row r="12" spans="1:11">
      <c r="A12" s="104">
        <v>3</v>
      </c>
      <c r="B12" s="53"/>
      <c r="C12" s="52" t="s">
        <v>40</v>
      </c>
      <c r="D12" s="52" t="s">
        <v>41</v>
      </c>
      <c r="E12" s="52" t="s">
        <v>40</v>
      </c>
      <c r="F12" s="52" t="s">
        <v>41</v>
      </c>
      <c r="G12" s="52" t="s">
        <v>40</v>
      </c>
      <c r="H12" s="104"/>
      <c r="I12" s="104"/>
      <c r="J12" s="104"/>
      <c r="K12" s="104"/>
    </row>
    <row r="13" spans="1:11">
      <c r="A13" s="104">
        <v>4</v>
      </c>
      <c r="B13" s="53"/>
      <c r="C13" s="52" t="s">
        <v>40</v>
      </c>
      <c r="D13" s="52" t="s">
        <v>41</v>
      </c>
      <c r="E13" s="52" t="s">
        <v>40</v>
      </c>
      <c r="F13" s="52" t="s">
        <v>41</v>
      </c>
      <c r="G13" s="52" t="s">
        <v>40</v>
      </c>
      <c r="H13" s="104"/>
      <c r="I13" s="104"/>
      <c r="J13" s="104"/>
      <c r="K13" s="104"/>
    </row>
    <row r="14" spans="1:11">
      <c r="A14" s="104">
        <v>5</v>
      </c>
      <c r="B14" s="53"/>
      <c r="C14" s="52" t="s">
        <v>38</v>
      </c>
      <c r="D14" s="52"/>
      <c r="E14" s="52" t="s">
        <v>38</v>
      </c>
      <c r="F14" s="52"/>
      <c r="G14" s="52" t="s">
        <v>38</v>
      </c>
      <c r="H14" s="104"/>
      <c r="I14" s="104"/>
      <c r="J14" s="104"/>
      <c r="K14" s="104"/>
    </row>
    <row r="15" spans="1:11">
      <c r="A15" s="105" t="s">
        <v>39</v>
      </c>
      <c r="B15" s="105"/>
      <c r="C15" s="106"/>
      <c r="D15" s="106"/>
      <c r="E15" s="106"/>
      <c r="F15" s="106"/>
      <c r="G15" s="106"/>
      <c r="H15" s="109"/>
      <c r="I15" s="105"/>
      <c r="J15" s="105"/>
      <c r="K15" s="105"/>
    </row>
    <row r="16" spans="1:11">
      <c r="A16" s="104">
        <v>12</v>
      </c>
      <c r="B16" s="53"/>
      <c r="C16" s="52" t="s">
        <v>40</v>
      </c>
      <c r="D16" s="52" t="s">
        <v>41</v>
      </c>
      <c r="E16" s="52" t="s">
        <v>40</v>
      </c>
      <c r="F16" s="52" t="s">
        <v>41</v>
      </c>
      <c r="G16" s="52" t="s">
        <v>40</v>
      </c>
      <c r="H16" s="104"/>
      <c r="I16" s="104"/>
      <c r="J16" s="104"/>
      <c r="K16" s="104"/>
    </row>
    <row r="17" spans="1:11">
      <c r="A17" s="104">
        <v>13</v>
      </c>
      <c r="B17" s="53"/>
      <c r="C17" s="52" t="s">
        <v>40</v>
      </c>
      <c r="D17" s="52" t="s">
        <v>41</v>
      </c>
      <c r="E17" s="52" t="s">
        <v>40</v>
      </c>
      <c r="F17" s="52" t="s">
        <v>41</v>
      </c>
      <c r="G17" s="52" t="s">
        <v>40</v>
      </c>
      <c r="H17" s="104"/>
      <c r="I17" s="104"/>
      <c r="J17" s="104"/>
      <c r="K17" s="104"/>
    </row>
    <row r="18" spans="1:11">
      <c r="A18" s="104">
        <v>14</v>
      </c>
      <c r="B18" s="53"/>
      <c r="C18" s="52" t="s">
        <v>40</v>
      </c>
      <c r="D18" s="52" t="s">
        <v>40</v>
      </c>
      <c r="E18" s="52" t="s">
        <v>40</v>
      </c>
      <c r="F18" s="52" t="s">
        <v>40</v>
      </c>
      <c r="G18" s="52" t="s">
        <v>40</v>
      </c>
      <c r="H18" s="104"/>
      <c r="I18" s="104"/>
      <c r="J18" s="104"/>
      <c r="K18" s="104"/>
    </row>
    <row r="19" spans="1:11">
      <c r="A19" s="104">
        <v>15</v>
      </c>
      <c r="B19" s="53"/>
      <c r="C19" s="52" t="s">
        <v>40</v>
      </c>
      <c r="D19" s="52" t="s">
        <v>40</v>
      </c>
      <c r="E19" s="52" t="s">
        <v>40</v>
      </c>
      <c r="F19" s="52" t="s">
        <v>40</v>
      </c>
      <c r="G19" s="52" t="s">
        <v>40</v>
      </c>
      <c r="H19" s="104"/>
      <c r="I19" s="104"/>
      <c r="J19" s="104"/>
      <c r="K19" s="104"/>
    </row>
    <row r="20" spans="1:11">
      <c r="A20" s="104">
        <v>16</v>
      </c>
      <c r="B20" s="53"/>
      <c r="C20" s="52" t="s">
        <v>40</v>
      </c>
      <c r="D20" s="52" t="s">
        <v>40</v>
      </c>
      <c r="E20" s="52" t="s">
        <v>40</v>
      </c>
      <c r="F20" s="52" t="s">
        <v>40</v>
      </c>
      <c r="G20" s="52" t="s">
        <v>40</v>
      </c>
      <c r="H20" s="104"/>
      <c r="I20" s="104"/>
      <c r="J20" s="104"/>
      <c r="K20" s="104"/>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Cover</vt:lpstr>
      <vt:lpstr>TestReport</vt:lpstr>
      <vt:lpstr>Test cases</vt:lpstr>
      <vt:lpstr>Sheet1</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cp:lastModifiedBy>
  <cp:lastPrinted>2021-08-31T06:41:25Z</cp:lastPrinted>
  <dcterms:created xsi:type="dcterms:W3CDTF">2019-04-08T09:14:46Z</dcterms:created>
  <dcterms:modified xsi:type="dcterms:W3CDTF">2022-05-27T16:54:47Z</dcterms:modified>
</cp:coreProperties>
</file>