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_\Documents\Universiteit\Academiejaar 2019-2020\Semester 2\4-Composter\"/>
    </mc:Choice>
  </mc:AlternateContent>
  <xr:revisionPtr revIDLastSave="0" documentId="8_{DA2A9428-C667-4440-96C4-B996D5C2DA5E}" xr6:coauthVersionLast="44" xr6:coauthVersionMax="44" xr10:uidLastSave="{00000000-0000-0000-0000-000000000000}"/>
  <bookViews>
    <workbookView xWindow="-24120" yWindow="2535" windowWidth="24240" windowHeight="13140" xr2:uid="{92B7E709-B134-409A-B705-975C8E28FB0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3" i="1"/>
  <c r="G4" i="1"/>
  <c r="C5" i="1" s="1"/>
  <c r="C6" i="1" l="1"/>
  <c r="C4" i="1" s="1"/>
  <c r="C8" i="1" l="1"/>
  <c r="C7" i="1"/>
</calcChain>
</file>

<file path=xl/sharedStrings.xml><?xml version="1.0" encoding="utf-8"?>
<sst xmlns="http://schemas.openxmlformats.org/spreadsheetml/2006/main" count="34" uniqueCount="26">
  <si>
    <t>Maximaal koppel</t>
  </si>
  <si>
    <t>Toerental</t>
  </si>
  <si>
    <t>Watt</t>
  </si>
  <si>
    <t xml:space="preserve">rps </t>
  </si>
  <si>
    <t>Vermogen motor</t>
  </si>
  <si>
    <t>Nm</t>
  </si>
  <si>
    <t>Maximaal moment</t>
  </si>
  <si>
    <t>Moment 1</t>
  </si>
  <si>
    <t>Moment 2</t>
  </si>
  <si>
    <t>Lengte tot de schoep 1</t>
  </si>
  <si>
    <t>Lengte tot de schoep 2</t>
  </si>
  <si>
    <t>hydraulische servicefactor</t>
  </si>
  <si>
    <t>/</t>
  </si>
  <si>
    <t>Diameter van de schoep</t>
  </si>
  <si>
    <t xml:space="preserve">toegestane spanning trek </t>
  </si>
  <si>
    <t>toegestane spanning afschuiving</t>
  </si>
  <si>
    <t>Diameter trek/druk</t>
  </si>
  <si>
    <t>Diameter afschuiving</t>
  </si>
  <si>
    <t>m</t>
  </si>
  <si>
    <t>N/m^2</t>
  </si>
  <si>
    <t>mm</t>
  </si>
  <si>
    <t>Gegevens</t>
  </si>
  <si>
    <t>Eenheid</t>
  </si>
  <si>
    <t>Waarde</t>
  </si>
  <si>
    <t>Berekeningen</t>
  </si>
  <si>
    <t xml:space="preserve">Nodige diameter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</si>
</sst>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</cellXfs>
  <cellStyles count="1">
    <cellStyle name="Standaard" xfId="0" builtinId="0"/>
  </cellStyles>
  <dxfs count="3">
    <dxf>
      <fill>
        <patternFill patternType="solid">
          <fgColor indexed="64"/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2466D-4221-4F82-9EA5-0D63617CCEAF}" name="Tabel1" displayName="Tabel1" ref="F2:H10" totalsRowShown="0" headerRowDxfId="0">
  <autoFilter ref="F2:H10" xr:uid="{0FB9B5FF-5491-4452-9839-3C679A5EFE8A}"/>
  <tableColumns count="3">
    <tableColumn id="1" xr3:uid="{C7EE988D-4163-496A-AD59-866AB95E9257}" name="Gegevens"/>
    <tableColumn id="2" xr3:uid="{7D83CB62-A102-4BD4-9E03-A4D7B6041A39}" name="Waarde" dataDxfId="2"/>
    <tableColumn id="3" xr3:uid="{D21117B6-27E6-4EFF-BE2E-71032E82D695}" name="Eenheid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724C-0514-48CA-AFDA-CACB5C601407}">
  <dimension ref="B2:H11"/>
  <sheetViews>
    <sheetView tabSelected="1" workbookViewId="0">
      <selection activeCell="F17" sqref="F17"/>
    </sheetView>
  </sheetViews>
  <sheetFormatPr defaultRowHeight="14.4" x14ac:dyDescent="0.3"/>
  <cols>
    <col min="2" max="2" width="18.21875" bestFit="1" customWidth="1"/>
    <col min="3" max="3" width="13.5546875" bestFit="1" customWidth="1"/>
    <col min="6" max="6" width="27.5546875" bestFit="1" customWidth="1"/>
    <col min="7" max="7" width="12" bestFit="1" customWidth="1"/>
    <col min="8" max="8" width="10" bestFit="1" customWidth="1"/>
    <col min="9" max="9" width="9.33203125" customWidth="1"/>
    <col min="10" max="10" width="9.6640625" customWidth="1"/>
  </cols>
  <sheetData>
    <row r="2" spans="2:8" x14ac:dyDescent="0.3">
      <c r="B2" s="5" t="s">
        <v>24</v>
      </c>
      <c r="C2" s="5"/>
      <c r="D2" s="5"/>
      <c r="F2" s="6" t="s">
        <v>21</v>
      </c>
      <c r="G2" s="6" t="s">
        <v>23</v>
      </c>
      <c r="H2" s="7" t="s">
        <v>22</v>
      </c>
    </row>
    <row r="3" spans="2:8" x14ac:dyDescent="0.3">
      <c r="B3" s="4" t="s">
        <v>0</v>
      </c>
      <c r="C3" s="9">
        <f xml:space="preserve"> (G3/2*PI()*G4)</f>
        <v>28.797932657906436</v>
      </c>
      <c r="D3" s="3" t="s">
        <v>5</v>
      </c>
      <c r="F3" t="s">
        <v>4</v>
      </c>
      <c r="G3" s="1">
        <v>55</v>
      </c>
      <c r="H3" s="1" t="s">
        <v>2</v>
      </c>
    </row>
    <row r="4" spans="2:8" x14ac:dyDescent="0.3">
      <c r="B4" s="4" t="s">
        <v>6</v>
      </c>
      <c r="C4" s="9">
        <f>SUM(C5:C6)</f>
        <v>2.1384000000000003</v>
      </c>
      <c r="D4" s="3" t="s">
        <v>5</v>
      </c>
      <c r="F4" t="s">
        <v>1</v>
      </c>
      <c r="G4" s="2">
        <f>1/3</f>
        <v>0.33333333333333331</v>
      </c>
      <c r="H4" s="1" t="s">
        <v>3</v>
      </c>
    </row>
    <row r="5" spans="2:8" x14ac:dyDescent="0.3">
      <c r="B5" s="4" t="s">
        <v>7</v>
      </c>
      <c r="C5" s="10">
        <f>(0.048*G3*G5*G7)/G4*G8</f>
        <v>0.7128000000000001</v>
      </c>
      <c r="D5" s="3" t="s">
        <v>5</v>
      </c>
      <c r="F5" t="s">
        <v>9</v>
      </c>
      <c r="G5" s="1">
        <v>0.15</v>
      </c>
      <c r="H5" s="1" t="s">
        <v>18</v>
      </c>
    </row>
    <row r="6" spans="2:8" x14ac:dyDescent="0.3">
      <c r="B6" s="4" t="s">
        <v>8</v>
      </c>
      <c r="C6" s="10">
        <f>(0.048*G3*G6*G7)/G4*G8</f>
        <v>1.4256000000000002</v>
      </c>
      <c r="D6" s="3" t="s">
        <v>5</v>
      </c>
      <c r="F6" t="s">
        <v>10</v>
      </c>
      <c r="G6" s="2">
        <v>0.3</v>
      </c>
      <c r="H6" s="1" t="s">
        <v>18</v>
      </c>
    </row>
    <row r="7" spans="2:8" x14ac:dyDescent="0.3">
      <c r="B7" s="4" t="s">
        <v>16</v>
      </c>
      <c r="C7" s="11">
        <f>(((16*SQRT(C3^2+C4^2))/(PI()*G9))^(1/3))*10^3</f>
        <v>13.048356704749455</v>
      </c>
      <c r="D7" s="3" t="s">
        <v>20</v>
      </c>
      <c r="F7" t="s">
        <v>11</v>
      </c>
      <c r="G7" s="1">
        <v>6</v>
      </c>
      <c r="H7" s="1" t="s">
        <v>12</v>
      </c>
    </row>
    <row r="8" spans="2:8" x14ac:dyDescent="0.3">
      <c r="B8" s="4" t="s">
        <v>17</v>
      </c>
      <c r="C8" s="11">
        <f>(((16*(C4+SQRT(C3^2+C4^2)))/(PI()*G10))^(1/3))*10^3</f>
        <v>15.806298625228274</v>
      </c>
      <c r="D8" s="3" t="s">
        <v>20</v>
      </c>
      <c r="F8" t="s">
        <v>13</v>
      </c>
      <c r="G8" s="2">
        <v>0.1</v>
      </c>
      <c r="H8" s="1" t="s">
        <v>18</v>
      </c>
    </row>
    <row r="9" spans="2:8" x14ac:dyDescent="0.3">
      <c r="C9" s="1"/>
      <c r="F9" t="s">
        <v>14</v>
      </c>
      <c r="G9" s="1">
        <v>66200000</v>
      </c>
      <c r="H9" s="1" t="s">
        <v>19</v>
      </c>
    </row>
    <row r="10" spans="2:8" x14ac:dyDescent="0.3">
      <c r="C10" s="1"/>
      <c r="F10" t="s">
        <v>15</v>
      </c>
      <c r="G10" s="1">
        <v>40000000</v>
      </c>
      <c r="H10" s="1" t="s">
        <v>19</v>
      </c>
    </row>
    <row r="11" spans="2:8" x14ac:dyDescent="0.3">
      <c r="B11" s="8" t="s">
        <v>25</v>
      </c>
      <c r="C11" s="12">
        <f>MAX(C7:C8)</f>
        <v>15.806298625228274</v>
      </c>
      <c r="D11" s="8" t="s">
        <v>20</v>
      </c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Wuyts</dc:creator>
  <cp:lastModifiedBy>Stef Wuyts</cp:lastModifiedBy>
  <dcterms:created xsi:type="dcterms:W3CDTF">2020-05-13T12:02:02Z</dcterms:created>
  <dcterms:modified xsi:type="dcterms:W3CDTF">2020-05-13T22:02:51Z</dcterms:modified>
</cp:coreProperties>
</file>