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bedmarromero/Desktop/"/>
    </mc:Choice>
  </mc:AlternateContent>
  <xr:revisionPtr revIDLastSave="0" documentId="8_{5DB92B30-B8E4-A94D-B40B-FA3D14ABB0F5}" xr6:coauthVersionLast="47" xr6:coauthVersionMax="47" xr10:uidLastSave="{00000000-0000-0000-0000-000000000000}"/>
  <bookViews>
    <workbookView xWindow="0" yWindow="0" windowWidth="28800" windowHeight="18000" xr2:uid="{2268F35B-8606-AC4F-8359-4B14B422CDC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2" i="1"/>
  <c r="L3" i="1"/>
  <c r="L4" i="1"/>
  <c r="L5" i="1"/>
  <c r="L6" i="1"/>
  <c r="L7" i="1"/>
  <c r="L8" i="1"/>
  <c r="L9" i="1"/>
  <c r="L10" i="1"/>
  <c r="L11" i="1"/>
  <c r="L12" i="1"/>
  <c r="L2" i="1"/>
  <c r="K3" i="1"/>
  <c r="K4" i="1"/>
  <c r="K5" i="1"/>
  <c r="K6" i="1"/>
  <c r="K7" i="1"/>
  <c r="K8" i="1"/>
  <c r="K9" i="1"/>
  <c r="K10" i="1"/>
  <c r="K11" i="1"/>
  <c r="K12" i="1"/>
  <c r="K2" i="1"/>
  <c r="J2" i="1"/>
  <c r="I2" i="1"/>
  <c r="H2" i="1"/>
  <c r="G3" i="1"/>
  <c r="G4" i="1"/>
  <c r="G5" i="1"/>
  <c r="G6" i="1"/>
  <c r="G7" i="1"/>
  <c r="G8" i="1"/>
  <c r="G9" i="1"/>
  <c r="G10" i="1"/>
  <c r="G11" i="1"/>
  <c r="G12" i="1"/>
  <c r="G2" i="1"/>
  <c r="E3" i="1"/>
  <c r="E4" i="1"/>
  <c r="E5" i="1"/>
  <c r="E6" i="1"/>
  <c r="E7" i="1"/>
  <c r="E8" i="1"/>
  <c r="E9" i="1"/>
  <c r="E10" i="1"/>
  <c r="E11" i="1"/>
  <c r="E12" i="1"/>
  <c r="E2" i="1"/>
  <c r="F3" i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<sst xmlns="http://schemas.openxmlformats.org/spreadsheetml/2006/main" count="9" uniqueCount="9">
  <si>
    <t>flow</t>
  </si>
  <si>
    <t>perm</t>
  </si>
  <si>
    <t>mean</t>
  </si>
  <si>
    <t>diff</t>
  </si>
  <si>
    <t>diff perc</t>
  </si>
  <si>
    <t>mean %</t>
  </si>
  <si>
    <t>mean diff</t>
  </si>
  <si>
    <t>mean 0,6</t>
  </si>
  <si>
    <t>presion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</si>
</sst>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A7673-702C-894A-93C7-0D186AF6DB1C}">
  <dimension ref="B1:M12"/>
  <sheetViews>
    <sheetView tabSelected="1" workbookViewId="0">
      <selection activeCell="N12" sqref="N12"/>
    </sheetView>
  </sheetViews>
  <sheetFormatPr baseColWidth="10" defaultRowHeight="16" x14ac:dyDescent="0.2"/>
  <cols>
    <col min="8" max="8" width="9.6640625" customWidth="1"/>
  </cols>
  <sheetData>
    <row r="1" spans="2:13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2:13" x14ac:dyDescent="0.2">
      <c r="B2">
        <v>0.1</v>
      </c>
      <c r="C2">
        <v>68.5</v>
      </c>
      <c r="D2">
        <v>69</v>
      </c>
      <c r="E2">
        <f>(C2+D2)/2</f>
        <v>68.75</v>
      </c>
      <c r="F2">
        <f>ABS(D2-C2)</f>
        <v>0.5</v>
      </c>
      <c r="G2">
        <f>(F2/E2)*100</f>
        <v>0.72727272727272729</v>
      </c>
      <c r="H2" s="1">
        <f>SUM(G2:G12)/11</f>
        <v>2.9148421240592444</v>
      </c>
      <c r="I2">
        <f>SUM(F2:F12)/11</f>
        <v>4.0909090909090908</v>
      </c>
      <c r="J2">
        <f>SUM(E7:E12)/6</f>
        <v>162.875</v>
      </c>
      <c r="K2">
        <f>B2*6.95/0.4</f>
        <v>1.7375</v>
      </c>
      <c r="L2">
        <f>K2*9871.7</f>
        <v>17152.078750000001</v>
      </c>
      <c r="M2">
        <f>L2/100000</f>
        <v>0.17152078749999999</v>
      </c>
    </row>
    <row r="3" spans="2:13" x14ac:dyDescent="0.2">
      <c r="B3">
        <v>0.2</v>
      </c>
      <c r="C3">
        <v>100</v>
      </c>
      <c r="D3">
        <v>95</v>
      </c>
      <c r="E3">
        <f t="shared" ref="E3:E12" si="0">(C3+D3)/2</f>
        <v>97.5</v>
      </c>
      <c r="F3">
        <f>ABS(D3-C3)</f>
        <v>5</v>
      </c>
      <c r="G3">
        <f t="shared" ref="G3:G12" si="1">(F3/E3)*100</f>
        <v>5.1282051282051277</v>
      </c>
      <c r="K3">
        <f t="shared" ref="K3:K12" si="2">B3*6.95/0.4</f>
        <v>3.4750000000000001</v>
      </c>
      <c r="L3">
        <f t="shared" ref="L3:L12" si="3">K3*9871.7</f>
        <v>34304.157500000001</v>
      </c>
      <c r="M3">
        <f t="shared" ref="M3:M12" si="4">L3/100000</f>
        <v>0.34304157499999999</v>
      </c>
    </row>
    <row r="4" spans="2:13" x14ac:dyDescent="0.2">
      <c r="B4">
        <v>0.3</v>
      </c>
      <c r="C4">
        <v>110</v>
      </c>
      <c r="D4">
        <v>107</v>
      </c>
      <c r="E4">
        <f t="shared" si="0"/>
        <v>108.5</v>
      </c>
      <c r="F4">
        <f>ABS(D4-C4)</f>
        <v>3</v>
      </c>
      <c r="G4">
        <f t="shared" si="1"/>
        <v>2.7649769585253456</v>
      </c>
      <c r="K4">
        <f t="shared" si="2"/>
        <v>5.2124999999999995</v>
      </c>
      <c r="L4">
        <f t="shared" si="3"/>
        <v>51456.236250000002</v>
      </c>
      <c r="M4">
        <f t="shared" si="4"/>
        <v>0.51456236249999998</v>
      </c>
    </row>
    <row r="5" spans="2:13" x14ac:dyDescent="0.2">
      <c r="B5">
        <v>0.4</v>
      </c>
      <c r="C5">
        <v>134.5</v>
      </c>
      <c r="D5">
        <v>130</v>
      </c>
      <c r="E5">
        <f t="shared" si="0"/>
        <v>132.25</v>
      </c>
      <c r="F5">
        <f>ABS(D5-C5)</f>
        <v>4.5</v>
      </c>
      <c r="G5">
        <f t="shared" si="1"/>
        <v>3.4026465028355388</v>
      </c>
      <c r="K5">
        <f t="shared" si="2"/>
        <v>6.95</v>
      </c>
      <c r="L5">
        <f t="shared" si="3"/>
        <v>68608.315000000002</v>
      </c>
      <c r="M5">
        <f t="shared" si="4"/>
        <v>0.68608314999999997</v>
      </c>
    </row>
    <row r="6" spans="2:13" x14ac:dyDescent="0.2">
      <c r="B6">
        <v>0.5</v>
      </c>
      <c r="C6">
        <v>149.5</v>
      </c>
      <c r="D6">
        <v>144</v>
      </c>
      <c r="E6">
        <f t="shared" si="0"/>
        <v>146.75</v>
      </c>
      <c r="F6">
        <f>ABS(D6-C6)</f>
        <v>5.5</v>
      </c>
      <c r="G6">
        <f t="shared" si="1"/>
        <v>3.7478705281090292</v>
      </c>
      <c r="K6">
        <f t="shared" si="2"/>
        <v>8.6875</v>
      </c>
      <c r="L6">
        <f t="shared" si="3"/>
        <v>85760.393750000003</v>
      </c>
      <c r="M6">
        <f t="shared" si="4"/>
        <v>0.85760393750000008</v>
      </c>
    </row>
    <row r="7" spans="2:13" x14ac:dyDescent="0.2">
      <c r="B7">
        <v>0.6</v>
      </c>
      <c r="C7">
        <v>162.5</v>
      </c>
      <c r="D7">
        <v>157</v>
      </c>
      <c r="E7">
        <f t="shared" si="0"/>
        <v>159.75</v>
      </c>
      <c r="F7">
        <f>ABS(D7-C7)</f>
        <v>5.5</v>
      </c>
      <c r="G7">
        <f t="shared" si="1"/>
        <v>3.4428794992175273</v>
      </c>
      <c r="K7">
        <f t="shared" si="2"/>
        <v>10.424999999999999</v>
      </c>
      <c r="L7">
        <f t="shared" si="3"/>
        <v>102912.4725</v>
      </c>
      <c r="M7">
        <f t="shared" si="4"/>
        <v>1.029124725</v>
      </c>
    </row>
    <row r="8" spans="2:13" x14ac:dyDescent="0.2">
      <c r="B8">
        <v>0.8</v>
      </c>
      <c r="C8">
        <v>160</v>
      </c>
      <c r="D8">
        <v>157</v>
      </c>
      <c r="E8">
        <f t="shared" si="0"/>
        <v>158.5</v>
      </c>
      <c r="F8">
        <f>ABS(D8-C8)</f>
        <v>3</v>
      </c>
      <c r="G8">
        <f t="shared" si="1"/>
        <v>1.8927444794952681</v>
      </c>
      <c r="K8">
        <f t="shared" si="2"/>
        <v>13.9</v>
      </c>
      <c r="L8">
        <f t="shared" si="3"/>
        <v>137216.63</v>
      </c>
      <c r="M8">
        <f t="shared" si="4"/>
        <v>1.3721662999999999</v>
      </c>
    </row>
    <row r="9" spans="2:13" x14ac:dyDescent="0.2">
      <c r="B9">
        <v>1</v>
      </c>
      <c r="C9">
        <v>172</v>
      </c>
      <c r="D9">
        <v>168</v>
      </c>
      <c r="E9">
        <f t="shared" si="0"/>
        <v>170</v>
      </c>
      <c r="F9">
        <f>ABS(D9-C9)</f>
        <v>4</v>
      </c>
      <c r="G9">
        <f t="shared" si="1"/>
        <v>2.3529411764705883</v>
      </c>
      <c r="K9">
        <f t="shared" si="2"/>
        <v>17.375</v>
      </c>
      <c r="L9">
        <f t="shared" si="3"/>
        <v>171520.78750000001</v>
      </c>
      <c r="M9">
        <f t="shared" si="4"/>
        <v>1.7152078750000002</v>
      </c>
    </row>
    <row r="10" spans="2:13" x14ac:dyDescent="0.2">
      <c r="B10">
        <v>1.2</v>
      </c>
      <c r="C10">
        <v>168</v>
      </c>
      <c r="D10">
        <v>164</v>
      </c>
      <c r="E10">
        <f t="shared" si="0"/>
        <v>166</v>
      </c>
      <c r="F10">
        <f>ABS(D10-C10)</f>
        <v>4</v>
      </c>
      <c r="G10">
        <f t="shared" si="1"/>
        <v>2.4096385542168677</v>
      </c>
      <c r="K10">
        <f t="shared" si="2"/>
        <v>20.849999999999998</v>
      </c>
      <c r="L10">
        <f t="shared" si="3"/>
        <v>205824.94500000001</v>
      </c>
      <c r="M10">
        <f t="shared" si="4"/>
        <v>2.0582494499999999</v>
      </c>
    </row>
    <row r="11" spans="2:13" x14ac:dyDescent="0.2">
      <c r="B11">
        <v>1.4</v>
      </c>
      <c r="C11">
        <v>167</v>
      </c>
      <c r="D11">
        <v>162</v>
      </c>
      <c r="E11">
        <f t="shared" si="0"/>
        <v>164.5</v>
      </c>
      <c r="F11">
        <f>ABS(D11-C11)</f>
        <v>5</v>
      </c>
      <c r="G11">
        <f t="shared" si="1"/>
        <v>3.0395136778115504</v>
      </c>
      <c r="K11">
        <f t="shared" si="2"/>
        <v>24.324999999999999</v>
      </c>
      <c r="L11">
        <f t="shared" si="3"/>
        <v>240129.10250000001</v>
      </c>
      <c r="M11">
        <f t="shared" si="4"/>
        <v>2.4012910249999999</v>
      </c>
    </row>
    <row r="12" spans="2:13" x14ac:dyDescent="0.2">
      <c r="B12">
        <v>1.6</v>
      </c>
      <c r="C12">
        <v>161</v>
      </c>
      <c r="D12">
        <v>156</v>
      </c>
      <c r="E12">
        <f t="shared" si="0"/>
        <v>158.5</v>
      </c>
      <c r="F12">
        <f>ABS(D12-C12)</f>
        <v>5</v>
      </c>
      <c r="G12">
        <f t="shared" si="1"/>
        <v>3.1545741324921135</v>
      </c>
      <c r="K12">
        <f t="shared" si="2"/>
        <v>27.8</v>
      </c>
      <c r="L12">
        <f t="shared" si="3"/>
        <v>274433.26</v>
      </c>
      <c r="M12">
        <f t="shared" si="4"/>
        <v>2.7443325999999999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Bédmar Romero</dc:creator>
  <cp:lastModifiedBy>Daniel Bédmar Romero</cp:lastModifiedBy>
  <dcterms:created xsi:type="dcterms:W3CDTF">2023-06-21T21:03:28Z</dcterms:created>
  <dcterms:modified xsi:type="dcterms:W3CDTF">2023-06-21T22:48:17Z</dcterms:modified>
</cp:coreProperties>
</file>