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206A9BCD-7110-4867-9D49-40F75B17BA6D}" xr6:coauthVersionLast="47" xr6:coauthVersionMax="47" xr10:uidLastSave="{00000000-0000-0000-0000-000000000000}"/>
  <bookViews>
    <workbookView xWindow="-108" yWindow="-108" windowWidth="23256" windowHeight="12456" tabRatio="740" firstSheet="1" activeTab="1" xr2:uid="{00000000-000D-0000-FFFF-FFFF00000000}"/>
  </bookViews>
  <sheets>
    <sheet name="Información" sheetId="104" state="hidden" r:id="rId1"/>
    <sheet name="Registro de Riesgos" sheetId="112" r:id="rId2"/>
    <sheet name="Matriz" sheetId="115" state="hidden" r:id="rId3"/>
    <sheet name="Matriz Impacto y Probabilidad" sheetId="114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Información!#REF!</definedName>
    <definedName name="_xlnm._FilterDatabase" localSheetId="2" hidden="1">Matriz!#REF!</definedName>
    <definedName name="_xlnm._FilterDatabase" localSheetId="1" hidden="1">'Registro de Riesgos'!$A$2:$P$10</definedName>
    <definedName name="Criticidad">Información!$B$4:$B$6</definedName>
    <definedName name="Estado">Información!$B$9:$B$12</definedName>
    <definedName name="EstadoRiesgos">Información!$B$18:$B$21</definedName>
    <definedName name="FechaControl">'[1]Tabla (H)'!$P$6:$P$25</definedName>
    <definedName name="ImpactoRiesgo">Información!$I$9:$K$9</definedName>
    <definedName name="ListaFechas" localSheetId="2">#REF!</definedName>
    <definedName name="ListaFechas">#REF!</definedName>
    <definedName name="MatrizRiesgo" comment="Matriz de Riesgos tabuladas">Información!$I$6:$K$8</definedName>
    <definedName name="PrioridadRiesgo">Información!$H$6:$H$8</definedName>
    <definedName name="ProbabilidadRiesgo">Información!$H$6:$H$8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12" l="1"/>
  <c r="K6" i="112"/>
  <c r="K5" i="112"/>
  <c r="K4" i="112"/>
  <c r="K10" i="112" l="1"/>
  <c r="K9" i="112"/>
  <c r="K8" i="112"/>
  <c r="O8" i="104" l="1"/>
  <c r="O9" i="104"/>
  <c r="O10" i="104"/>
  <c r="O11" i="104"/>
  <c r="O12" i="104"/>
  <c r="O6" i="104"/>
  <c r="O7" i="104"/>
  <c r="O5" i="104"/>
  <c r="K7" i="112" l="1"/>
  <c r="K3" i="112"/>
</calcChain>
</file>

<file path=xl/sharedStrings.xml><?xml version="1.0" encoding="utf-8"?>
<sst xmlns="http://schemas.openxmlformats.org/spreadsheetml/2006/main" count="261" uniqueCount="91">
  <si>
    <t>Impacto</t>
  </si>
  <si>
    <t>Estado</t>
  </si>
  <si>
    <t>Fecha Creación</t>
  </si>
  <si>
    <t>Causa</t>
  </si>
  <si>
    <t>Responsable</t>
  </si>
  <si>
    <t>Fecha de Compromiso</t>
  </si>
  <si>
    <t>Abierto</t>
  </si>
  <si>
    <t>Criticidad</t>
  </si>
  <si>
    <t>Tabla de Criticidad</t>
  </si>
  <si>
    <t>Alto</t>
  </si>
  <si>
    <t>Medio</t>
  </si>
  <si>
    <t>Bajo</t>
  </si>
  <si>
    <t>Matriz de Riesgos  - Criticidad</t>
  </si>
  <si>
    <t>Alta</t>
  </si>
  <si>
    <t>Media</t>
  </si>
  <si>
    <t>Baja</t>
  </si>
  <si>
    <t>Tratamiento de Riesgos - Acciones</t>
  </si>
  <si>
    <t>Criticidad = Impacto * Probabilidad</t>
  </si>
  <si>
    <t>1, 2 y 3</t>
  </si>
  <si>
    <t>:   Mayor prioridad, atención obligada, acción inmediata</t>
  </si>
  <si>
    <t>4, 5, 6, 7 y 8</t>
  </si>
  <si>
    <t>:  Prioridad media, decidir entre:</t>
  </si>
  <si>
    <t>Plan de mitigación, si relación costo/beneficio es adecuada</t>
  </si>
  <si>
    <t>Plan de contingencia, si relación costo/beneficio no es adecuada</t>
  </si>
  <si>
    <t>Se ve con una lista (ImpactoRiesgo)</t>
  </si>
  <si>
    <t>Baja prioridad y monitorear Riesgo</t>
  </si>
  <si>
    <t>Probabilidad</t>
  </si>
  <si>
    <t>Cerrado</t>
  </si>
  <si>
    <t>Eliminado</t>
  </si>
  <si>
    <t>Problema</t>
  </si>
  <si>
    <t>Se ve con una lista (ProbabilidadRiesgo)</t>
  </si>
  <si>
    <t>Ejemplo</t>
  </si>
  <si>
    <t>Alcance</t>
  </si>
  <si>
    <t>Estado Riesgos</t>
  </si>
  <si>
    <t>Pendiente</t>
  </si>
  <si>
    <t>ID</t>
  </si>
  <si>
    <t>Probabilidad Ocurrencia</t>
  </si>
  <si>
    <t>Respuesta (Evitar, Transferir, Mitigar)</t>
  </si>
  <si>
    <t>Riesgo (Evento)</t>
  </si>
  <si>
    <t>Técnico</t>
  </si>
  <si>
    <t>Seguridad</t>
  </si>
  <si>
    <t>Calendario</t>
  </si>
  <si>
    <t>Costos</t>
  </si>
  <si>
    <t>Clientes y Stakeholders</t>
  </si>
  <si>
    <t>Muy Alto</t>
  </si>
  <si>
    <t>Equipo de Trabajo</t>
  </si>
  <si>
    <t>Muy Bajo</t>
  </si>
  <si>
    <t xml:space="preserve">Bajo </t>
  </si>
  <si>
    <t>Efecto</t>
  </si>
  <si>
    <t>Calidad</t>
  </si>
  <si>
    <t>Costo</t>
  </si>
  <si>
    <t>Tipo</t>
  </si>
  <si>
    <t>Plazo</t>
  </si>
  <si>
    <t>Registro de Riesgos</t>
  </si>
  <si>
    <t>Comentarios</t>
  </si>
  <si>
    <t xml:space="preserve">Software se podría corromper debido a administración inadecuada de la configuración, múltiples versiones de desarrollo y/o testing.
</t>
  </si>
  <si>
    <t xml:space="preserve">Corrupción  entre versiones de SW.
</t>
  </si>
  <si>
    <t>impacto</t>
  </si>
  <si>
    <t>probabilidad</t>
  </si>
  <si>
    <t>LG</t>
  </si>
  <si>
    <t xml:space="preserve">Debido Poca disponibilidad de los usuarios funcionales.
</t>
  </si>
  <si>
    <t>Cierre de hitos del proyecto fuera de plazo</t>
  </si>
  <si>
    <t>JG</t>
  </si>
  <si>
    <t xml:space="preserve">Evitar:
1) Congelar Mejoras complejas hasta fin proyecto.
2) Visar por un comité todos los nuevos requerimientos
3)Uso de SVN
</t>
  </si>
  <si>
    <t xml:space="preserve">
Mitigar:
Enviar gantt a usuarios para que se programen
 </t>
  </si>
  <si>
    <t>se generó OC para tercer ingeniero</t>
  </si>
  <si>
    <t xml:space="preserve"> </t>
  </si>
  <si>
    <t xml:space="preserve">Cierre tardío de revisión del levantamiento </t>
  </si>
  <si>
    <t xml:space="preserve">Se planificó cierre del levantamiento para 30 de abril, se estima que se extenderá hasta segunda semana mayo
</t>
  </si>
  <si>
    <t xml:space="preserve">
Mitigar:
-Se dividió la tarea de revisión en dos grandes Requerimiento.
- el primero se ceierre 16 de mayo, el segundo se cierra 16 de junio
 </t>
  </si>
  <si>
    <t xml:space="preserve">Adjudicación tardía a proveedor tecnológico
</t>
  </si>
  <si>
    <t>SE estimó que el equipo de treabajo debería iniciar el 2 de mayo, pero cierre tardío de definicoiones impide publicar TTRs para esa fecha</t>
  </si>
  <si>
    <t xml:space="preserve">
Mitigar:
-Se reprograma incio para el 1 de junio
- se acuerda de manera interna 
- se publicará con lo cerrado hasta la fecha 16 de mayo
- despriorizar desarrollo de  mantenedores</t>
  </si>
  <si>
    <t xml:space="preserve">LG
</t>
  </si>
  <si>
    <t xml:space="preserve">
31-05-2017
</t>
  </si>
  <si>
    <t xml:space="preserve">No presentación de proveedor tecnológico
</t>
  </si>
  <si>
    <t xml:space="preserve">Presupuesto podría ser no interesante por el plazo y riesgos que implica la  ejecución
</t>
  </si>
  <si>
    <t xml:space="preserve">
Mitigar:
 </t>
  </si>
  <si>
    <t xml:space="preserve">Mitigar:
Se propone continuidad del analista de sistema.
</t>
  </si>
  <si>
    <t xml:space="preserve"> Menos profesionales para etapa de Soporte
</t>
  </si>
  <si>
    <t xml:space="preserve"> Cambio en la conducción del Proyecto 
</t>
  </si>
  <si>
    <t xml:space="preserve">(Nuevo Jefe de Proyecto Proveedor) </t>
  </si>
  <si>
    <t xml:space="preserve"> Asume la Jefatura del Proyecto, el gerente de proyectos de TINET, quien participo como Jefe de Proyecto en el anteproyecto (podría ser una oportunidad).
</t>
  </si>
  <si>
    <t xml:space="preserve"> Mitigar:
Instalar laboratorio para aislar a funcionarios que realizarán las pruebas, permitiendo mayor focalización y eficiencia, con el fin de reducir periodo de pruebas.
</t>
  </si>
  <si>
    <t>No iniciar puesta en marcha en la fecha establecida</t>
  </si>
  <si>
    <t xml:space="preserve">Mitigar:
Evaluar comportamiento nuevo JP </t>
  </si>
  <si>
    <t xml:space="preserve">(7 días de atraso en inicio de pruebas UAT) </t>
  </si>
  <si>
    <t>no contar con profesionales para pruebas UAT</t>
  </si>
  <si>
    <t>eventual parao de funcionarios</t>
  </si>
  <si>
    <t xml:space="preserve"> Mitigar:
</t>
  </si>
  <si>
    <t xml:space="preserve"> (analista del proyecto considerado solo hasta 29 de Dic.)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</si>
</sst>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6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20"/>
      <color indexed="8"/>
      <name val="Calibri"/>
      <family val="2"/>
    </font>
    <font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EFF6D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99FF3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 applyBorder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Protection="1">
      <protection hidden="1"/>
    </xf>
    <xf numFmtId="0" fontId="3" fillId="0" borderId="0" xfId="1" applyProtection="1">
      <protection hidden="1"/>
    </xf>
    <xf numFmtId="0" fontId="0" fillId="0" borderId="0" xfId="0" applyAlignment="1" applyProtection="1">
      <alignment wrapText="1"/>
      <protection hidden="1"/>
    </xf>
    <xf numFmtId="0" fontId="0" fillId="0" borderId="3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0" fillId="6" borderId="2" xfId="0" applyFill="1" applyBorder="1" applyProtection="1">
      <protection hidden="1"/>
    </xf>
    <xf numFmtId="0" fontId="0" fillId="6" borderId="9" xfId="0" applyFill="1" applyBorder="1" applyProtection="1">
      <protection hidden="1"/>
    </xf>
    <xf numFmtId="0" fontId="6" fillId="8" borderId="27" xfId="1" applyFont="1" applyFill="1" applyBorder="1" applyAlignment="1" applyProtection="1">
      <alignment horizontal="center" vertical="center"/>
      <protection hidden="1"/>
    </xf>
    <xf numFmtId="0" fontId="3" fillId="9" borderId="0" xfId="1" applyFill="1" applyProtection="1">
      <protection hidden="1"/>
    </xf>
    <xf numFmtId="0" fontId="3" fillId="9" borderId="16" xfId="1" applyFill="1" applyBorder="1" applyProtection="1">
      <protection hidden="1"/>
    </xf>
    <xf numFmtId="0" fontId="0" fillId="3" borderId="3" xfId="0" applyFill="1" applyBorder="1" applyAlignment="1" applyProtection="1">
      <alignment horizontal="center"/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2" xfId="0" applyBorder="1" applyAlignment="1" applyProtection="1">
      <alignment horizontal="center"/>
      <protection hidden="1"/>
    </xf>
    <xf numFmtId="0" fontId="6" fillId="9" borderId="28" xfId="1" applyFont="1" applyFill="1" applyBorder="1" applyAlignment="1" applyProtection="1">
      <alignment horizontal="center" vertical="center"/>
      <protection hidden="1"/>
    </xf>
    <xf numFmtId="0" fontId="5" fillId="10" borderId="4" xfId="1" applyFont="1" applyFill="1" applyBorder="1" applyAlignment="1" applyProtection="1">
      <alignment horizontal="center" vertical="center"/>
      <protection hidden="1"/>
    </xf>
    <xf numFmtId="0" fontId="5" fillId="7" borderId="5" xfId="1" applyFont="1" applyFill="1" applyBorder="1" applyAlignment="1" applyProtection="1">
      <alignment horizontal="center" vertical="center"/>
      <protection hidden="1"/>
    </xf>
    <xf numFmtId="0" fontId="5" fillId="5" borderId="4" xfId="1" applyFont="1" applyFill="1" applyBorder="1" applyAlignment="1" applyProtection="1">
      <alignment horizontal="center" vertical="center"/>
      <protection hidden="1"/>
    </xf>
    <xf numFmtId="0" fontId="5" fillId="10" borderId="5" xfId="1" applyFont="1" applyFill="1" applyBorder="1" applyAlignment="1" applyProtection="1">
      <alignment horizontal="center" vertical="center"/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5" fillId="11" borderId="7" xfId="1" applyFont="1" applyFill="1" applyBorder="1" applyAlignment="1" applyProtection="1">
      <alignment horizontal="center" vertical="center"/>
      <protection hidden="1"/>
    </xf>
    <xf numFmtId="0" fontId="5" fillId="5" borderId="8" xfId="1" applyFont="1" applyFill="1" applyBorder="1" applyAlignment="1" applyProtection="1">
      <alignment horizontal="center" vertical="center"/>
      <protection hidden="1"/>
    </xf>
    <xf numFmtId="0" fontId="5" fillId="10" borderId="8" xfId="1" applyFont="1" applyFill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0" fillId="0" borderId="9" xfId="0" applyBorder="1" applyAlignment="1" applyProtection="1">
      <alignment horizontal="center"/>
      <protection hidden="1"/>
    </xf>
    <xf numFmtId="0" fontId="6" fillId="8" borderId="28" xfId="1" applyFont="1" applyFill="1" applyBorder="1" applyAlignment="1" applyProtection="1">
      <alignment horizontal="center" vertical="center"/>
      <protection hidden="1"/>
    </xf>
    <xf numFmtId="0" fontId="3" fillId="9" borderId="17" xfId="1" applyFill="1" applyBorder="1" applyProtection="1">
      <protection hidden="1"/>
    </xf>
    <xf numFmtId="0" fontId="3" fillId="9" borderId="18" xfId="1" applyFill="1" applyBorder="1" applyProtection="1">
      <protection hidden="1"/>
    </xf>
    <xf numFmtId="0" fontId="3" fillId="9" borderId="19" xfId="1" applyFill="1" applyBorder="1" applyProtection="1">
      <protection hidden="1"/>
    </xf>
    <xf numFmtId="0" fontId="7" fillId="0" borderId="35" xfId="1" applyFont="1" applyBorder="1" applyAlignment="1" applyProtection="1">
      <alignment horizontal="center" vertical="center"/>
      <protection hidden="1"/>
    </xf>
    <xf numFmtId="49" fontId="7" fillId="0" borderId="37" xfId="1" applyNumberFormat="1" applyFont="1" applyBorder="1" applyAlignment="1" applyProtection="1">
      <alignment horizontal="center" vertical="center"/>
      <protection hidden="1"/>
    </xf>
    <xf numFmtId="0" fontId="3" fillId="0" borderId="5" xfId="1" applyBorder="1" applyAlignment="1" applyProtection="1">
      <alignment horizontal="center" vertical="center" wrapText="1"/>
      <protection locked="0" hidden="1"/>
    </xf>
    <xf numFmtId="0" fontId="3" fillId="0" borderId="5" xfId="1" applyBorder="1" applyAlignment="1" applyProtection="1">
      <alignment horizontal="left" vertical="center" wrapText="1"/>
      <protection locked="0" hidden="1"/>
    </xf>
    <xf numFmtId="0" fontId="3" fillId="2" borderId="5" xfId="1" applyFill="1" applyBorder="1" applyAlignment="1" applyProtection="1">
      <alignment horizontal="center" vertical="center" wrapText="1"/>
      <protection locked="0" hidden="1"/>
    </xf>
    <xf numFmtId="14" fontId="3" fillId="2" borderId="5" xfId="1" applyNumberFormat="1" applyFill="1" applyBorder="1" applyAlignment="1" applyProtection="1">
      <alignment horizontal="center" vertical="center" wrapText="1"/>
      <protection locked="0" hidden="1"/>
    </xf>
    <xf numFmtId="0" fontId="3" fillId="2" borderId="5" xfId="1" applyFill="1" applyBorder="1" applyAlignment="1" applyProtection="1">
      <alignment horizontal="left" vertical="center" wrapText="1"/>
      <protection locked="0" hidden="1"/>
    </xf>
    <xf numFmtId="14" fontId="3" fillId="0" borderId="5" xfId="1" applyNumberFormat="1" applyBorder="1" applyAlignment="1" applyProtection="1">
      <alignment horizontal="center" vertical="center" wrapText="1"/>
      <protection locked="0" hidden="1"/>
    </xf>
    <xf numFmtId="0" fontId="6" fillId="2" borderId="5" xfId="1" applyFont="1" applyFill="1" applyBorder="1" applyAlignment="1" applyProtection="1">
      <alignment horizontal="center" vertical="center" wrapText="1"/>
      <protection locked="0" hidden="1"/>
    </xf>
    <xf numFmtId="0" fontId="4" fillId="12" borderId="5" xfId="2" applyFont="1" applyFill="1" applyBorder="1" applyAlignment="1" applyProtection="1">
      <alignment horizontal="center" vertical="center" wrapText="1"/>
      <protection locked="0" hidden="1"/>
    </xf>
    <xf numFmtId="0" fontId="4" fillId="12" borderId="5" xfId="2" applyFont="1" applyFill="1" applyBorder="1" applyAlignment="1" applyProtection="1">
      <alignment horizontal="center" vertical="center" wrapText="1"/>
      <protection hidden="1"/>
    </xf>
    <xf numFmtId="0" fontId="10" fillId="14" borderId="23" xfId="0" applyFont="1" applyFill="1" applyBorder="1" applyAlignment="1">
      <alignment horizontal="justify"/>
    </xf>
    <xf numFmtId="0" fontId="10" fillId="0" borderId="19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3" borderId="19" xfId="0" applyFont="1" applyFill="1" applyBorder="1" applyAlignment="1">
      <alignment horizontal="justify"/>
    </xf>
    <xf numFmtId="0" fontId="10" fillId="15" borderId="19" xfId="0" applyFont="1" applyFill="1" applyBorder="1" applyAlignment="1">
      <alignment horizontal="justify"/>
    </xf>
    <xf numFmtId="0" fontId="10" fillId="4" borderId="19" xfId="0" applyFont="1" applyFill="1" applyBorder="1" applyAlignment="1">
      <alignment horizontal="justify"/>
    </xf>
    <xf numFmtId="0" fontId="10" fillId="16" borderId="19" xfId="0" applyFont="1" applyFill="1" applyBorder="1" applyAlignment="1">
      <alignment horizontal="justify"/>
    </xf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10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left" vertical="center" wrapText="1"/>
    </xf>
    <xf numFmtId="0" fontId="6" fillId="0" borderId="5" xfId="1" applyFont="1" applyBorder="1" applyAlignment="1" applyProtection="1">
      <alignment horizontal="center" vertical="center" wrapText="1"/>
      <protection locked="0" hidden="1"/>
    </xf>
    <xf numFmtId="0" fontId="3" fillId="3" borderId="5" xfId="1" applyFill="1" applyBorder="1" applyAlignment="1" applyProtection="1">
      <alignment horizontal="center" vertical="center" wrapText="1"/>
      <protection locked="0" hidden="1"/>
    </xf>
    <xf numFmtId="14" fontId="3" fillId="3" borderId="5" xfId="1" applyNumberFormat="1" applyFill="1" applyBorder="1" applyAlignment="1" applyProtection="1">
      <alignment horizontal="center" vertical="center" wrapText="1"/>
      <protection locked="0" hidden="1"/>
    </xf>
    <xf numFmtId="0" fontId="1" fillId="3" borderId="20" xfId="0" applyFont="1" applyFill="1" applyBorder="1" applyAlignment="1" applyProtection="1">
      <alignment horizontal="center" vertical="center"/>
      <protection hidden="1"/>
    </xf>
    <xf numFmtId="0" fontId="1" fillId="3" borderId="21" xfId="0" applyFont="1" applyFill="1" applyBorder="1" applyAlignment="1" applyProtection="1">
      <alignment horizontal="center" vertical="center"/>
      <protection hidden="1"/>
    </xf>
    <xf numFmtId="0" fontId="8" fillId="8" borderId="24" xfId="1" applyFont="1" applyFill="1" applyBorder="1" applyAlignment="1" applyProtection="1">
      <alignment horizontal="center"/>
      <protection hidden="1"/>
    </xf>
    <xf numFmtId="0" fontId="8" fillId="8" borderId="25" xfId="1" applyFont="1" applyFill="1" applyBorder="1" applyAlignment="1" applyProtection="1">
      <alignment horizontal="center"/>
      <protection hidden="1"/>
    </xf>
    <xf numFmtId="0" fontId="8" fillId="8" borderId="26" xfId="1" applyFont="1" applyFill="1" applyBorder="1" applyAlignment="1" applyProtection="1">
      <alignment horizontal="center"/>
      <protection hidden="1"/>
    </xf>
    <xf numFmtId="0" fontId="8" fillId="9" borderId="15" xfId="1" applyFont="1" applyFill="1" applyBorder="1" applyAlignment="1" applyProtection="1">
      <alignment horizontal="center" vertical="center" textRotation="90"/>
      <protection hidden="1"/>
    </xf>
    <xf numFmtId="0" fontId="8" fillId="9" borderId="18" xfId="1" applyFont="1" applyFill="1" applyBorder="1" applyAlignment="1" applyProtection="1">
      <alignment horizontal="center" vertical="center"/>
      <protection hidden="1"/>
    </xf>
    <xf numFmtId="0" fontId="1" fillId="8" borderId="29" xfId="0" applyFont="1" applyFill="1" applyBorder="1" applyAlignment="1" applyProtection="1">
      <alignment horizontal="center" vertical="center"/>
      <protection hidden="1"/>
    </xf>
    <xf numFmtId="0" fontId="1" fillId="8" borderId="30" xfId="0" applyFont="1" applyFill="1" applyBorder="1" applyAlignment="1" applyProtection="1">
      <alignment horizontal="center" vertical="center"/>
      <protection hidden="1"/>
    </xf>
    <xf numFmtId="0" fontId="1" fillId="8" borderId="31" xfId="0" applyFont="1" applyFill="1" applyBorder="1" applyAlignment="1" applyProtection="1">
      <alignment horizontal="center" vertical="center"/>
      <protection hidden="1"/>
    </xf>
    <xf numFmtId="0" fontId="3" fillId="0" borderId="36" xfId="1" applyBorder="1" applyAlignment="1" applyProtection="1">
      <alignment horizontal="left" vertical="top" wrapText="1"/>
      <protection hidden="1"/>
    </xf>
    <xf numFmtId="0" fontId="3" fillId="0" borderId="33" xfId="1" applyBorder="1" applyAlignment="1" applyProtection="1">
      <alignment horizontal="left" vertical="top" wrapText="1"/>
      <protection hidden="1"/>
    </xf>
    <xf numFmtId="0" fontId="3" fillId="0" borderId="34" xfId="1" applyBorder="1" applyAlignment="1" applyProtection="1">
      <alignment horizontal="left" vertical="top" wrapText="1"/>
      <protection hidden="1"/>
    </xf>
    <xf numFmtId="0" fontId="1" fillId="3" borderId="13" xfId="0" applyFont="1" applyFill="1" applyBorder="1" applyAlignment="1" applyProtection="1">
      <alignment horizontal="center" vertical="center"/>
      <protection hidden="1"/>
    </xf>
    <xf numFmtId="0" fontId="1" fillId="3" borderId="22" xfId="0" applyFont="1" applyFill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left" vertical="top"/>
      <protection hidden="1"/>
    </xf>
    <xf numFmtId="0" fontId="1" fillId="0" borderId="33" xfId="0" applyFont="1" applyBorder="1" applyAlignment="1" applyProtection="1">
      <alignment horizontal="left" vertical="top"/>
      <protection hidden="1"/>
    </xf>
    <xf numFmtId="0" fontId="1" fillId="0" borderId="34" xfId="0" applyFont="1" applyBorder="1" applyAlignment="1" applyProtection="1">
      <alignment horizontal="left" vertical="top"/>
      <protection hidden="1"/>
    </xf>
    <xf numFmtId="0" fontId="3" fillId="0" borderId="36" xfId="1" applyBorder="1" applyAlignment="1" applyProtection="1">
      <alignment horizontal="left" vertical="top"/>
      <protection hidden="1"/>
    </xf>
    <xf numFmtId="0" fontId="3" fillId="0" borderId="33" xfId="1" applyBorder="1" applyAlignment="1" applyProtection="1">
      <alignment horizontal="left" vertical="top"/>
      <protection hidden="1"/>
    </xf>
    <xf numFmtId="0" fontId="3" fillId="0" borderId="34" xfId="1" applyBorder="1" applyAlignment="1" applyProtection="1">
      <alignment horizontal="left" vertical="top"/>
      <protection hidden="1"/>
    </xf>
    <xf numFmtId="0" fontId="3" fillId="0" borderId="36" xfId="1" applyBorder="1" applyAlignment="1" applyProtection="1">
      <alignment horizontal="left" vertical="top" wrapText="1" indent="4"/>
      <protection hidden="1"/>
    </xf>
    <xf numFmtId="0" fontId="3" fillId="0" borderId="33" xfId="1" applyBorder="1" applyAlignment="1" applyProtection="1">
      <alignment horizontal="left" vertical="top" wrapText="1" indent="4"/>
      <protection hidden="1"/>
    </xf>
    <xf numFmtId="0" fontId="3" fillId="0" borderId="34" xfId="1" applyBorder="1" applyAlignment="1" applyProtection="1">
      <alignment horizontal="left" vertical="top" wrapText="1" indent="4"/>
      <protection hidden="1"/>
    </xf>
    <xf numFmtId="0" fontId="9" fillId="13" borderId="40" xfId="0" applyFont="1" applyFill="1" applyBorder="1" applyAlignment="1" applyProtection="1">
      <alignment horizontal="center" vertical="distributed"/>
      <protection hidden="1"/>
    </xf>
    <xf numFmtId="0" fontId="9" fillId="13" borderId="39" xfId="0" applyFont="1" applyFill="1" applyBorder="1" applyAlignment="1" applyProtection="1">
      <alignment horizontal="center" vertical="distributed"/>
      <protection hidden="1"/>
    </xf>
    <xf numFmtId="0" fontId="10" fillId="14" borderId="13" xfId="0" applyFont="1" applyFill="1" applyBorder="1" applyAlignment="1">
      <alignment horizontal="center"/>
    </xf>
    <xf numFmtId="0" fontId="10" fillId="14" borderId="14" xfId="0" applyFont="1" applyFill="1" applyBorder="1" applyAlignment="1">
      <alignment horizontal="center"/>
    </xf>
    <xf numFmtId="0" fontId="10" fillId="14" borderId="22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_Matriz de Riesgos" xfId="2" xr:uid="{00000000-0005-0000-0000-000002000000}"/>
  </cellStyles>
  <dxfs count="27">
    <dxf>
      <font>
        <color theme="1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0000"/>
      <color rgb="FF000066"/>
      <color rgb="FF9EFF6D"/>
      <color rgb="FF66FF66"/>
      <color rgb="FFFFFF00"/>
      <color rgb="FF00FF00"/>
      <color rgb="FFCCFF99"/>
      <color rgb="FF009900"/>
      <color rgb="FFFFFF99"/>
      <color rgb="FFBEFE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PALDO/JP%20COMEX/proyectos%202017/trazabilidad-aol/auditoria/Servicios%20Especialezados%20Trazabilidad-aol%20oc-N&#176;%20701-1327-SE17/hito%204/ACTIVIDADES/Gesti&#243;n%20PMO%20-%20Proyecto%20CCC%20-%202012%2010%201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SPALDO/JP%20COMEX/proyectos%202017/trazabilidad-aol/auditoria/Servicios%20Especialezados%20Trazabilidad-aol%20oc-N&#176;%20701-1327-SE17/hito%204/ACTIVIDADES/Registro%20de%20Riesgos%20%20Proyecto%20AOL-Trazabilidad%20%20v1.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EX/JGF/proyectos/proyectos%202017/siscomex-gestion%20certificados/fase%20II/ejecucion/control%20de%20proyecto/Registro%20de%20Riesgos%20%20Proyecto%20gesti&#243;n%20%20certificados%20Sicex%20v1.3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EX/JGF/proyectos/proyectos%202017/siscomex-areas%20de%20extraccion%202/Registro%20de%20Riesgos%20%20Proyecto%20Siscomex%20Areas%20de%20extracci&#243;n%20v1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cha Proyecto(CH) (Or)"/>
      <sheetName val="Ficha Proyecto(CH) (3)"/>
      <sheetName val="Ficha Proyecto(CH)"/>
      <sheetName val="Seguimiento Cambios"/>
      <sheetName val="Seguimiento Problemas"/>
      <sheetName val="Seguimiento Riesgo"/>
      <sheetName val="Seguimiento PMO"/>
      <sheetName val="Tabla Segui- Hitos-F"/>
      <sheetName val="Ficha Proyecto"/>
      <sheetName val="Param"/>
      <sheetName val="Curva Hitos (F)"/>
      <sheetName val="Tabla (H)"/>
      <sheetName val="Gantt CCC H (F)"/>
      <sheetName val="Traza de Hitos (F)"/>
      <sheetName val="Gantt CCC CH (2)"/>
      <sheetName val="Gantt CCC 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P6">
            <v>41152</v>
          </cell>
        </row>
        <row r="7">
          <cell r="P7">
            <v>41159</v>
          </cell>
        </row>
        <row r="8">
          <cell r="P8">
            <v>41166</v>
          </cell>
        </row>
        <row r="9">
          <cell r="P9">
            <v>41173</v>
          </cell>
        </row>
        <row r="10">
          <cell r="P10">
            <v>41180</v>
          </cell>
        </row>
        <row r="11">
          <cell r="P11">
            <v>41187</v>
          </cell>
        </row>
        <row r="12">
          <cell r="P12">
            <v>41194</v>
          </cell>
        </row>
        <row r="13">
          <cell r="P13">
            <v>41201</v>
          </cell>
        </row>
        <row r="14">
          <cell r="P14">
            <v>41208</v>
          </cell>
        </row>
        <row r="15">
          <cell r="P15">
            <v>41215</v>
          </cell>
        </row>
        <row r="16">
          <cell r="P16">
            <v>41222</v>
          </cell>
        </row>
        <row r="17">
          <cell r="P17">
            <v>41229</v>
          </cell>
        </row>
        <row r="18">
          <cell r="P18">
            <v>41236</v>
          </cell>
        </row>
        <row r="19">
          <cell r="P19">
            <v>41243</v>
          </cell>
        </row>
        <row r="20">
          <cell r="P20">
            <v>41250</v>
          </cell>
        </row>
        <row r="21">
          <cell r="P21">
            <v>41257</v>
          </cell>
        </row>
        <row r="22">
          <cell r="P22">
            <v>41264</v>
          </cell>
        </row>
        <row r="23">
          <cell r="P23">
            <v>41271</v>
          </cell>
        </row>
        <row r="24">
          <cell r="P24">
            <v>41278</v>
          </cell>
        </row>
        <row r="25">
          <cell r="P25">
            <v>41285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ción"/>
      <sheetName val="Información del Documento"/>
      <sheetName val="Registro de Riesgos"/>
      <sheetName val="Matriz"/>
      <sheetName val="Matriz Impacto y Probabilidad"/>
    </sheetNames>
    <sheetDataSet>
      <sheetData sheetId="0" refreshError="1"/>
      <sheetData sheetId="1" refreshError="1"/>
      <sheetData sheetId="2" refreshError="1"/>
      <sheetData sheetId="3">
        <row r="6">
          <cell r="D6" t="str">
            <v>Medio</v>
          </cell>
          <cell r="E6" t="str">
            <v>Alto</v>
          </cell>
          <cell r="F6" t="str">
            <v>Alto</v>
          </cell>
          <cell r="G6" t="str">
            <v>Muy Alto</v>
          </cell>
          <cell r="H6" t="str">
            <v>Muy Alto</v>
          </cell>
        </row>
        <row r="7">
          <cell r="D7" t="str">
            <v>Medio</v>
          </cell>
          <cell r="E7" t="str">
            <v>Medio</v>
          </cell>
          <cell r="F7" t="str">
            <v>Alto</v>
          </cell>
          <cell r="G7" t="str">
            <v>Muy Alto</v>
          </cell>
          <cell r="H7" t="str">
            <v>Muy Alto</v>
          </cell>
        </row>
        <row r="8">
          <cell r="D8" t="str">
            <v>Bajo</v>
          </cell>
          <cell r="E8" t="str">
            <v>Medio</v>
          </cell>
          <cell r="F8" t="str">
            <v>Alto</v>
          </cell>
          <cell r="G8" t="str">
            <v>Alto</v>
          </cell>
          <cell r="H8" t="str">
            <v>Muy Alto</v>
          </cell>
        </row>
        <row r="9">
          <cell r="D9" t="str">
            <v>Bajo</v>
          </cell>
          <cell r="E9" t="str">
            <v>Bajo</v>
          </cell>
          <cell r="F9" t="str">
            <v>Medio</v>
          </cell>
          <cell r="G9" t="str">
            <v>Alto</v>
          </cell>
          <cell r="H9" t="str">
            <v>Alto</v>
          </cell>
        </row>
        <row r="10">
          <cell r="D10" t="str">
            <v>Bajo</v>
          </cell>
          <cell r="E10" t="str">
            <v>Bajo</v>
          </cell>
          <cell r="F10" t="str">
            <v>Medio</v>
          </cell>
          <cell r="G10" t="str">
            <v>Medio</v>
          </cell>
          <cell r="H10" t="str">
            <v>Alto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ción"/>
      <sheetName val="Información del Documento"/>
      <sheetName val="Registro de Riesgos"/>
      <sheetName val="Matriz"/>
      <sheetName val="Matriz Impacto y Probabilidad"/>
    </sheetNames>
    <sheetDataSet>
      <sheetData sheetId="0"/>
      <sheetData sheetId="1"/>
      <sheetData sheetId="2"/>
      <sheetData sheetId="3">
        <row r="6">
          <cell r="D6" t="str">
            <v>Medio</v>
          </cell>
          <cell r="E6" t="str">
            <v>Alto</v>
          </cell>
          <cell r="F6" t="str">
            <v>Alto</v>
          </cell>
          <cell r="G6" t="str">
            <v>Muy Alto</v>
          </cell>
          <cell r="H6" t="str">
            <v>Muy Alto</v>
          </cell>
        </row>
        <row r="7">
          <cell r="D7" t="str">
            <v>Medio</v>
          </cell>
          <cell r="E7" t="str">
            <v>Medio</v>
          </cell>
          <cell r="F7" t="str">
            <v>Alto</v>
          </cell>
          <cell r="G7" t="str">
            <v>Muy Alto</v>
          </cell>
          <cell r="H7" t="str">
            <v>Muy Alto</v>
          </cell>
        </row>
        <row r="8">
          <cell r="D8" t="str">
            <v>Bajo</v>
          </cell>
          <cell r="E8" t="str">
            <v>Medio</v>
          </cell>
          <cell r="F8" t="str">
            <v>Alto</v>
          </cell>
          <cell r="G8" t="str">
            <v>Alto</v>
          </cell>
          <cell r="H8" t="str">
            <v>Muy Alto</v>
          </cell>
        </row>
        <row r="9">
          <cell r="D9" t="str">
            <v>Bajo</v>
          </cell>
          <cell r="E9" t="str">
            <v>Bajo</v>
          </cell>
          <cell r="F9" t="str">
            <v>Medio</v>
          </cell>
          <cell r="G9" t="str">
            <v>Alto</v>
          </cell>
          <cell r="H9" t="str">
            <v>Alto</v>
          </cell>
        </row>
        <row r="10">
          <cell r="D10" t="str">
            <v>Bajo</v>
          </cell>
          <cell r="E10" t="str">
            <v>Bajo</v>
          </cell>
          <cell r="F10" t="str">
            <v>Medio</v>
          </cell>
          <cell r="G10" t="str">
            <v>Medio</v>
          </cell>
          <cell r="H10" t="str">
            <v>Alto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ción"/>
      <sheetName val="Información del Documento"/>
      <sheetName val="Registro de Riesgos"/>
      <sheetName val="Matriz"/>
      <sheetName val="Matriz Impacto y Probabilidad"/>
    </sheetNames>
    <sheetDataSet>
      <sheetData sheetId="0" refreshError="1"/>
      <sheetData sheetId="1" refreshError="1"/>
      <sheetData sheetId="2" refreshError="1"/>
      <sheetData sheetId="3" refreshError="1">
        <row r="6">
          <cell r="D6" t="str">
            <v>Medio</v>
          </cell>
          <cell r="E6" t="str">
            <v>Alto</v>
          </cell>
          <cell r="F6" t="str">
            <v>Alto</v>
          </cell>
          <cell r="G6" t="str">
            <v>Muy Alto</v>
          </cell>
          <cell r="H6" t="str">
            <v>Muy Alto</v>
          </cell>
        </row>
        <row r="7">
          <cell r="D7" t="str">
            <v>Medio</v>
          </cell>
          <cell r="E7" t="str">
            <v>Medio</v>
          </cell>
          <cell r="F7" t="str">
            <v>Alto</v>
          </cell>
          <cell r="G7" t="str">
            <v>Muy Alto</v>
          </cell>
          <cell r="H7" t="str">
            <v>Muy Alto</v>
          </cell>
        </row>
        <row r="8">
          <cell r="D8" t="str">
            <v>Bajo</v>
          </cell>
          <cell r="E8" t="str">
            <v>Medio</v>
          </cell>
          <cell r="F8" t="str">
            <v>Alto</v>
          </cell>
          <cell r="G8" t="str">
            <v>Alto</v>
          </cell>
          <cell r="H8" t="str">
            <v>Muy Alto</v>
          </cell>
        </row>
        <row r="9">
          <cell r="D9" t="str">
            <v>Bajo</v>
          </cell>
          <cell r="E9" t="str">
            <v>Bajo</v>
          </cell>
          <cell r="F9" t="str">
            <v>Medio</v>
          </cell>
          <cell r="G9" t="str">
            <v>Alto</v>
          </cell>
          <cell r="H9" t="str">
            <v>Alto</v>
          </cell>
        </row>
        <row r="10">
          <cell r="D10" t="str">
            <v>Bajo</v>
          </cell>
          <cell r="E10" t="str">
            <v>Bajo</v>
          </cell>
          <cell r="F10" t="str">
            <v>Medio</v>
          </cell>
          <cell r="G10" t="str">
            <v>Medio</v>
          </cell>
          <cell r="H10" t="str">
            <v>Alto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8">
    <tabColor rgb="FFFFC000"/>
  </sheetPr>
  <dimension ref="B2:Q21"/>
  <sheetViews>
    <sheetView topLeftCell="C1" zoomScale="120" zoomScaleNormal="120" workbookViewId="0">
      <selection activeCell="N9" sqref="N9"/>
    </sheetView>
  </sheetViews>
  <sheetFormatPr baseColWidth="10" defaultColWidth="11.44140625" defaultRowHeight="14.4" x14ac:dyDescent="0.3"/>
  <cols>
    <col min="1" max="1" width="11.44140625" style="2"/>
    <col min="2" max="2" width="14" style="2" customWidth="1"/>
    <col min="3" max="8" width="11.44140625" style="2"/>
    <col min="9" max="9" width="7.5546875" style="2" customWidth="1"/>
    <col min="10" max="10" width="8.88671875" style="2" customWidth="1"/>
    <col min="11" max="11" width="9.109375" style="2" customWidth="1"/>
    <col min="12" max="16384" width="11.44140625" style="2"/>
  </cols>
  <sheetData>
    <row r="2" spans="2:17" ht="15" thickBot="1" x14ac:dyDescent="0.35">
      <c r="O2" s="2" t="s">
        <v>31</v>
      </c>
    </row>
    <row r="3" spans="2:17" ht="58.2" thickBot="1" x14ac:dyDescent="0.35">
      <c r="B3" s="61" t="s">
        <v>8</v>
      </c>
      <c r="C3" s="62"/>
      <c r="G3" s="3"/>
      <c r="H3" s="3"/>
      <c r="I3" s="3"/>
      <c r="J3" s="3"/>
      <c r="K3" s="3"/>
      <c r="L3" s="3"/>
      <c r="P3" s="4" t="s">
        <v>30</v>
      </c>
      <c r="Q3" s="4" t="s">
        <v>24</v>
      </c>
    </row>
    <row r="4" spans="2:17" ht="16.2" thickBot="1" x14ac:dyDescent="0.35">
      <c r="B4" s="5" t="s">
        <v>9</v>
      </c>
      <c r="C4" s="6">
        <v>3</v>
      </c>
      <c r="G4" s="63" t="s">
        <v>12</v>
      </c>
      <c r="H4" s="64"/>
      <c r="I4" s="64"/>
      <c r="J4" s="64"/>
      <c r="K4" s="64"/>
      <c r="L4" s="65"/>
      <c r="O4" s="7" t="s">
        <v>7</v>
      </c>
      <c r="P4" s="8" t="s">
        <v>26</v>
      </c>
      <c r="Q4" s="9" t="s">
        <v>0</v>
      </c>
    </row>
    <row r="5" spans="2:17" x14ac:dyDescent="0.3">
      <c r="B5" s="5" t="s">
        <v>10</v>
      </c>
      <c r="C5" s="6">
        <v>2</v>
      </c>
      <c r="G5" s="66"/>
      <c r="H5" s="10" t="s">
        <v>26</v>
      </c>
      <c r="I5" s="11"/>
      <c r="J5" s="11"/>
      <c r="K5" s="11"/>
      <c r="L5" s="12"/>
      <c r="O5" s="13">
        <f t="shared" ref="O5:O12" si="0">INDEX(MatrizRiesgo,MATCH(P5,ProbabilidadRiesgo,0),MATCH(Q5,ImpactoRiesgo,0))</f>
        <v>1</v>
      </c>
      <c r="P5" s="14" t="s">
        <v>13</v>
      </c>
      <c r="Q5" s="15" t="s">
        <v>9</v>
      </c>
    </row>
    <row r="6" spans="2:17" ht="21" thickBot="1" x14ac:dyDescent="0.35">
      <c r="B6" s="16" t="s">
        <v>11</v>
      </c>
      <c r="C6" s="17">
        <v>1</v>
      </c>
      <c r="G6" s="66"/>
      <c r="H6" s="18" t="s">
        <v>13</v>
      </c>
      <c r="I6" s="19">
        <v>4</v>
      </c>
      <c r="J6" s="20">
        <v>2</v>
      </c>
      <c r="K6" s="20">
        <v>1</v>
      </c>
      <c r="L6" s="12"/>
      <c r="O6" s="13">
        <f t="shared" si="0"/>
        <v>3</v>
      </c>
      <c r="P6" s="14" t="s">
        <v>14</v>
      </c>
      <c r="Q6" s="15" t="s">
        <v>9</v>
      </c>
    </row>
    <row r="7" spans="2:17" ht="21" thickBot="1" x14ac:dyDescent="0.35">
      <c r="G7" s="66"/>
      <c r="H7" s="18" t="s">
        <v>14</v>
      </c>
      <c r="I7" s="21">
        <v>7</v>
      </c>
      <c r="J7" s="22">
        <v>5</v>
      </c>
      <c r="K7" s="20">
        <v>3</v>
      </c>
      <c r="L7" s="12"/>
      <c r="O7" s="13">
        <f t="shared" si="0"/>
        <v>9</v>
      </c>
      <c r="P7" s="23" t="s">
        <v>15</v>
      </c>
      <c r="Q7" s="24" t="s">
        <v>11</v>
      </c>
    </row>
    <row r="8" spans="2:17" ht="21" thickBot="1" x14ac:dyDescent="0.35">
      <c r="B8" s="74" t="s">
        <v>1</v>
      </c>
      <c r="C8" s="75"/>
      <c r="G8" s="66"/>
      <c r="H8" s="18" t="s">
        <v>15</v>
      </c>
      <c r="I8" s="25">
        <v>9</v>
      </c>
      <c r="J8" s="26">
        <v>8</v>
      </c>
      <c r="K8" s="27">
        <v>6</v>
      </c>
      <c r="L8" s="12"/>
      <c r="O8" s="13">
        <f t="shared" si="0"/>
        <v>7</v>
      </c>
      <c r="P8" s="23" t="s">
        <v>14</v>
      </c>
      <c r="Q8" s="24" t="s">
        <v>11</v>
      </c>
    </row>
    <row r="9" spans="2:17" ht="15" thickBot="1" x14ac:dyDescent="0.35">
      <c r="B9" s="28" t="s">
        <v>6</v>
      </c>
      <c r="C9" s="29"/>
      <c r="G9" s="66"/>
      <c r="H9" s="11"/>
      <c r="I9" s="18" t="s">
        <v>11</v>
      </c>
      <c r="J9" s="18" t="s">
        <v>10</v>
      </c>
      <c r="K9" s="18" t="s">
        <v>9</v>
      </c>
      <c r="L9" s="30" t="s">
        <v>0</v>
      </c>
      <c r="O9" s="13">
        <f t="shared" si="0"/>
        <v>4</v>
      </c>
      <c r="P9" s="23" t="s">
        <v>13</v>
      </c>
      <c r="Q9" s="24" t="s">
        <v>11</v>
      </c>
    </row>
    <row r="10" spans="2:17" ht="16.2" thickBot="1" x14ac:dyDescent="0.35">
      <c r="B10" s="5" t="s">
        <v>27</v>
      </c>
      <c r="C10" s="6"/>
      <c r="G10" s="31"/>
      <c r="H10" s="32"/>
      <c r="I10" s="67"/>
      <c r="J10" s="67"/>
      <c r="K10" s="67"/>
      <c r="L10" s="33"/>
      <c r="O10" s="13">
        <f t="shared" si="0"/>
        <v>7</v>
      </c>
      <c r="P10" s="23" t="s">
        <v>14</v>
      </c>
      <c r="Q10" s="24" t="s">
        <v>11</v>
      </c>
    </row>
    <row r="11" spans="2:17" ht="15" thickBot="1" x14ac:dyDescent="0.35">
      <c r="B11" s="5" t="s">
        <v>28</v>
      </c>
      <c r="C11" s="6"/>
      <c r="O11" s="13">
        <f t="shared" si="0"/>
        <v>9</v>
      </c>
      <c r="P11" s="23" t="s">
        <v>15</v>
      </c>
      <c r="Q11" s="24" t="s">
        <v>11</v>
      </c>
    </row>
    <row r="12" spans="2:17" ht="15" thickBot="1" x14ac:dyDescent="0.35">
      <c r="B12" s="16" t="s">
        <v>29</v>
      </c>
      <c r="C12" s="17"/>
      <c r="G12" s="68" t="s">
        <v>16</v>
      </c>
      <c r="H12" s="69"/>
      <c r="I12" s="69"/>
      <c r="J12" s="69"/>
      <c r="K12" s="69"/>
      <c r="L12" s="70"/>
      <c r="O12" s="13">
        <f t="shared" si="0"/>
        <v>4</v>
      </c>
      <c r="P12" s="23" t="s">
        <v>13</v>
      </c>
      <c r="Q12" s="24" t="s">
        <v>11</v>
      </c>
    </row>
    <row r="13" spans="2:17" x14ac:dyDescent="0.3">
      <c r="G13" s="76" t="s">
        <v>17</v>
      </c>
      <c r="H13" s="77"/>
      <c r="I13" s="77"/>
      <c r="J13" s="77"/>
      <c r="K13" s="77"/>
      <c r="L13" s="78"/>
    </row>
    <row r="14" spans="2:17" x14ac:dyDescent="0.3">
      <c r="G14" s="34" t="s">
        <v>18</v>
      </c>
      <c r="H14" s="79" t="s">
        <v>19</v>
      </c>
      <c r="I14" s="80"/>
      <c r="J14" s="80"/>
      <c r="K14" s="80"/>
      <c r="L14" s="81"/>
    </row>
    <row r="15" spans="2:17" x14ac:dyDescent="0.3">
      <c r="G15" s="34" t="s">
        <v>20</v>
      </c>
      <c r="H15" s="71" t="s">
        <v>21</v>
      </c>
      <c r="I15" s="72"/>
      <c r="J15" s="72"/>
      <c r="K15" s="72"/>
      <c r="L15" s="73"/>
    </row>
    <row r="16" spans="2:17" ht="29.25" customHeight="1" thickBot="1" x14ac:dyDescent="0.35">
      <c r="G16" s="34"/>
      <c r="H16" s="82" t="s">
        <v>22</v>
      </c>
      <c r="I16" s="83"/>
      <c r="J16" s="83"/>
      <c r="K16" s="83"/>
      <c r="L16" s="84"/>
    </row>
    <row r="17" spans="2:12" ht="29.25" customHeight="1" thickBot="1" x14ac:dyDescent="0.35">
      <c r="B17" s="74" t="s">
        <v>33</v>
      </c>
      <c r="C17" s="75"/>
      <c r="G17" s="34"/>
      <c r="H17" s="82" t="s">
        <v>23</v>
      </c>
      <c r="I17" s="83"/>
      <c r="J17" s="83"/>
      <c r="K17" s="83"/>
      <c r="L17" s="84"/>
    </row>
    <row r="18" spans="2:12" ht="15" thickBot="1" x14ac:dyDescent="0.35">
      <c r="B18" s="28" t="s">
        <v>34</v>
      </c>
      <c r="C18" s="29"/>
      <c r="G18" s="35">
        <v>9</v>
      </c>
      <c r="H18" s="71" t="s">
        <v>25</v>
      </c>
      <c r="I18" s="72"/>
      <c r="J18" s="72"/>
      <c r="K18" s="72"/>
      <c r="L18" s="73"/>
    </row>
    <row r="19" spans="2:12" x14ac:dyDescent="0.3">
      <c r="B19" s="5" t="s">
        <v>27</v>
      </c>
      <c r="C19" s="6"/>
    </row>
    <row r="20" spans="2:12" x14ac:dyDescent="0.3">
      <c r="B20" s="5" t="s">
        <v>28</v>
      </c>
      <c r="C20" s="6"/>
    </row>
    <row r="21" spans="2:12" ht="15" thickBot="1" x14ac:dyDescent="0.35">
      <c r="B21" s="16" t="s">
        <v>29</v>
      </c>
      <c r="C21" s="17"/>
    </row>
  </sheetData>
  <sheetProtection sheet="1" objects="1" scenarios="1"/>
  <mergeCells count="13">
    <mergeCell ref="H18:L18"/>
    <mergeCell ref="B8:C8"/>
    <mergeCell ref="G13:L13"/>
    <mergeCell ref="H14:L14"/>
    <mergeCell ref="H15:L15"/>
    <mergeCell ref="H16:L16"/>
    <mergeCell ref="H17:L17"/>
    <mergeCell ref="B17:C17"/>
    <mergeCell ref="B3:C3"/>
    <mergeCell ref="G4:L4"/>
    <mergeCell ref="G5:G9"/>
    <mergeCell ref="I10:K10"/>
    <mergeCell ref="G12:L12"/>
  </mergeCells>
  <conditionalFormatting sqref="O5:O12">
    <cfRule type="iconSet" priority="5">
      <iconSet iconSet="3Symbol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Q5:Q12" xr:uid="{00000000-0002-0000-0000-000000000000}">
      <formula1>ImpactoRiesgo</formula1>
    </dataValidation>
    <dataValidation type="list" allowBlank="1" showInputMessage="1" showErrorMessage="1" sqref="P5:P12" xr:uid="{00000000-0002-0000-0000-000001000000}">
      <formula1>ProbabilidadRiesgo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AF39690-D233-4A0B-BBDF-2CD25F0DF700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C4:C6</xm:sqref>
        </x14:conditionalFormatting>
        <x14:conditionalFormatting xmlns:xm="http://schemas.microsoft.com/office/excel/2006/main">
          <x14:cfRule type="iconSet" priority="4" id="{AF4853A1-2ADE-4937-A700-9444D37D3924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C9:C11</xm:sqref>
        </x14:conditionalFormatting>
        <x14:conditionalFormatting xmlns:xm="http://schemas.microsoft.com/office/excel/2006/main">
          <x14:cfRule type="iconSet" priority="3" id="{06D4FA7B-D869-4CD5-A5EC-B96DF1542684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C12</xm:sqref>
        </x14:conditionalFormatting>
        <x14:conditionalFormatting xmlns:xm="http://schemas.microsoft.com/office/excel/2006/main">
          <x14:cfRule type="iconSet" priority="2" id="{48F9F5AE-BE3E-4997-BF2C-F2D3D71FEBD2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C18:C20</xm:sqref>
        </x14:conditionalFormatting>
        <x14:conditionalFormatting xmlns:xm="http://schemas.microsoft.com/office/excel/2006/main">
          <x14:cfRule type="iconSet" priority="1" id="{3584219A-03E5-4D38-B477-1EBC7A7EF94F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P32"/>
  <sheetViews>
    <sheetView tabSelected="1" zoomScale="79" zoomScaleNormal="46" workbookViewId="0">
      <selection sqref="A1:P11"/>
    </sheetView>
  </sheetViews>
  <sheetFormatPr baseColWidth="10" defaultRowHeight="14.4" x14ac:dyDescent="0.3"/>
  <cols>
    <col min="1" max="1" width="4.109375" customWidth="1"/>
    <col min="3" max="3" width="13.5546875" customWidth="1"/>
    <col min="4" max="4" width="24.6640625" customWidth="1"/>
    <col min="5" max="5" width="47.88671875" customWidth="1"/>
    <col min="6" max="6" width="9.5546875" customWidth="1"/>
    <col min="7" max="7" width="12.33203125" customWidth="1"/>
    <col min="8" max="8" width="10.109375" customWidth="1"/>
    <col min="9" max="10" width="15" style="2" customWidth="1"/>
    <col min="11" max="11" width="15" customWidth="1"/>
    <col min="12" max="12" width="33.109375" customWidth="1"/>
    <col min="13" max="13" width="13.44140625" customWidth="1"/>
    <col min="14" max="14" width="12.6640625" customWidth="1"/>
    <col min="16" max="16" width="26.5546875" customWidth="1"/>
  </cols>
  <sheetData>
    <row r="1" spans="1:16" ht="25.95" customHeight="1" x14ac:dyDescent="0.3">
      <c r="A1" s="85" t="s">
        <v>53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16" ht="28.8" x14ac:dyDescent="0.3">
      <c r="A2" s="43" t="s">
        <v>35</v>
      </c>
      <c r="B2" s="43" t="s">
        <v>2</v>
      </c>
      <c r="C2" s="43" t="s">
        <v>51</v>
      </c>
      <c r="D2" s="43" t="s">
        <v>38</v>
      </c>
      <c r="E2" s="43" t="s">
        <v>3</v>
      </c>
      <c r="F2" s="43" t="s">
        <v>48</v>
      </c>
      <c r="G2" s="43" t="s">
        <v>36</v>
      </c>
      <c r="H2" s="43" t="s">
        <v>0</v>
      </c>
      <c r="I2" s="44" t="s">
        <v>58</v>
      </c>
      <c r="J2" s="44" t="s">
        <v>57</v>
      </c>
      <c r="K2" s="43" t="s">
        <v>7</v>
      </c>
      <c r="L2" s="43" t="s">
        <v>37</v>
      </c>
      <c r="M2" s="43" t="s">
        <v>4</v>
      </c>
      <c r="N2" s="43" t="s">
        <v>5</v>
      </c>
      <c r="O2" s="43" t="s">
        <v>1</v>
      </c>
      <c r="P2" s="43" t="s">
        <v>54</v>
      </c>
    </row>
    <row r="3" spans="1:16" ht="132" x14ac:dyDescent="0.3">
      <c r="A3" s="36">
        <v>1</v>
      </c>
      <c r="B3" s="41">
        <v>42852</v>
      </c>
      <c r="C3" s="40" t="s">
        <v>39</v>
      </c>
      <c r="D3" s="40" t="s">
        <v>56</v>
      </c>
      <c r="E3" s="40" t="s">
        <v>55</v>
      </c>
      <c r="F3" s="40" t="s">
        <v>49</v>
      </c>
      <c r="G3" s="36" t="s">
        <v>10</v>
      </c>
      <c r="H3" s="36" t="s">
        <v>9</v>
      </c>
      <c r="I3" s="14">
        <v>3</v>
      </c>
      <c r="J3" s="14">
        <v>4</v>
      </c>
      <c r="K3" s="55" t="str">
        <f>INDEX(Matriz!$D$6:$H$10,I3,J3)</f>
        <v>Alto</v>
      </c>
      <c r="L3" s="37" t="s">
        <v>63</v>
      </c>
      <c r="M3" s="36" t="s">
        <v>59</v>
      </c>
      <c r="N3" s="41">
        <v>42898</v>
      </c>
      <c r="O3" s="42" t="s">
        <v>34</v>
      </c>
      <c r="P3" s="57"/>
    </row>
    <row r="4" spans="1:16" ht="118.8" x14ac:dyDescent="0.3">
      <c r="A4" s="38">
        <v>2</v>
      </c>
      <c r="B4" s="39">
        <v>42852</v>
      </c>
      <c r="C4" s="40" t="s">
        <v>41</v>
      </c>
      <c r="D4" s="40" t="s">
        <v>67</v>
      </c>
      <c r="E4" s="40" t="s">
        <v>68</v>
      </c>
      <c r="F4" s="40" t="s">
        <v>52</v>
      </c>
      <c r="G4" s="36" t="s">
        <v>44</v>
      </c>
      <c r="H4" s="36" t="s">
        <v>44</v>
      </c>
      <c r="I4" s="14">
        <v>1</v>
      </c>
      <c r="J4" s="14">
        <v>5</v>
      </c>
      <c r="K4" s="55" t="str">
        <f>INDEX([2]Matriz!$D$6:$H$10,I4,J4)</f>
        <v>Muy Alto</v>
      </c>
      <c r="L4" s="37" t="s">
        <v>69</v>
      </c>
      <c r="M4" s="36" t="s">
        <v>59</v>
      </c>
      <c r="N4" s="41">
        <v>42902</v>
      </c>
      <c r="O4" s="58" t="s">
        <v>28</v>
      </c>
      <c r="P4" s="56"/>
    </row>
    <row r="5" spans="1:16" ht="145.19999999999999" x14ac:dyDescent="0.3">
      <c r="A5" s="38">
        <v>3</v>
      </c>
      <c r="B5" s="39">
        <v>42877</v>
      </c>
      <c r="C5" s="40" t="s">
        <v>45</v>
      </c>
      <c r="D5" s="40" t="s">
        <v>70</v>
      </c>
      <c r="E5" s="40" t="s">
        <v>71</v>
      </c>
      <c r="F5" s="40" t="s">
        <v>52</v>
      </c>
      <c r="G5" s="36" t="s">
        <v>9</v>
      </c>
      <c r="H5" s="36" t="s">
        <v>44</v>
      </c>
      <c r="I5" s="14">
        <v>1</v>
      </c>
      <c r="J5" s="14">
        <v>5</v>
      </c>
      <c r="K5" s="55" t="str">
        <f>INDEX([3]Matriz!$D$6:$H$10,I5,J5)</f>
        <v>Muy Alto</v>
      </c>
      <c r="L5" s="37" t="s">
        <v>72</v>
      </c>
      <c r="M5" s="36" t="s">
        <v>73</v>
      </c>
      <c r="N5" s="41" t="s">
        <v>74</v>
      </c>
      <c r="O5" s="58" t="s">
        <v>28</v>
      </c>
      <c r="P5" s="56"/>
    </row>
    <row r="6" spans="1:16" ht="118.8" x14ac:dyDescent="0.3">
      <c r="A6" s="59">
        <v>4</v>
      </c>
      <c r="B6" s="60">
        <v>42877</v>
      </c>
      <c r="C6" s="40" t="s">
        <v>45</v>
      </c>
      <c r="D6" s="40" t="s">
        <v>75</v>
      </c>
      <c r="E6" s="40" t="s">
        <v>76</v>
      </c>
      <c r="F6" s="40" t="s">
        <v>52</v>
      </c>
      <c r="G6" s="36" t="s">
        <v>10</v>
      </c>
      <c r="H6" s="36" t="s">
        <v>44</v>
      </c>
      <c r="I6" s="14">
        <v>3</v>
      </c>
      <c r="J6" s="14">
        <v>5</v>
      </c>
      <c r="K6" s="55" t="str">
        <f>INDEX([4]Matriz!$D$6:$H$10,I6,J6)</f>
        <v>Muy Alto</v>
      </c>
      <c r="L6" s="37" t="s">
        <v>77</v>
      </c>
      <c r="M6" s="36" t="s">
        <v>66</v>
      </c>
      <c r="N6" s="41" t="s">
        <v>66</v>
      </c>
      <c r="O6" s="58" t="s">
        <v>28</v>
      </c>
      <c r="P6" s="56"/>
    </row>
    <row r="7" spans="1:16" ht="105.6" x14ac:dyDescent="0.3">
      <c r="A7" s="38">
        <v>5</v>
      </c>
      <c r="B7" s="39">
        <v>42892</v>
      </c>
      <c r="C7" s="40" t="s">
        <v>45</v>
      </c>
      <c r="D7" s="40" t="s">
        <v>61</v>
      </c>
      <c r="E7" s="40" t="s">
        <v>60</v>
      </c>
      <c r="F7" s="40" t="s">
        <v>52</v>
      </c>
      <c r="G7" s="36" t="s">
        <v>9</v>
      </c>
      <c r="H7" s="36" t="s">
        <v>44</v>
      </c>
      <c r="I7" s="14">
        <v>1</v>
      </c>
      <c r="J7" s="14">
        <v>5</v>
      </c>
      <c r="K7" s="55" t="str">
        <f>INDEX(Matriz!$D$6:$H$10,I7,J7)</f>
        <v>Muy Alto</v>
      </c>
      <c r="L7" s="37" t="s">
        <v>64</v>
      </c>
      <c r="M7" s="36" t="s">
        <v>62</v>
      </c>
      <c r="N7" s="41">
        <v>42895</v>
      </c>
      <c r="O7" s="58" t="s">
        <v>28</v>
      </c>
      <c r="P7" s="37" t="s">
        <v>65</v>
      </c>
    </row>
    <row r="8" spans="1:16" ht="52.8" x14ac:dyDescent="0.3">
      <c r="A8" s="38">
        <v>6</v>
      </c>
      <c r="B8" s="39">
        <v>43028</v>
      </c>
      <c r="C8" s="40" t="s">
        <v>45</v>
      </c>
      <c r="D8" s="40" t="s">
        <v>79</v>
      </c>
      <c r="E8" s="40" t="s">
        <v>90</v>
      </c>
      <c r="F8" s="40" t="s">
        <v>52</v>
      </c>
      <c r="G8" s="36" t="s">
        <v>10</v>
      </c>
      <c r="H8" s="36" t="s">
        <v>44</v>
      </c>
      <c r="I8" s="14">
        <v>3</v>
      </c>
      <c r="J8" s="14">
        <v>5</v>
      </c>
      <c r="K8" s="55" t="str">
        <f>INDEX(Matriz!$D$6:$H$10,I8,J8)</f>
        <v>Muy Alto</v>
      </c>
      <c r="L8" s="37" t="s">
        <v>78</v>
      </c>
      <c r="M8" s="36" t="s">
        <v>66</v>
      </c>
      <c r="N8" s="41" t="s">
        <v>66</v>
      </c>
      <c r="O8" s="58" t="s">
        <v>34</v>
      </c>
      <c r="P8" s="37" t="s">
        <v>66</v>
      </c>
    </row>
    <row r="9" spans="1:16" ht="92.4" x14ac:dyDescent="0.3">
      <c r="A9" s="38">
        <v>7</v>
      </c>
      <c r="B9" s="39">
        <v>43028</v>
      </c>
      <c r="C9" s="40" t="s">
        <v>45</v>
      </c>
      <c r="D9" s="40" t="s">
        <v>80</v>
      </c>
      <c r="E9" s="40" t="s">
        <v>81</v>
      </c>
      <c r="F9" s="40" t="s">
        <v>52</v>
      </c>
      <c r="G9" s="36" t="s">
        <v>10</v>
      </c>
      <c r="H9" s="36" t="s">
        <v>44</v>
      </c>
      <c r="I9" s="14">
        <v>3</v>
      </c>
      <c r="J9" s="14">
        <v>5</v>
      </c>
      <c r="K9" s="55" t="str">
        <f>INDEX(Matriz!$D$6:$H$10,I9,J9)</f>
        <v>Muy Alto</v>
      </c>
      <c r="L9" s="37" t="s">
        <v>85</v>
      </c>
      <c r="M9" s="36" t="s">
        <v>66</v>
      </c>
      <c r="N9" s="41" t="s">
        <v>66</v>
      </c>
      <c r="O9" s="58" t="s">
        <v>34</v>
      </c>
      <c r="P9" s="37" t="s">
        <v>82</v>
      </c>
    </row>
    <row r="10" spans="1:16" ht="92.4" x14ac:dyDescent="0.3">
      <c r="A10" s="38">
        <v>8</v>
      </c>
      <c r="B10" s="39">
        <v>43028</v>
      </c>
      <c r="C10" s="40" t="s">
        <v>45</v>
      </c>
      <c r="D10" s="40" t="s">
        <v>84</v>
      </c>
      <c r="E10" s="40" t="s">
        <v>86</v>
      </c>
      <c r="F10" s="40" t="s">
        <v>52</v>
      </c>
      <c r="G10" s="36" t="s">
        <v>46</v>
      </c>
      <c r="H10" s="36" t="s">
        <v>44</v>
      </c>
      <c r="I10" s="14">
        <v>1</v>
      </c>
      <c r="J10" s="14">
        <v>5</v>
      </c>
      <c r="K10" s="55" t="str">
        <f>INDEX(Matriz!$D$6:$H$10,I10,J10)</f>
        <v>Muy Alto</v>
      </c>
      <c r="L10" s="37" t="s">
        <v>83</v>
      </c>
      <c r="M10" s="36" t="s">
        <v>66</v>
      </c>
      <c r="N10" s="41" t="s">
        <v>66</v>
      </c>
      <c r="O10" s="58" t="s">
        <v>34</v>
      </c>
      <c r="P10" s="37" t="s">
        <v>66</v>
      </c>
    </row>
    <row r="11" spans="1:16" ht="39.6" x14ac:dyDescent="0.3">
      <c r="A11" s="38">
        <v>9</v>
      </c>
      <c r="B11" s="39">
        <v>43028</v>
      </c>
      <c r="C11" s="40" t="s">
        <v>45</v>
      </c>
      <c r="D11" s="40" t="s">
        <v>87</v>
      </c>
      <c r="E11" s="40" t="s">
        <v>88</v>
      </c>
      <c r="F11" s="40" t="s">
        <v>52</v>
      </c>
      <c r="G11" s="36" t="s">
        <v>10</v>
      </c>
      <c r="H11" s="36" t="s">
        <v>44</v>
      </c>
      <c r="I11" s="14">
        <v>3</v>
      </c>
      <c r="J11" s="14">
        <v>5</v>
      </c>
      <c r="K11" s="55" t="str">
        <f>INDEX(Matriz!$D$6:$H$10,I11,J11)</f>
        <v>Muy Alto</v>
      </c>
      <c r="L11" s="37" t="s">
        <v>89</v>
      </c>
      <c r="M11" s="36" t="s">
        <v>66</v>
      </c>
      <c r="N11" s="41" t="s">
        <v>66</v>
      </c>
      <c r="O11" s="58" t="s">
        <v>34</v>
      </c>
      <c r="P11" s="37" t="s">
        <v>66</v>
      </c>
    </row>
    <row r="23" spans="3:15" hidden="1" x14ac:dyDescent="0.3"/>
    <row r="24" spans="3:15" hidden="1" x14ac:dyDescent="0.3"/>
    <row r="25" spans="3:15" hidden="1" x14ac:dyDescent="0.3"/>
    <row r="26" spans="3:15" hidden="1" x14ac:dyDescent="0.3">
      <c r="C26" s="52" t="s">
        <v>39</v>
      </c>
      <c r="F26" s="55" t="s">
        <v>50</v>
      </c>
      <c r="G26" s="54" t="s">
        <v>44</v>
      </c>
      <c r="H26" s="54" t="s">
        <v>44</v>
      </c>
      <c r="O26" s="54" t="s">
        <v>34</v>
      </c>
    </row>
    <row r="27" spans="3:15" hidden="1" x14ac:dyDescent="0.3">
      <c r="C27" s="52" t="s">
        <v>40</v>
      </c>
      <c r="F27" s="55" t="s">
        <v>52</v>
      </c>
      <c r="G27" s="54" t="s">
        <v>9</v>
      </c>
      <c r="H27" s="54" t="s">
        <v>9</v>
      </c>
      <c r="O27" s="54" t="s">
        <v>27</v>
      </c>
    </row>
    <row r="28" spans="3:15" ht="27.6" hidden="1" x14ac:dyDescent="0.3">
      <c r="C28" s="53" t="s">
        <v>45</v>
      </c>
      <c r="F28" s="55" t="s">
        <v>32</v>
      </c>
      <c r="G28" s="54" t="s">
        <v>10</v>
      </c>
      <c r="H28" s="54" t="s">
        <v>10</v>
      </c>
      <c r="O28" s="54" t="s">
        <v>28</v>
      </c>
    </row>
    <row r="29" spans="3:15" hidden="1" x14ac:dyDescent="0.3">
      <c r="C29" s="52" t="s">
        <v>41</v>
      </c>
      <c r="F29" s="55" t="s">
        <v>49</v>
      </c>
      <c r="G29" s="54" t="s">
        <v>11</v>
      </c>
      <c r="H29" s="54" t="s">
        <v>11</v>
      </c>
      <c r="O29" s="54" t="s">
        <v>29</v>
      </c>
    </row>
    <row r="30" spans="3:15" hidden="1" x14ac:dyDescent="0.3">
      <c r="C30" s="52" t="s">
        <v>42</v>
      </c>
      <c r="F30" s="1"/>
      <c r="G30" s="54" t="s">
        <v>46</v>
      </c>
      <c r="H30" s="54" t="s">
        <v>46</v>
      </c>
    </row>
    <row r="31" spans="3:15" ht="27.6" hidden="1" x14ac:dyDescent="0.3">
      <c r="C31" s="53" t="s">
        <v>43</v>
      </c>
    </row>
    <row r="32" spans="3:15" hidden="1" x14ac:dyDescent="0.3"/>
  </sheetData>
  <dataConsolidate/>
  <mergeCells count="1">
    <mergeCell ref="A1:P1"/>
  </mergeCells>
  <conditionalFormatting sqref="F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olorScale" priority="64">
      <colorScale>
        <cfvo type="min"/>
        <cfvo type="percentile" val="50"/>
        <cfvo type="max"/>
        <color rgb="FF5A8AC6"/>
        <color rgb="FFFFEB84"/>
        <color rgb="FFF8696B"/>
      </colorScale>
    </cfRule>
    <cfRule type="dataBar" priority="63">
      <dataBar>
        <cfvo type="num" val="4"/>
        <cfvo type="num" val="1"/>
        <color rgb="FFFF0000"/>
      </dataBar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5">
    <cfRule type="colorScale" priority="70">
      <colorScale>
        <cfvo type="min"/>
        <cfvo type="percentile" val="50"/>
        <cfvo type="max"/>
        <color rgb="FF5A8AC6"/>
        <color rgb="FFFFEB84"/>
        <color rgb="FFF8696B"/>
      </colorScale>
    </cfRule>
    <cfRule type="dataBar" priority="69">
      <dataBar>
        <cfvo type="num" val="4"/>
        <cfvo type="num" val="1"/>
        <color rgb="FFFF0000"/>
      </dataBar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">
    <cfRule type="colorScale" priority="57">
      <colorScale>
        <cfvo type="min"/>
        <cfvo type="percentile" val="50"/>
        <cfvo type="max"/>
        <color rgb="FF5A8AC6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56">
      <dataBar>
        <cfvo type="num" val="4"/>
        <cfvo type="num" val="1"/>
        <color rgb="FFFF0000"/>
      </dataBar>
    </cfRule>
  </conditionalFormatting>
  <conditionalFormatting sqref="H6">
    <cfRule type="colorScale" priority="53">
      <colorScale>
        <cfvo type="min"/>
        <cfvo type="percentile" val="50"/>
        <cfvo type="max"/>
        <color rgb="FF5A8AC6"/>
        <color rgb="FFFFEB84"/>
        <color rgb="FFF8696B"/>
      </colorScale>
    </cfRule>
    <cfRule type="dataBar" priority="52">
      <dataBar>
        <cfvo type="num" val="4"/>
        <cfvo type="num" val="1"/>
        <color rgb="FFFF0000"/>
      </dataBar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dataBar" priority="319">
      <dataBar>
        <cfvo type="num" val="4"/>
        <cfvo type="num" val="1"/>
        <color rgb="FFFF0000"/>
      </dataBar>
    </cfRule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H8">
    <cfRule type="dataBar" priority="126">
      <dataBar>
        <cfvo type="num" val="4"/>
        <cfvo type="num" val="1"/>
        <color rgb="FFFF0000"/>
      </dataBar>
    </cfRule>
    <cfRule type="colorScale" priority="127">
      <colorScale>
        <cfvo type="min"/>
        <cfvo type="percentile" val="50"/>
        <cfvo type="max"/>
        <color rgb="FF5A8AC6"/>
        <color rgb="FFFFEB84"/>
        <color rgb="FFF8696B"/>
      </colorScale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106">
      <dataBar>
        <cfvo type="num" val="4"/>
        <cfvo type="num" val="1"/>
        <color rgb="FFFF0000"/>
      </dataBar>
    </cfRule>
    <cfRule type="colorScale" priority="107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H1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86">
      <dataBar>
        <cfvo type="num" val="4"/>
        <cfvo type="num" val="1"/>
        <color rgb="FFFF0000"/>
      </dataBar>
    </cfRule>
    <cfRule type="colorScale" priority="87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H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3">
      <dataBar>
        <cfvo type="num" val="4"/>
        <cfvo type="num" val="1"/>
        <color rgb="FFFF0000"/>
      </dataBar>
    </cfRule>
    <cfRule type="colorScale" priority="4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K3:K10">
    <cfRule type="cellIs" dxfId="22" priority="266" operator="equal">
      <formula>"Bajo"</formula>
    </cfRule>
    <cfRule type="cellIs" dxfId="21" priority="240" operator="equal">
      <formula>"Bajo"</formula>
    </cfRule>
    <cfRule type="cellIs" dxfId="20" priority="241" operator="equal">
      <formula>"Medio"</formula>
    </cfRule>
    <cfRule type="cellIs" dxfId="19" priority="242" operator="equal">
      <formula>"Alto"</formula>
    </cfRule>
    <cfRule type="cellIs" dxfId="18" priority="243" operator="equal">
      <formula>"Muy Alto"</formula>
    </cfRule>
    <cfRule type="cellIs" dxfId="17" priority="265" operator="equal">
      <formula>"Bajo "</formula>
    </cfRule>
    <cfRule type="cellIs" dxfId="16" priority="267" operator="equal">
      <formula>"Medio"</formula>
    </cfRule>
    <cfRule type="cellIs" dxfId="15" priority="268" operator="equal">
      <formula>"Alto"</formula>
    </cfRule>
    <cfRule type="containsText" dxfId="14" priority="269" operator="containsText" text="Muy Alto">
      <formula>NOT(ISERROR(SEARCH("Muy Alto",K3)))</formula>
    </cfRule>
    <cfRule type="expression" dxfId="13" priority="270">
      <formula>"Muy Alto"</formula>
    </cfRule>
  </conditionalFormatting>
  <conditionalFormatting sqref="K4">
    <cfRule type="colorScale" priority="61">
      <colorScale>
        <cfvo type="min"/>
        <cfvo type="percentile" val="50"/>
        <cfvo type="max"/>
        <color rgb="FF5A8AC6"/>
        <color rgb="FFFFEB84"/>
        <color rgb="FFF8696B"/>
      </colorScale>
    </cfRule>
    <cfRule type="dataBar" priority="65">
      <dataBar>
        <cfvo type="num" val="4"/>
        <cfvo type="num" val="1"/>
        <color rgb="FFFF0000"/>
      </dataBar>
    </cfRule>
    <cfRule type="colorScale" priority="66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K5">
    <cfRule type="colorScale" priority="54">
      <colorScale>
        <cfvo type="min"/>
        <cfvo type="percentile" val="50"/>
        <cfvo type="max"/>
        <color rgb="FF5A8AC6"/>
        <color rgb="FFFFEB84"/>
        <color rgb="FFF8696B"/>
      </colorScale>
    </cfRule>
    <cfRule type="dataBar" priority="58">
      <dataBar>
        <cfvo type="num" val="4"/>
        <cfvo type="num" val="1"/>
        <color rgb="FFFF0000"/>
      </dataBar>
    </cfRule>
    <cfRule type="colorScale" priority="59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K6">
    <cfRule type="dataBar" priority="25">
      <dataBar>
        <cfvo type="num" val="4"/>
        <cfvo type="num" val="1"/>
        <color rgb="FFFF0000"/>
      </dataBar>
    </cfRule>
    <cfRule type="colorScale" priority="21">
      <colorScale>
        <cfvo type="min"/>
        <cfvo type="percentile" val="50"/>
        <cfvo type="max"/>
        <color rgb="FF5A8AC6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K7">
    <cfRule type="colorScale" priority="321">
      <colorScale>
        <cfvo type="min"/>
        <cfvo type="percentile" val="50"/>
        <cfvo type="max"/>
        <color rgb="FF5A8AC6"/>
        <color rgb="FFFFEB84"/>
        <color rgb="FFF8696B"/>
      </colorScale>
    </cfRule>
    <cfRule type="dataBar" priority="316">
      <dataBar>
        <cfvo type="num" val="4"/>
        <cfvo type="num" val="1"/>
        <color rgb="FFFF0000"/>
      </dataBar>
    </cfRule>
    <cfRule type="colorScale" priority="317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K8">
    <cfRule type="colorScale" priority="124">
      <colorScale>
        <cfvo type="min"/>
        <cfvo type="percentile" val="50"/>
        <cfvo type="max"/>
        <color rgb="FF5A8AC6"/>
        <color rgb="FFFFEB84"/>
        <color rgb="FFF8696B"/>
      </colorScale>
    </cfRule>
    <cfRule type="colorScale" priority="129">
      <colorScale>
        <cfvo type="min"/>
        <cfvo type="percentile" val="50"/>
        <cfvo type="max"/>
        <color rgb="FF5A8AC6"/>
        <color rgb="FFFFEB84"/>
        <color rgb="FFF8696B"/>
      </colorScale>
    </cfRule>
    <cfRule type="dataBar" priority="128">
      <dataBar>
        <cfvo type="num" val="4"/>
        <cfvo type="num" val="1"/>
        <color rgb="FFFF0000"/>
      </dataBar>
    </cfRule>
  </conditionalFormatting>
  <conditionalFormatting sqref="K9">
    <cfRule type="colorScale" priority="104">
      <colorScale>
        <cfvo type="min"/>
        <cfvo type="percentile" val="50"/>
        <cfvo type="max"/>
        <color rgb="FF5A8AC6"/>
        <color rgb="FFFFEB84"/>
        <color rgb="FFF8696B"/>
      </colorScale>
    </cfRule>
    <cfRule type="dataBar" priority="108">
      <dataBar>
        <cfvo type="num" val="4"/>
        <cfvo type="num" val="1"/>
        <color rgb="FFFF0000"/>
      </dataBar>
    </cfRule>
    <cfRule type="colorScale" priority="109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K10">
    <cfRule type="colorScale" priority="84">
      <colorScale>
        <cfvo type="min"/>
        <cfvo type="percentile" val="50"/>
        <cfvo type="max"/>
        <color rgb="FF5A8AC6"/>
        <color rgb="FFFFEB84"/>
        <color rgb="FFF8696B"/>
      </colorScale>
    </cfRule>
    <cfRule type="dataBar" priority="88">
      <dataBar>
        <cfvo type="num" val="4"/>
        <cfvo type="num" val="1"/>
        <color rgb="FFFF0000"/>
      </dataBar>
    </cfRule>
    <cfRule type="colorScale" priority="89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K11">
    <cfRule type="cellIs" dxfId="12" priority="10" operator="equal">
      <formula>"Alto"</formula>
    </cfRule>
    <cfRule type="cellIs" dxfId="11" priority="9" operator="equal">
      <formula>"Medio"</formula>
    </cfRule>
    <cfRule type="cellIs" dxfId="10" priority="8" operator="equal">
      <formula>"Bajo"</formula>
    </cfRule>
    <cfRule type="colorScale" priority="6">
      <colorScale>
        <cfvo type="min"/>
        <cfvo type="percentile" val="50"/>
        <cfvo type="max"/>
        <color rgb="FF5A8AC6"/>
        <color rgb="FFFFEB84"/>
        <color rgb="FFF8696B"/>
      </colorScale>
    </cfRule>
    <cfRule type="dataBar" priority="5">
      <dataBar>
        <cfvo type="num" val="4"/>
        <cfvo type="num" val="1"/>
        <color rgb="FFFF0000"/>
      </dataBar>
    </cfRule>
    <cfRule type="cellIs" dxfId="9" priority="12" operator="equal">
      <formula>"Bajo"</formula>
    </cfRule>
    <cfRule type="expression" dxfId="8" priority="20">
      <formula>"Muy Alto"</formula>
    </cfRule>
    <cfRule type="cellIs" dxfId="7" priority="19" operator="equal">
      <formula>"Bajo "</formula>
    </cfRule>
    <cfRule type="cellIs" dxfId="6" priority="18" operator="equal">
      <formula>"Muy Alto"</formula>
    </cfRule>
    <cfRule type="cellIs" dxfId="5" priority="17" operator="equal">
      <formula>"Alto"</formula>
    </cfRule>
    <cfRule type="colorScale" priority="1">
      <colorScale>
        <cfvo type="min"/>
        <cfvo type="percentile" val="50"/>
        <cfvo type="max"/>
        <color rgb="FF5A8AC6"/>
        <color rgb="FFFFEB84"/>
        <color rgb="FFF8696B"/>
      </colorScale>
    </cfRule>
    <cfRule type="cellIs" dxfId="4" priority="16" operator="equal">
      <formula>"Medio"</formula>
    </cfRule>
    <cfRule type="containsText" dxfId="3" priority="15" operator="containsText" text="Muy Alto">
      <formula>NOT(ISERROR(SEARCH("Muy Alto",K11)))</formula>
    </cfRule>
    <cfRule type="cellIs" dxfId="2" priority="14" operator="equal">
      <formula>"Alto"</formula>
    </cfRule>
    <cfRule type="cellIs" dxfId="1" priority="13" operator="equal">
      <formula>"Medio"</formula>
    </cfRule>
    <cfRule type="cellIs" dxfId="0" priority="11" operator="equal">
      <formula>"Muy Alto"</formula>
    </cfRule>
  </conditionalFormatting>
  <dataValidations count="10">
    <dataValidation type="list" allowBlank="1" showInputMessage="1" showErrorMessage="1" sqref="O3 O5:O11" xr:uid="{00000000-0002-0000-0200-000000000000}">
      <formula1>$O$26:$O$29</formula1>
    </dataValidation>
    <dataValidation type="list" allowBlank="1" showInputMessage="1" showErrorMessage="1" sqref="G3 G5:G11" xr:uid="{00000000-0002-0000-0200-000001000000}">
      <formula1>$G$26:$G$30</formula1>
    </dataValidation>
    <dataValidation type="list" allowBlank="1" showInputMessage="1" showErrorMessage="1" sqref="H3 H5:H11" xr:uid="{00000000-0002-0000-0200-000002000000}">
      <formula1>$H$26:$H$30</formula1>
    </dataValidation>
    <dataValidation type="list" allowBlank="1" showInputMessage="1" showErrorMessage="1" sqref="C3 C5:C11" xr:uid="{00000000-0002-0000-0200-000003000000}">
      <formula1>$C$26:$C$31</formula1>
    </dataValidation>
    <dataValidation type="list" allowBlank="1" showInputMessage="1" showErrorMessage="1" sqref="F3 F5:F11" xr:uid="{00000000-0002-0000-0200-000004000000}">
      <formula1>$F$26:$F$29</formula1>
    </dataValidation>
    <dataValidation type="list" allowBlank="1" showInputMessage="1" showErrorMessage="1" sqref="F4" xr:uid="{00000000-0002-0000-0200-000005000000}">
      <formula1>$F$25:$F$28</formula1>
    </dataValidation>
    <dataValidation type="list" allowBlank="1" showInputMessage="1" showErrorMessage="1" sqref="C4" xr:uid="{00000000-0002-0000-0200-000006000000}">
      <formula1>$C$25:$C$30</formula1>
    </dataValidation>
    <dataValidation type="list" allowBlank="1" showInputMessage="1" showErrorMessage="1" sqref="H4" xr:uid="{00000000-0002-0000-0200-000007000000}">
      <formula1>$H$25:$H$29</formula1>
    </dataValidation>
    <dataValidation type="list" allowBlank="1" showInputMessage="1" showErrorMessage="1" sqref="G4" xr:uid="{00000000-0002-0000-0200-000008000000}">
      <formula1>$G$25:$G$29</formula1>
    </dataValidation>
    <dataValidation type="list" allowBlank="1" showInputMessage="1" showErrorMessage="1" sqref="O4" xr:uid="{00000000-0002-0000-0200-000009000000}">
      <formula1>$O$25:$O$28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B6429A93-7A85-430D-BA6E-483337681500}">
            <xm:f>'Matriz Impacto y Probabilidad'!$D$8</xm:f>
            <x14:dxf>
              <fill>
                <patternFill>
                  <bgColor rgb="FF92D050"/>
                </patternFill>
              </fill>
            </x14:dxf>
          </x14:cfRule>
          <x14:cfRule type="cellIs" priority="41" operator="equal" id="{24CA3D79-3C98-44A0-8042-5D6E5EB0AB93}">
            <xm:f>'Matriz Impacto y Probabilidad'!$H$8</xm:f>
            <x14:dxf>
              <fill>
                <patternFill>
                  <bgColor rgb="FFC00000"/>
                </patternFill>
              </fill>
            </x14:dxf>
          </x14:cfRule>
          <x14:cfRule type="cellIs" priority="41" operator="equal" id="{72C48F03-F1C9-49C6-870A-10D4959EFC57}">
            <xm:f>'Matriz Impacto y Probabilidad'!$E$6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41" operator="equal" id="{90BA76A4-67D3-4605-A7A5-C0A8C315EEBE}">
            <xm:f>'Matriz Impacto y Probabilidad'!$D$7</xm:f>
            <x14:dxf>
              <fill>
                <patternFill>
                  <bgColor rgb="FFFFFF00"/>
                </patternFill>
              </fill>
            </x14:dxf>
          </x14:cfRule>
          <xm:sqref>K3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C3:H10"/>
  <sheetViews>
    <sheetView workbookViewId="0">
      <selection activeCell="J1" sqref="J1:O34"/>
    </sheetView>
  </sheetViews>
  <sheetFormatPr baseColWidth="10" defaultColWidth="11.5546875" defaultRowHeight="14.4" x14ac:dyDescent="0.3"/>
  <sheetData>
    <row r="3" spans="3:8" ht="15" thickBot="1" x14ac:dyDescent="0.35"/>
    <row r="4" spans="3:8" ht="15" thickBot="1" x14ac:dyDescent="0.35">
      <c r="D4" s="87" t="s">
        <v>0</v>
      </c>
      <c r="E4" s="88"/>
      <c r="F4" s="88"/>
      <c r="G4" s="88"/>
      <c r="H4" s="89"/>
    </row>
    <row r="5" spans="3:8" ht="15" thickBot="1" x14ac:dyDescent="0.35">
      <c r="C5" s="45" t="s">
        <v>26</v>
      </c>
      <c r="D5" s="46" t="s">
        <v>46</v>
      </c>
      <c r="E5" s="46" t="s">
        <v>11</v>
      </c>
      <c r="F5" s="46" t="s">
        <v>10</v>
      </c>
      <c r="G5" s="46" t="s">
        <v>9</v>
      </c>
      <c r="H5" s="46" t="s">
        <v>44</v>
      </c>
    </row>
    <row r="6" spans="3:8" ht="15" thickBot="1" x14ac:dyDescent="0.35">
      <c r="C6" s="47" t="s">
        <v>44</v>
      </c>
      <c r="D6" s="48" t="s">
        <v>10</v>
      </c>
      <c r="E6" s="49" t="s">
        <v>9</v>
      </c>
      <c r="F6" s="49" t="s">
        <v>9</v>
      </c>
      <c r="G6" s="50" t="s">
        <v>44</v>
      </c>
      <c r="H6" s="50" t="s">
        <v>44</v>
      </c>
    </row>
    <row r="7" spans="3:8" ht="15" thickBot="1" x14ac:dyDescent="0.35">
      <c r="C7" s="47" t="s">
        <v>9</v>
      </c>
      <c r="D7" s="48" t="s">
        <v>10</v>
      </c>
      <c r="E7" s="48" t="s">
        <v>10</v>
      </c>
      <c r="F7" s="49" t="s">
        <v>9</v>
      </c>
      <c r="G7" s="50" t="s">
        <v>44</v>
      </c>
      <c r="H7" s="50" t="s">
        <v>44</v>
      </c>
    </row>
    <row r="8" spans="3:8" ht="15" thickBot="1" x14ac:dyDescent="0.35">
      <c r="C8" s="47" t="s">
        <v>10</v>
      </c>
      <c r="D8" s="51" t="s">
        <v>11</v>
      </c>
      <c r="E8" s="48" t="s">
        <v>10</v>
      </c>
      <c r="F8" s="49" t="s">
        <v>9</v>
      </c>
      <c r="G8" s="49" t="s">
        <v>9</v>
      </c>
      <c r="H8" s="50" t="s">
        <v>44</v>
      </c>
    </row>
    <row r="9" spans="3:8" ht="15" thickBot="1" x14ac:dyDescent="0.35">
      <c r="C9" s="47" t="s">
        <v>11</v>
      </c>
      <c r="D9" s="51" t="s">
        <v>11</v>
      </c>
      <c r="E9" s="51" t="s">
        <v>11</v>
      </c>
      <c r="F9" s="48" t="s">
        <v>10</v>
      </c>
      <c r="G9" s="49" t="s">
        <v>9</v>
      </c>
      <c r="H9" s="49" t="s">
        <v>9</v>
      </c>
    </row>
    <row r="10" spans="3:8" ht="15" thickBot="1" x14ac:dyDescent="0.35">
      <c r="C10" s="47" t="s">
        <v>46</v>
      </c>
      <c r="D10" s="51" t="s">
        <v>11</v>
      </c>
      <c r="E10" s="51" t="s">
        <v>11</v>
      </c>
      <c r="F10" s="48" t="s">
        <v>10</v>
      </c>
      <c r="G10" s="48" t="s">
        <v>10</v>
      </c>
      <c r="H10" s="49" t="s">
        <v>9</v>
      </c>
    </row>
  </sheetData>
  <mergeCells count="1">
    <mergeCell ref="D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/>
  <dimension ref="C3:H10"/>
  <sheetViews>
    <sheetView workbookViewId="0">
      <selection activeCell="C10" sqref="C10"/>
    </sheetView>
  </sheetViews>
  <sheetFormatPr baseColWidth="10" defaultRowHeight="14.4" x14ac:dyDescent="0.3"/>
  <sheetData>
    <row r="3" spans="3:8" ht="15" thickBot="1" x14ac:dyDescent="0.35"/>
    <row r="4" spans="3:8" ht="15" thickBot="1" x14ac:dyDescent="0.35">
      <c r="D4" s="87" t="s">
        <v>0</v>
      </c>
      <c r="E4" s="88"/>
      <c r="F4" s="88"/>
      <c r="G4" s="88"/>
      <c r="H4" s="89"/>
    </row>
    <row r="5" spans="3:8" ht="15" thickBot="1" x14ac:dyDescent="0.35">
      <c r="C5" s="45" t="s">
        <v>26</v>
      </c>
      <c r="D5" s="46" t="s">
        <v>46</v>
      </c>
      <c r="E5" s="46" t="s">
        <v>47</v>
      </c>
      <c r="F5" s="46" t="s">
        <v>10</v>
      </c>
      <c r="G5" s="46" t="s">
        <v>9</v>
      </c>
      <c r="H5" s="46" t="s">
        <v>44</v>
      </c>
    </row>
    <row r="6" spans="3:8" ht="15" thickBot="1" x14ac:dyDescent="0.35">
      <c r="C6" s="47" t="s">
        <v>44</v>
      </c>
      <c r="D6" s="48" t="s">
        <v>10</v>
      </c>
      <c r="E6" s="49" t="s">
        <v>9</v>
      </c>
      <c r="F6" s="49" t="s">
        <v>9</v>
      </c>
      <c r="G6" s="50" t="s">
        <v>44</v>
      </c>
      <c r="H6" s="50" t="s">
        <v>44</v>
      </c>
    </row>
    <row r="7" spans="3:8" ht="15" thickBot="1" x14ac:dyDescent="0.35">
      <c r="C7" s="47" t="s">
        <v>9</v>
      </c>
      <c r="D7" s="48" t="s">
        <v>10</v>
      </c>
      <c r="E7" s="48" t="s">
        <v>10</v>
      </c>
      <c r="F7" s="49" t="s">
        <v>9</v>
      </c>
      <c r="G7" s="50" t="s">
        <v>44</v>
      </c>
      <c r="H7" s="50" t="s">
        <v>44</v>
      </c>
    </row>
    <row r="8" spans="3:8" ht="15" thickBot="1" x14ac:dyDescent="0.35">
      <c r="C8" s="47" t="s">
        <v>10</v>
      </c>
      <c r="D8" s="51" t="s">
        <v>11</v>
      </c>
      <c r="E8" s="48" t="s">
        <v>10</v>
      </c>
      <c r="F8" s="49" t="s">
        <v>9</v>
      </c>
      <c r="G8" s="49" t="s">
        <v>9</v>
      </c>
      <c r="H8" s="50" t="s">
        <v>44</v>
      </c>
    </row>
    <row r="9" spans="3:8" ht="15" thickBot="1" x14ac:dyDescent="0.35">
      <c r="C9" s="47" t="s">
        <v>11</v>
      </c>
      <c r="D9" s="51" t="s">
        <v>11</v>
      </c>
      <c r="E9" s="51" t="s">
        <v>11</v>
      </c>
      <c r="F9" s="48" t="s">
        <v>10</v>
      </c>
      <c r="G9" s="49" t="s">
        <v>9</v>
      </c>
      <c r="H9" s="49" t="s">
        <v>9</v>
      </c>
    </row>
    <row r="10" spans="3:8" ht="15" thickBot="1" x14ac:dyDescent="0.35">
      <c r="C10" s="47" t="s">
        <v>46</v>
      </c>
      <c r="D10" s="51" t="s">
        <v>11</v>
      </c>
      <c r="E10" s="51" t="s">
        <v>11</v>
      </c>
      <c r="F10" s="48" t="s">
        <v>10</v>
      </c>
      <c r="G10" s="48" t="s">
        <v>10</v>
      </c>
      <c r="H10" s="49" t="s">
        <v>9</v>
      </c>
    </row>
  </sheetData>
  <mergeCells count="1">
    <mergeCell ref="D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7</vt:i4>
      </vt:variant>
    </vt:vector>
  </HeadingPairs>
  <TitlesOfParts>
    <vt:vector size="11" baseType="lpstr">
      <vt:lpstr>Información</vt:lpstr>
      <vt:lpstr>Registro de Riesgos</vt:lpstr>
      <vt:lpstr>Matriz</vt:lpstr>
      <vt:lpstr>Matriz Impacto y Probabilidad</vt:lpstr>
      <vt:lpstr>Criticidad</vt:lpstr>
      <vt:lpstr>Estado</vt:lpstr>
      <vt:lpstr>EstadoRiesgos</vt:lpstr>
      <vt:lpstr>ImpactoRiesgo</vt:lpstr>
      <vt:lpstr>MatrizRiesgo</vt:lpstr>
      <vt:lpstr>PrioridadRiesgo</vt:lpstr>
      <vt:lpstr>ProbabilidadRiesgo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SNP</dc:creator>
  <cp:lastModifiedBy>Daniel Valladares</cp:lastModifiedBy>
  <cp:lastPrinted>2013-10-22T21:30:56Z</cp:lastPrinted>
  <dcterms:created xsi:type="dcterms:W3CDTF">2012-02-15T17:56:08Z</dcterms:created>
  <dcterms:modified xsi:type="dcterms:W3CDTF">2024-11-24T01:37:55Z</dcterms:modified>
</cp:coreProperties>
</file>