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omparadorCompra\results\"/>
    </mc:Choice>
  </mc:AlternateContent>
  <xr:revisionPtr revIDLastSave="0" documentId="13_ncr:1_{2A21B2B6-3F6F-43A3-85AE-4363046588C7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esults_mercadona" sheetId="1" r:id="rId1"/>
    <sheet name="results_carrefour" sheetId="4" r:id="rId2"/>
    <sheet name="Comparis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1" i="3" l="1"/>
  <c r="F31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4" i="3"/>
  <c r="H4" i="3"/>
  <c r="H5" i="3"/>
  <c r="H6" i="3"/>
  <c r="H7" i="3"/>
  <c r="H8" i="3"/>
  <c r="H9" i="3"/>
  <c r="H10" i="3"/>
  <c r="H11" i="3"/>
  <c r="H12" i="3"/>
  <c r="H13" i="3"/>
  <c r="H14" i="3"/>
  <c r="H15" i="3"/>
  <c r="H21" i="3"/>
  <c r="H24" i="3"/>
  <c r="H25" i="3"/>
  <c r="H26" i="3"/>
  <c r="H27" i="3"/>
  <c r="H28" i="3"/>
  <c r="H29" i="3"/>
  <c r="H30" i="3"/>
  <c r="E4" i="3"/>
  <c r="F4" i="3" s="1"/>
  <c r="C1" i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1" i="4"/>
  <c r="C2" i="4"/>
  <c r="C3" i="4"/>
  <c r="C4" i="4"/>
  <c r="C5" i="4"/>
  <c r="C6" i="4"/>
  <c r="C7" i="4"/>
  <c r="C8" i="4"/>
  <c r="C9" i="4"/>
  <c r="C10" i="4"/>
  <c r="C11" i="4"/>
  <c r="H16" i="3" s="1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1" i="4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H23" i="3" l="1"/>
  <c r="H22" i="3"/>
  <c r="H20" i="3"/>
  <c r="H19" i="3"/>
  <c r="H18" i="3"/>
  <c r="H17" i="3"/>
  <c r="E13" i="3"/>
  <c r="F13" i="3" s="1"/>
  <c r="G23" i="3"/>
  <c r="G12" i="3"/>
  <c r="G21" i="3"/>
  <c r="G10" i="3"/>
  <c r="G22" i="3"/>
  <c r="G11" i="3"/>
  <c r="G20" i="3"/>
  <c r="G9" i="3"/>
  <c r="G4" i="3"/>
  <c r="G19" i="3"/>
  <c r="G8" i="3"/>
  <c r="G30" i="3"/>
  <c r="G18" i="3"/>
  <c r="G7" i="3"/>
  <c r="G29" i="3"/>
  <c r="G17" i="3"/>
  <c r="G6" i="3"/>
  <c r="G28" i="3"/>
  <c r="G5" i="3"/>
  <c r="G27" i="3"/>
  <c r="G16" i="3"/>
  <c r="G26" i="3"/>
  <c r="G15" i="3"/>
  <c r="G25" i="3"/>
  <c r="G14" i="3"/>
  <c r="G24" i="3"/>
  <c r="G13" i="3"/>
  <c r="D30" i="3"/>
  <c r="D18" i="3"/>
  <c r="D7" i="3"/>
  <c r="E23" i="3"/>
  <c r="F23" i="3" s="1"/>
  <c r="E12" i="3"/>
  <c r="F12" i="3" s="1"/>
  <c r="D29" i="3"/>
  <c r="D17" i="3"/>
  <c r="D6" i="3"/>
  <c r="E22" i="3"/>
  <c r="F22" i="3" s="1"/>
  <c r="E11" i="3"/>
  <c r="F11" i="3" s="1"/>
  <c r="D28" i="3"/>
  <c r="D5" i="3"/>
  <c r="E21" i="3"/>
  <c r="F21" i="3" s="1"/>
  <c r="E10" i="3"/>
  <c r="F10" i="3" s="1"/>
  <c r="D27" i="3"/>
  <c r="D16" i="3"/>
  <c r="D4" i="3"/>
  <c r="E20" i="3"/>
  <c r="F20" i="3" s="1"/>
  <c r="E9" i="3"/>
  <c r="F9" i="3" s="1"/>
  <c r="D26" i="3"/>
  <c r="D15" i="3"/>
  <c r="E19" i="3"/>
  <c r="F19" i="3" s="1"/>
  <c r="E8" i="3"/>
  <c r="F8" i="3" s="1"/>
  <c r="D25" i="3"/>
  <c r="D14" i="3"/>
  <c r="E30" i="3"/>
  <c r="F30" i="3" s="1"/>
  <c r="E18" i="3"/>
  <c r="F18" i="3" s="1"/>
  <c r="E7" i="3"/>
  <c r="F7" i="3" s="1"/>
  <c r="D24" i="3"/>
  <c r="D13" i="3"/>
  <c r="E29" i="3"/>
  <c r="F29" i="3" s="1"/>
  <c r="E17" i="3"/>
  <c r="F17" i="3" s="1"/>
  <c r="E6" i="3"/>
  <c r="F6" i="3" s="1"/>
  <c r="D23" i="3"/>
  <c r="D12" i="3"/>
  <c r="E28" i="3"/>
  <c r="F28" i="3" s="1"/>
  <c r="E5" i="3"/>
  <c r="F5" i="3" s="1"/>
  <c r="D22" i="3"/>
  <c r="D11" i="3"/>
  <c r="E27" i="3"/>
  <c r="F27" i="3" s="1"/>
  <c r="E16" i="3"/>
  <c r="F16" i="3" s="1"/>
  <c r="D21" i="3"/>
  <c r="D10" i="3"/>
  <c r="E26" i="3"/>
  <c r="F26" i="3" s="1"/>
  <c r="E15" i="3"/>
  <c r="F15" i="3" s="1"/>
  <c r="D20" i="3"/>
  <c r="D9" i="3"/>
  <c r="E25" i="3"/>
  <c r="F25" i="3" s="1"/>
  <c r="E14" i="3"/>
  <c r="F14" i="3" s="1"/>
  <c r="D19" i="3"/>
  <c r="D8" i="3"/>
  <c r="E24" i="3"/>
  <c r="F24" i="3" s="1"/>
</calcChain>
</file>

<file path=xl/sharedStrings.xml><?xml version="1.0" encoding="utf-8"?>
<sst xmlns="http://schemas.openxmlformats.org/spreadsheetml/2006/main" count="87" uniqueCount="85">
  <si>
    <t>Mercadona</t>
  </si>
  <si>
    <t>Precio</t>
  </si>
  <si>
    <t>Carrefour</t>
  </si>
  <si>
    <t>Aceite</t>
  </si>
  <si>
    <t>Arroz</t>
  </si>
  <si>
    <t>Atun</t>
  </si>
  <si>
    <t>Caldo</t>
  </si>
  <si>
    <t>Muesli</t>
  </si>
  <si>
    <t>Huevo</t>
  </si>
  <si>
    <t>Leche</t>
  </si>
  <si>
    <t>Nata</t>
  </si>
  <si>
    <t>yogur</t>
  </si>
  <si>
    <t>Tomate frito</t>
  </si>
  <si>
    <t>Aguacate</t>
  </si>
  <si>
    <t>Cebolla</t>
  </si>
  <si>
    <t>Longaniza</t>
  </si>
  <si>
    <t>Patata</t>
  </si>
  <si>
    <t>carne picada</t>
  </si>
  <si>
    <t>Queso rallado</t>
  </si>
  <si>
    <t>Alubia</t>
  </si>
  <si>
    <t>Espagueti</t>
  </si>
  <si>
    <t>Garbanzo</t>
  </si>
  <si>
    <t>Maiz</t>
  </si>
  <si>
    <t>havarti</t>
  </si>
  <si>
    <t>Pechuga</t>
  </si>
  <si>
    <t>Jamon cocido</t>
  </si>
  <si>
    <t>triturado</t>
  </si>
  <si>
    <t>jamon curado</t>
  </si>
  <si>
    <t>integral</t>
  </si>
  <si>
    <t>aceite oliva virgen extra tapon negro. hacendado. botella 1 l,4.75</t>
  </si>
  <si>
    <t>caldo liquido pollo. hacendado. brick 1 l,0.80</t>
  </si>
  <si>
    <t>leche desnatada. hacendado. brick 1 l,0.67</t>
  </si>
  <si>
    <t>huevo grande l. . 12 u,2.15</t>
  </si>
  <si>
    <t>cebolla tubo. varios. malla 1 kg,1.79</t>
  </si>
  <si>
    <t>rama</t>
  </si>
  <si>
    <t>longaniza pollo fresco. embutidos martinez. bandeja 550 g aprox(peso aproximado de la unidad 550 gr),6.35 Euros</t>
  </si>
  <si>
    <t>pollo pechuga entera sin hueso fresco. . bandeja 2 u - 600 g aprox(peso aproximado de la unidad 600 gr),7.00 Euros</t>
  </si>
  <si>
    <t>aguacate (venta por unidades). varios. (peso aproximado de la unidad 280 gr),4.29 Euros</t>
  </si>
  <si>
    <t>carne picada vacuno burger meat fresco. ec medina. bandeja 500 g,7.48 Euros</t>
  </si>
  <si>
    <t>espagueti pasta. hacendado. paquete 500 g,1.56 Euros</t>
  </si>
  <si>
    <t>cereal muesli crujiente (0% azucares añadidos). hacendado. paquete 500 g,3.30 Euros</t>
  </si>
  <si>
    <t>nata para cocinar ligera. hacendado. minibrick pack 3 x 200 ml - 600 ml,2.334 Euros</t>
  </si>
  <si>
    <t>tomate natural triturado. hacendado. bote 400 g,1.375 Euros</t>
  </si>
  <si>
    <t>maiz dulce conserva. hacendado. bote pack 3 x 150 g - 450 g escurrido 420 g,2.977 Euros</t>
  </si>
  <si>
    <t>tomate frito aceite oliva receta artesana ***tamaño ahorro***. hacendado. tarro 560 g,3.215 Euros</t>
  </si>
  <si>
    <t>atun claro en aceite oliva (abre facil solapin). hacendado. lata pack 6 u - 480 g escurrido 360 g,11.945 Euros</t>
  </si>
  <si>
    <t>yogur griego natural. hacendado. pack 6 x 125 g - 750 g,1.60 Euros</t>
  </si>
  <si>
    <t>arroz cocido basmati. sabroz. tarrina pack 2 x 125 g - 250 g,4.20 Euros</t>
  </si>
  <si>
    <t>panecillo 100 % integral. panificadora. paquete 6 u - 270 g,3.334 Euros</t>
  </si>
  <si>
    <t>alubia cocida blanca. hacendado. tarro 570 g escurrido 400 g,1.75 Euros</t>
  </si>
  <si>
    <t>garbanzo cocido. hacendado. tarro 570 g escurrido 400 g,2.00 Euros</t>
  </si>
  <si>
    <t>queso barra lonchas havarti. hacendado. paquete 12 u - 300 g,8.667 Euros</t>
  </si>
  <si>
    <t>queso rallado hilos pizza (mozzarella). hacendado. paquete 200 g,6.50 Euros</t>
  </si>
  <si>
    <t>jamon curado taquitos mini. incarlopsa. pack 2 x 90 g -180 g,11.945 Euros</t>
  </si>
  <si>
    <t>jamon cocido extra lonchas finas ***pack ahorro***. hacendado. pack 2 x 225 g - 450 g,6.778 Euros</t>
  </si>
  <si>
    <t>patata. varios. malla 3 kg,1.534 Euros</t>
  </si>
  <si>
    <t>tomate rama (venta por unidades) ***sujeto a disponibilidad***. varios. (peso aproximado de la unidad 100 gr),2.19 Euros</t>
  </si>
  <si>
    <t>aceite de oliva virgen extra allegro 1 l.,4.95 €/l</t>
  </si>
  <si>
    <t>alubias cocidas la muralla 400 g.,1.60 €/kg</t>
  </si>
  <si>
    <t>arroz basmati para microondas carrefour pack de 2 ud. de 125 g.,4.36 €/kg</t>
  </si>
  <si>
    <t>atun claro en aceite de oliva carrefour pack de 8 latas de 52 g.,13.25 €/kg</t>
  </si>
  <si>
    <t>caldo casero de pollo gallina blanca sin gluten pack de 2 briks de 1 l.,1.78 €/l</t>
  </si>
  <si>
    <t>cereales crujientes con chocolate muesli carrefour 750 g.,3.27 €/kg</t>
  </si>
  <si>
    <t>espaguetis carrefour 500 g.,1.60 €/kg</t>
  </si>
  <si>
    <t>garbanzos cocidos la muralla 400 g.,1.48 €/kg</t>
  </si>
  <si>
    <t>huevo l suelo virgen del rosario 12 ud.,2.15 €/docena</t>
  </si>
  <si>
    <t>leche desnatada carrefour brik 1 l.,0.68 €/l</t>
  </si>
  <si>
    <t>maiz dulce carrefour pack de 3unidades de 140 g.,2.98 €/kg</t>
  </si>
  <si>
    <t>nata para cocinar puleva pack de 3 unidades de 200 ml.,5.65 €/l</t>
  </si>
  <si>
    <t>tomate frito helios sin gluten y sin lactosa pack de 2 tarros de 570 g.,2.45 €/kg</t>
  </si>
  <si>
    <t>tomate triturado carrefour lata de 390 g.,1.33 €/kg</t>
  </si>
  <si>
    <t>yogur griego natural carrefour extra pack de 6 unidades de 125 g.,1.60 €/kg</t>
  </si>
  <si>
    <t>aguacate carrefour 500 g,3.98 €/kg</t>
  </si>
  <si>
    <t>barra 100% integral 250 g,2.76 €/kg</t>
  </si>
  <si>
    <t>cebolla carrefour 1 kg,1.79 €/kg</t>
  </si>
  <si>
    <t>jamon cocido extra lonchas finas carrefour pack de 2 unidades de 200 g.,7.87 €/kg</t>
  </si>
  <si>
    <t>longaniza fresca de pollo carrefour 400 g,2.30 €/ud</t>
  </si>
  <si>
    <t>mini taquitos de jamon curado carrefour sin lactosa pack de 2 unidades de 75 g.,12.60 €/kg</t>
  </si>
  <si>
    <t>patata de sanlucar de barrameda 1 kg aprox,1.89 €/kg</t>
  </si>
  <si>
    <t>pechuga de pollo certificado entera carrefour 600 g aprox,8.79 €/kg</t>
  </si>
  <si>
    <t>preparado de carne picada de vacuno carrefour 500 g,6.88 €/kg</t>
  </si>
  <si>
    <t>queso havarti en lonchas carrefour 200 g.,8.65 €/kg</t>
  </si>
  <si>
    <t>queso rallado mozzarella margui sin gluten 300 g.,6.30 €/kg</t>
  </si>
  <si>
    <t>tomate rama carrefour 1 kg aprox,2.45 €/kg</t>
  </si>
  <si>
    <t>PrecioNorm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</si>
</sst>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1" sqref="D1"/>
    </sheetView>
  </sheetViews>
  <sheetFormatPr defaultRowHeight="15" x14ac:dyDescent="0.25"/>
  <cols>
    <col min="1" max="1" width="111.42578125" bestFit="1" customWidth="1"/>
    <col min="3" max="3" width="101.7109375" bestFit="1" customWidth="1"/>
    <col min="4" max="4" width="12.7109375" customWidth="1"/>
  </cols>
  <sheetData>
    <row r="1" spans="1:4" x14ac:dyDescent="0.25">
      <c r="A1" t="s">
        <v>35</v>
      </c>
      <c r="C1" t="str">
        <f>LEFT(A1,SEARCH(",",A1,1)-1)</f>
        <v>longaniza pollo fresco. embutidos martinez. bandeja 550 g aprox(peso aproximado de la unidad 550 gr)</v>
      </c>
      <c r="D1" t="str">
        <f>RIGHT( A1, LEN(A1) - SEARCH( ",", A1, 1))</f>
        <v>6.35 Euros</v>
      </c>
    </row>
    <row r="2" spans="1:4" x14ac:dyDescent="0.25">
      <c r="A2" t="s">
        <v>36</v>
      </c>
      <c r="C2" t="str">
        <f t="shared" ref="C2:C27" si="0">LEFT(A2,SEARCH(",",A2,1)-1)</f>
        <v>pollo pechuga entera sin hueso fresco. . bandeja 2 u - 600 g aprox(peso aproximado de la unidad 600 gr)</v>
      </c>
      <c r="D2" t="str">
        <f t="shared" ref="D2:D27" si="1">RIGHT( A2, LEN(A2) - SEARCH( ",", A2, 1))</f>
        <v>7.00 Euros</v>
      </c>
    </row>
    <row r="3" spans="1:4" x14ac:dyDescent="0.25">
      <c r="A3" t="s">
        <v>37</v>
      </c>
      <c r="C3" t="str">
        <f t="shared" si="0"/>
        <v>aguacate (venta por unidades). varios. (peso aproximado de la unidad 280 gr)</v>
      </c>
      <c r="D3" t="str">
        <f t="shared" si="1"/>
        <v>4.29 Euros</v>
      </c>
    </row>
    <row r="4" spans="1:4" x14ac:dyDescent="0.25">
      <c r="A4" t="s">
        <v>38</v>
      </c>
      <c r="C4" t="str">
        <f t="shared" si="0"/>
        <v>carne picada vacuno burger meat fresco. ec medina. bandeja 500 g</v>
      </c>
      <c r="D4" t="str">
        <f t="shared" si="1"/>
        <v>7.48 Euros</v>
      </c>
    </row>
    <row r="5" spans="1:4" x14ac:dyDescent="0.25">
      <c r="A5" t="s">
        <v>29</v>
      </c>
      <c r="C5" t="str">
        <f t="shared" si="0"/>
        <v>aceite oliva virgen extra tapon negro. hacendado. botella 1 l</v>
      </c>
      <c r="D5" t="str">
        <f t="shared" si="1"/>
        <v>4.75</v>
      </c>
    </row>
    <row r="6" spans="1:4" x14ac:dyDescent="0.25">
      <c r="A6" t="s">
        <v>39</v>
      </c>
      <c r="C6" t="str">
        <f t="shared" si="0"/>
        <v>espagueti pasta. hacendado. paquete 500 g</v>
      </c>
      <c r="D6" t="str">
        <f t="shared" si="1"/>
        <v>1.56 Euros</v>
      </c>
    </row>
    <row r="7" spans="1:4" x14ac:dyDescent="0.25">
      <c r="A7" t="s">
        <v>30</v>
      </c>
      <c r="C7" t="str">
        <f t="shared" si="0"/>
        <v>caldo liquido pollo. hacendado. brick 1 l</v>
      </c>
      <c r="D7" t="str">
        <f t="shared" si="1"/>
        <v>0.80</v>
      </c>
    </row>
    <row r="8" spans="1:4" x14ac:dyDescent="0.25">
      <c r="A8" t="s">
        <v>40</v>
      </c>
      <c r="C8" t="str">
        <f t="shared" si="0"/>
        <v>cereal muesli crujiente (0% azucares añadidos). hacendado. paquete 500 g</v>
      </c>
      <c r="D8" t="str">
        <f t="shared" si="1"/>
        <v>3.30 Euros</v>
      </c>
    </row>
    <row r="9" spans="1:4" x14ac:dyDescent="0.25">
      <c r="A9" t="s">
        <v>41</v>
      </c>
      <c r="C9" t="str">
        <f t="shared" si="0"/>
        <v>nata para cocinar ligera. hacendado. minibrick pack 3 x 200 ml - 600 ml</v>
      </c>
      <c r="D9" t="str">
        <f t="shared" si="1"/>
        <v>2.334 Euros</v>
      </c>
    </row>
    <row r="10" spans="1:4" x14ac:dyDescent="0.25">
      <c r="A10" t="s">
        <v>31</v>
      </c>
      <c r="C10" t="str">
        <f t="shared" si="0"/>
        <v>leche desnatada. hacendado. brick 1 l</v>
      </c>
      <c r="D10" t="str">
        <f t="shared" si="1"/>
        <v>0.67</v>
      </c>
    </row>
    <row r="11" spans="1:4" x14ac:dyDescent="0.25">
      <c r="A11" t="s">
        <v>42</v>
      </c>
      <c r="C11" t="str">
        <f t="shared" si="0"/>
        <v>tomate natural triturado. hacendado. bote 400 g</v>
      </c>
      <c r="D11" t="str">
        <f t="shared" si="1"/>
        <v>1.375 Euros</v>
      </c>
    </row>
    <row r="12" spans="1:4" x14ac:dyDescent="0.25">
      <c r="A12" t="s">
        <v>43</v>
      </c>
      <c r="C12" t="str">
        <f t="shared" si="0"/>
        <v>maiz dulce conserva. hacendado. bote pack 3 x 150 g - 450 g escurrido 420 g</v>
      </c>
      <c r="D12" t="str">
        <f t="shared" si="1"/>
        <v>2.977 Euros</v>
      </c>
    </row>
    <row r="13" spans="1:4" x14ac:dyDescent="0.25">
      <c r="A13" t="s">
        <v>44</v>
      </c>
      <c r="C13" t="str">
        <f t="shared" si="0"/>
        <v>tomate frito aceite oliva receta artesana ***tamaño ahorro***. hacendado. tarro 560 g</v>
      </c>
      <c r="D13" t="str">
        <f t="shared" si="1"/>
        <v>3.215 Euros</v>
      </c>
    </row>
    <row r="14" spans="1:4" x14ac:dyDescent="0.25">
      <c r="A14" t="s">
        <v>45</v>
      </c>
      <c r="C14" t="str">
        <f t="shared" si="0"/>
        <v>atun claro en aceite oliva (abre facil solapin). hacendado. lata pack 6 u - 480 g escurrido 360 g</v>
      </c>
      <c r="D14" t="str">
        <f t="shared" si="1"/>
        <v>11.945 Euros</v>
      </c>
    </row>
    <row r="15" spans="1:4" x14ac:dyDescent="0.25">
      <c r="A15" t="s">
        <v>46</v>
      </c>
      <c r="C15" t="str">
        <f t="shared" si="0"/>
        <v>yogur griego natural. hacendado. pack 6 x 125 g - 750 g</v>
      </c>
      <c r="D15" t="str">
        <f t="shared" si="1"/>
        <v>1.60 Euros</v>
      </c>
    </row>
    <row r="16" spans="1:4" x14ac:dyDescent="0.25">
      <c r="A16" t="s">
        <v>47</v>
      </c>
      <c r="C16" t="str">
        <f t="shared" si="0"/>
        <v>arroz cocido basmati. sabroz. tarrina pack 2 x 125 g - 250 g</v>
      </c>
      <c r="D16" t="str">
        <f t="shared" si="1"/>
        <v>4.20 Euros</v>
      </c>
    </row>
    <row r="17" spans="1:4" x14ac:dyDescent="0.25">
      <c r="A17" t="s">
        <v>48</v>
      </c>
      <c r="C17" t="str">
        <f t="shared" si="0"/>
        <v>panecillo 100 % integral. panificadora. paquete 6 u - 270 g</v>
      </c>
      <c r="D17" t="str">
        <f t="shared" si="1"/>
        <v>3.334 Euros</v>
      </c>
    </row>
    <row r="18" spans="1:4" x14ac:dyDescent="0.25">
      <c r="A18" t="s">
        <v>49</v>
      </c>
      <c r="C18" t="str">
        <f t="shared" si="0"/>
        <v>alubia cocida blanca. hacendado. tarro 570 g escurrido 400 g</v>
      </c>
      <c r="D18" t="str">
        <f t="shared" si="1"/>
        <v>1.75 Euros</v>
      </c>
    </row>
    <row r="19" spans="1:4" x14ac:dyDescent="0.25">
      <c r="A19" t="s">
        <v>50</v>
      </c>
      <c r="C19" t="str">
        <f t="shared" si="0"/>
        <v>garbanzo cocido. hacendado. tarro 570 g escurrido 400 g</v>
      </c>
      <c r="D19" t="str">
        <f t="shared" si="1"/>
        <v>2.00 Euros</v>
      </c>
    </row>
    <row r="20" spans="1:4" x14ac:dyDescent="0.25">
      <c r="A20" t="s">
        <v>32</v>
      </c>
      <c r="C20" t="str">
        <f t="shared" si="0"/>
        <v>huevo grande l. . 12 u</v>
      </c>
      <c r="D20" t="str">
        <f t="shared" si="1"/>
        <v>2.15</v>
      </c>
    </row>
    <row r="21" spans="1:4" x14ac:dyDescent="0.25">
      <c r="A21" t="s">
        <v>51</v>
      </c>
      <c r="C21" t="str">
        <f t="shared" si="0"/>
        <v>queso barra lonchas havarti. hacendado. paquete 12 u - 300 g</v>
      </c>
      <c r="D21" t="str">
        <f t="shared" si="1"/>
        <v>8.667 Euros</v>
      </c>
    </row>
    <row r="22" spans="1:4" x14ac:dyDescent="0.25">
      <c r="A22" t="s">
        <v>52</v>
      </c>
      <c r="C22" t="str">
        <f t="shared" si="0"/>
        <v>queso rallado hilos pizza (mozzarella). hacendado. paquete 200 g</v>
      </c>
      <c r="D22" t="str">
        <f t="shared" si="1"/>
        <v>6.50 Euros</v>
      </c>
    </row>
    <row r="23" spans="1:4" x14ac:dyDescent="0.25">
      <c r="A23" t="s">
        <v>53</v>
      </c>
      <c r="C23" t="str">
        <f t="shared" si="0"/>
        <v>jamon curado taquitos mini. incarlopsa. pack 2 x 90 g -180 g</v>
      </c>
      <c r="D23" t="str">
        <f t="shared" si="1"/>
        <v>11.945 Euros</v>
      </c>
    </row>
    <row r="24" spans="1:4" x14ac:dyDescent="0.25">
      <c r="A24" t="s">
        <v>54</v>
      </c>
      <c r="C24" t="str">
        <f t="shared" si="0"/>
        <v>jamon cocido extra lonchas finas ***pack ahorro***. hacendado. pack 2 x 225 g - 450 g</v>
      </c>
      <c r="D24" t="str">
        <f t="shared" si="1"/>
        <v>6.778 Euros</v>
      </c>
    </row>
    <row r="25" spans="1:4" x14ac:dyDescent="0.25">
      <c r="A25" t="s">
        <v>33</v>
      </c>
      <c r="C25" t="str">
        <f t="shared" si="0"/>
        <v>cebolla tubo. varios. malla 1 kg</v>
      </c>
      <c r="D25" t="str">
        <f t="shared" si="1"/>
        <v>1.79</v>
      </c>
    </row>
    <row r="26" spans="1:4" x14ac:dyDescent="0.25">
      <c r="A26" t="s">
        <v>55</v>
      </c>
      <c r="C26" t="str">
        <f t="shared" si="0"/>
        <v>patata. varios. malla 3 kg</v>
      </c>
      <c r="D26" t="str">
        <f t="shared" si="1"/>
        <v>1.534 Euros</v>
      </c>
    </row>
    <row r="27" spans="1:4" x14ac:dyDescent="0.25">
      <c r="A27" t="s">
        <v>56</v>
      </c>
      <c r="C27" t="str">
        <f t="shared" si="0"/>
        <v>tomate rama (venta por unidades) ***sujeto a disponibilidad***. varios. (peso aproximado de la unidad 100 gr)</v>
      </c>
      <c r="D27" t="str">
        <f t="shared" si="1"/>
        <v>2.19 Euros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F4CA-CF82-4467-846A-DD603077077C}">
  <dimension ref="A1:D27"/>
  <sheetViews>
    <sheetView workbookViewId="0">
      <selection activeCell="A11" sqref="A11"/>
    </sheetView>
  </sheetViews>
  <sheetFormatPr defaultRowHeight="15" x14ac:dyDescent="0.25"/>
  <cols>
    <col min="1" max="1" width="82.140625" bestFit="1" customWidth="1"/>
    <col min="3" max="3" width="72.42578125" bestFit="1" customWidth="1"/>
  </cols>
  <sheetData>
    <row r="1" spans="1:4" x14ac:dyDescent="0.25">
      <c r="A1" t="s">
        <v>57</v>
      </c>
      <c r="C1" t="str">
        <f>LEFT(A1,SEARCH(",",A1,1)-1)</f>
        <v>aceite de oliva virgen extra allegro 1 l.</v>
      </c>
      <c r="D1" t="str">
        <f>RIGHT( A1, LEN(A1) - SEARCH( ",", A1, 1))</f>
        <v>4.95 €/l</v>
      </c>
    </row>
    <row r="2" spans="1:4" x14ac:dyDescent="0.25">
      <c r="A2" t="s">
        <v>58</v>
      </c>
      <c r="C2" t="str">
        <f t="shared" ref="C2:C27" si="0">LEFT(A2,SEARCH(",",A2,1)-1)</f>
        <v>alubias cocidas la muralla 400 g.</v>
      </c>
      <c r="D2" t="str">
        <f t="shared" ref="D2:D27" si="1">RIGHT( A2, LEN(A2) - SEARCH( ",", A2, 1))</f>
        <v>1.60 €/kg</v>
      </c>
    </row>
    <row r="3" spans="1:4" x14ac:dyDescent="0.25">
      <c r="A3" t="s">
        <v>59</v>
      </c>
      <c r="C3" t="str">
        <f t="shared" si="0"/>
        <v>arroz basmati para microondas carrefour pack de 2 ud. de 125 g.</v>
      </c>
      <c r="D3" t="str">
        <f t="shared" si="1"/>
        <v>4.36 €/kg</v>
      </c>
    </row>
    <row r="4" spans="1:4" x14ac:dyDescent="0.25">
      <c r="A4" t="s">
        <v>60</v>
      </c>
      <c r="C4" t="str">
        <f t="shared" si="0"/>
        <v>atun claro en aceite de oliva carrefour pack de 8 latas de 52 g.</v>
      </c>
      <c r="D4" t="str">
        <f t="shared" si="1"/>
        <v>13.25 €/kg</v>
      </c>
    </row>
    <row r="5" spans="1:4" x14ac:dyDescent="0.25">
      <c r="A5" t="s">
        <v>61</v>
      </c>
      <c r="C5" t="str">
        <f t="shared" si="0"/>
        <v>caldo casero de pollo gallina blanca sin gluten pack de 2 briks de 1 l.</v>
      </c>
      <c r="D5" t="str">
        <f t="shared" si="1"/>
        <v>1.78 €/l</v>
      </c>
    </row>
    <row r="6" spans="1:4" x14ac:dyDescent="0.25">
      <c r="A6" t="s">
        <v>62</v>
      </c>
      <c r="C6" t="str">
        <f t="shared" si="0"/>
        <v>cereales crujientes con chocolate muesli carrefour 750 g.</v>
      </c>
      <c r="D6" t="str">
        <f t="shared" si="1"/>
        <v>3.27 €/kg</v>
      </c>
    </row>
    <row r="7" spans="1:4" x14ac:dyDescent="0.25">
      <c r="A7" t="s">
        <v>63</v>
      </c>
      <c r="C7" t="str">
        <f t="shared" si="0"/>
        <v>espaguetis carrefour 500 g.</v>
      </c>
      <c r="D7" t="str">
        <f t="shared" si="1"/>
        <v>1.60 €/kg</v>
      </c>
    </row>
    <row r="8" spans="1:4" x14ac:dyDescent="0.25">
      <c r="A8" t="s">
        <v>64</v>
      </c>
      <c r="C8" t="str">
        <f t="shared" si="0"/>
        <v>garbanzos cocidos la muralla 400 g.</v>
      </c>
      <c r="D8" t="str">
        <f t="shared" si="1"/>
        <v>1.48 €/kg</v>
      </c>
    </row>
    <row r="9" spans="1:4" x14ac:dyDescent="0.25">
      <c r="A9" t="s">
        <v>65</v>
      </c>
      <c r="C9" t="str">
        <f t="shared" si="0"/>
        <v>huevo l suelo virgen del rosario 12 ud.</v>
      </c>
      <c r="D9" t="str">
        <f t="shared" si="1"/>
        <v>2.15 €/docena</v>
      </c>
    </row>
    <row r="10" spans="1:4" x14ac:dyDescent="0.25">
      <c r="A10" t="s">
        <v>66</v>
      </c>
      <c r="C10" t="str">
        <f t="shared" si="0"/>
        <v>leche desnatada carrefour brik 1 l.</v>
      </c>
      <c r="D10" t="str">
        <f t="shared" si="1"/>
        <v>0.68 €/l</v>
      </c>
    </row>
    <row r="11" spans="1:4" x14ac:dyDescent="0.25">
      <c r="A11" t="s">
        <v>67</v>
      </c>
      <c r="C11" t="str">
        <f t="shared" si="0"/>
        <v>maiz dulce carrefour pack de 3unidades de 140 g.</v>
      </c>
      <c r="D11" t="str">
        <f t="shared" si="1"/>
        <v>2.98 €/kg</v>
      </c>
    </row>
    <row r="12" spans="1:4" x14ac:dyDescent="0.25">
      <c r="A12" t="s">
        <v>68</v>
      </c>
      <c r="C12" t="str">
        <f t="shared" si="0"/>
        <v>nata para cocinar puleva pack de 3 unidades de 200 ml.</v>
      </c>
      <c r="D12" t="str">
        <f t="shared" si="1"/>
        <v>5.65 €/l</v>
      </c>
    </row>
    <row r="13" spans="1:4" x14ac:dyDescent="0.25">
      <c r="A13" t="s">
        <v>69</v>
      </c>
      <c r="C13" t="str">
        <f t="shared" si="0"/>
        <v>tomate frito helios sin gluten y sin lactosa pack de 2 tarros de 570 g.</v>
      </c>
      <c r="D13" t="str">
        <f t="shared" si="1"/>
        <v>2.45 €/kg</v>
      </c>
    </row>
    <row r="14" spans="1:4" x14ac:dyDescent="0.25">
      <c r="A14" t="s">
        <v>70</v>
      </c>
      <c r="C14" t="str">
        <f t="shared" si="0"/>
        <v>tomate triturado carrefour lata de 390 g.</v>
      </c>
      <c r="D14" t="str">
        <f t="shared" si="1"/>
        <v>1.33 €/kg</v>
      </c>
    </row>
    <row r="15" spans="1:4" x14ac:dyDescent="0.25">
      <c r="A15" t="s">
        <v>71</v>
      </c>
      <c r="C15" t="str">
        <f t="shared" si="0"/>
        <v>yogur griego natural carrefour extra pack de 6 unidades de 125 g.</v>
      </c>
      <c r="D15" t="str">
        <f t="shared" si="1"/>
        <v>1.60 €/kg</v>
      </c>
    </row>
    <row r="16" spans="1:4" x14ac:dyDescent="0.25">
      <c r="A16" t="s">
        <v>72</v>
      </c>
      <c r="C16" t="str">
        <f t="shared" si="0"/>
        <v>aguacate carrefour 500 g</v>
      </c>
      <c r="D16" t="str">
        <f t="shared" si="1"/>
        <v>3.98 €/kg</v>
      </c>
    </row>
    <row r="17" spans="1:4" x14ac:dyDescent="0.25">
      <c r="A17" t="s">
        <v>73</v>
      </c>
      <c r="C17" t="str">
        <f t="shared" si="0"/>
        <v>barra 100% integral 250 g</v>
      </c>
      <c r="D17" t="str">
        <f t="shared" si="1"/>
        <v>2.76 €/kg</v>
      </c>
    </row>
    <row r="18" spans="1:4" x14ac:dyDescent="0.25">
      <c r="A18" t="s">
        <v>74</v>
      </c>
      <c r="C18" t="str">
        <f t="shared" si="0"/>
        <v>cebolla carrefour 1 kg</v>
      </c>
      <c r="D18" t="str">
        <f t="shared" si="1"/>
        <v>1.79 €/kg</v>
      </c>
    </row>
    <row r="19" spans="1:4" x14ac:dyDescent="0.25">
      <c r="A19" t="s">
        <v>75</v>
      </c>
      <c r="C19" t="str">
        <f t="shared" si="0"/>
        <v>jamon cocido extra lonchas finas carrefour pack de 2 unidades de 200 g.</v>
      </c>
      <c r="D19" t="str">
        <f t="shared" si="1"/>
        <v>7.87 €/kg</v>
      </c>
    </row>
    <row r="20" spans="1:4" x14ac:dyDescent="0.25">
      <c r="A20" t="s">
        <v>76</v>
      </c>
      <c r="C20" t="str">
        <f t="shared" si="0"/>
        <v>longaniza fresca de pollo carrefour 400 g</v>
      </c>
      <c r="D20" t="str">
        <f t="shared" si="1"/>
        <v>2.30 €/ud</v>
      </c>
    </row>
    <row r="21" spans="1:4" x14ac:dyDescent="0.25">
      <c r="A21" t="s">
        <v>77</v>
      </c>
      <c r="C21" t="str">
        <f t="shared" si="0"/>
        <v>mini taquitos de jamon curado carrefour sin lactosa pack de 2 unidades de 75 g.</v>
      </c>
      <c r="D21" t="str">
        <f t="shared" si="1"/>
        <v>12.60 €/kg</v>
      </c>
    </row>
    <row r="22" spans="1:4" x14ac:dyDescent="0.25">
      <c r="A22" t="s">
        <v>78</v>
      </c>
      <c r="C22" t="str">
        <f t="shared" si="0"/>
        <v>patata de sanlucar de barrameda 1 kg aprox</v>
      </c>
      <c r="D22" t="str">
        <f t="shared" si="1"/>
        <v>1.89 €/kg</v>
      </c>
    </row>
    <row r="23" spans="1:4" x14ac:dyDescent="0.25">
      <c r="A23" t="s">
        <v>79</v>
      </c>
      <c r="C23" t="str">
        <f t="shared" si="0"/>
        <v>pechuga de pollo certificado entera carrefour 600 g aprox</v>
      </c>
      <c r="D23" t="str">
        <f t="shared" si="1"/>
        <v>8.79 €/kg</v>
      </c>
    </row>
    <row r="24" spans="1:4" x14ac:dyDescent="0.25">
      <c r="A24" t="s">
        <v>80</v>
      </c>
      <c r="C24" t="str">
        <f t="shared" si="0"/>
        <v>preparado de carne picada de vacuno carrefour 500 g</v>
      </c>
      <c r="D24" t="str">
        <f t="shared" si="1"/>
        <v>6.88 €/kg</v>
      </c>
    </row>
    <row r="25" spans="1:4" x14ac:dyDescent="0.25">
      <c r="A25" t="s">
        <v>81</v>
      </c>
      <c r="C25" t="str">
        <f t="shared" si="0"/>
        <v>queso havarti en lonchas carrefour 200 g.</v>
      </c>
      <c r="D25" t="str">
        <f t="shared" si="1"/>
        <v>8.65 €/kg</v>
      </c>
    </row>
    <row r="26" spans="1:4" x14ac:dyDescent="0.25">
      <c r="A26" t="s">
        <v>82</v>
      </c>
      <c r="C26" t="str">
        <f t="shared" si="0"/>
        <v>queso rallado mozzarella margui sin gluten 300 g.</v>
      </c>
      <c r="D26" t="str">
        <f t="shared" si="1"/>
        <v>6.30 €/kg</v>
      </c>
    </row>
    <row r="27" spans="1:4" x14ac:dyDescent="0.25">
      <c r="A27" t="s">
        <v>83</v>
      </c>
      <c r="C27" t="str">
        <f t="shared" si="0"/>
        <v>tomate rama carrefour 1 kg aprox</v>
      </c>
      <c r="D27" t="str">
        <f t="shared" si="1"/>
        <v>2.45 €/kg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1"/>
  <sheetViews>
    <sheetView tabSelected="1" workbookViewId="0">
      <selection activeCell="D33" sqref="D33"/>
    </sheetView>
  </sheetViews>
  <sheetFormatPr defaultRowHeight="15" x14ac:dyDescent="0.25"/>
  <cols>
    <col min="3" max="3" width="16.140625" bestFit="1" customWidth="1"/>
    <col min="4" max="4" width="101.28515625" customWidth="1"/>
    <col min="5" max="6" width="13" customWidth="1"/>
    <col min="7" max="7" width="72.5703125" customWidth="1"/>
    <col min="8" max="8" width="13.42578125" bestFit="1" customWidth="1"/>
    <col min="9" max="9" width="11.5703125" bestFit="1" customWidth="1"/>
  </cols>
  <sheetData>
    <row r="2" spans="2:9" ht="15.75" thickBot="1" x14ac:dyDescent="0.3"/>
    <row r="3" spans="2:9" ht="15.75" thickBot="1" x14ac:dyDescent="0.3">
      <c r="D3" s="1" t="s">
        <v>0</v>
      </c>
      <c r="E3" s="1" t="s">
        <v>1</v>
      </c>
      <c r="F3" s="1" t="s">
        <v>84</v>
      </c>
      <c r="G3" s="1" t="s">
        <v>2</v>
      </c>
      <c r="H3" s="1" t="s">
        <v>1</v>
      </c>
      <c r="I3" s="1" t="s">
        <v>84</v>
      </c>
    </row>
    <row r="4" spans="2:9" x14ac:dyDescent="0.25">
      <c r="B4" s="7">
        <v>1</v>
      </c>
      <c r="C4" s="4" t="s">
        <v>3</v>
      </c>
      <c r="D4" s="4" t="str">
        <f>VLOOKUP("*"&amp;C4&amp;"*",results_mercadona!$C$1:$D$27,1,0)</f>
        <v>aceite oliva virgen extra tapon negro. hacendado. botella 1 l</v>
      </c>
      <c r="E4" s="4" t="str">
        <f>VLOOKUP("*"&amp;C4&amp;"*",results_mercadona!$C$1:$D$27,2,0)</f>
        <v>4.75</v>
      </c>
      <c r="F4" s="1">
        <f>IF(ISNUMBER(SEARCH("Euros",E4)),B4*LEFT(E4,SEARCH("Euros",E4,1)-2),B4*E4)</f>
        <v>4.75</v>
      </c>
      <c r="G4" s="10" t="str">
        <f>VLOOKUP("*"&amp;C4&amp;"*",results_carrefour!$C$1:$D$27,1,0)</f>
        <v>aceite de oliva virgen extra allegro 1 l.</v>
      </c>
      <c r="H4" s="4" t="str">
        <f>VLOOKUP("*"&amp;C4&amp;"*",results_carrefour!$C$1:$D$27,2,0)</f>
        <v>4.95 €/l</v>
      </c>
      <c r="I4" s="1">
        <f>B4*LEFT(H4,SEARCH(" ",H4,1)-1)</f>
        <v>4.95</v>
      </c>
    </row>
    <row r="5" spans="2:9" x14ac:dyDescent="0.25">
      <c r="B5" s="8">
        <v>0.4</v>
      </c>
      <c r="C5" s="5" t="s">
        <v>19</v>
      </c>
      <c r="D5" s="5" t="str">
        <f>VLOOKUP("*"&amp;C5&amp;"*",results_mercadona!$C$1:$D$27,1,0)</f>
        <v>alubia cocida blanca. hacendado. tarro 570 g escurrido 400 g</v>
      </c>
      <c r="E5" s="5" t="str">
        <f>VLOOKUP("*"&amp;C5&amp;"*",results_mercadona!$C$1:$D$27,2,0)</f>
        <v>1.75 Euros</v>
      </c>
      <c r="F5" s="2">
        <f>IF(ISNUMBER(SEARCH("Euros",E5)),B5*LEFT(E5,SEARCH("Euros",E5,1)-2),B5*E5)</f>
        <v>0.70000000000000007</v>
      </c>
      <c r="G5" s="11" t="str">
        <f>VLOOKUP("*"&amp;C5&amp;"*",results_carrefour!$C$1:$D$27,1,0)</f>
        <v>alubias cocidas la muralla 400 g.</v>
      </c>
      <c r="H5" s="5" t="str">
        <f>VLOOKUP("*"&amp;C5&amp;"*",results_carrefour!$C$1:$D$27,2,0)</f>
        <v>1.60 €/kg</v>
      </c>
      <c r="I5" s="2">
        <f t="shared" ref="I5:I30" si="0">B5*LEFT(H5,SEARCH(" ",H5,1)-1)</f>
        <v>0.64000000000000012</v>
      </c>
    </row>
    <row r="6" spans="2:9" x14ac:dyDescent="0.25">
      <c r="B6" s="8">
        <v>0.25</v>
      </c>
      <c r="C6" s="5" t="s">
        <v>4</v>
      </c>
      <c r="D6" s="5" t="str">
        <f>VLOOKUP("*"&amp;C6&amp;"*",results_mercadona!$C$1:$D$27,1,0)</f>
        <v>arroz cocido basmati. sabroz. tarrina pack 2 x 125 g - 250 g</v>
      </c>
      <c r="E6" s="5" t="str">
        <f>VLOOKUP("*"&amp;C6&amp;"*",results_mercadona!$C$1:$D$27,2,0)</f>
        <v>4.20 Euros</v>
      </c>
      <c r="F6" s="2">
        <f t="shared" ref="F6:F30" si="1">IF(ISNUMBER(SEARCH("Euros",E6)),B6*LEFT(E6,SEARCH("Euros",E6,1)-2),B6*E6)</f>
        <v>1.05</v>
      </c>
      <c r="G6" s="11" t="str">
        <f>VLOOKUP("*"&amp;C6&amp;"*",results_carrefour!$C$1:$D$27,1,0)</f>
        <v>arroz basmati para microondas carrefour pack de 2 ud. de 125 g.</v>
      </c>
      <c r="H6" s="5" t="str">
        <f>VLOOKUP("*"&amp;C6&amp;"*",results_carrefour!$C$1:$D$27,2,0)</f>
        <v>4.36 €/kg</v>
      </c>
      <c r="I6" s="2">
        <f t="shared" si="0"/>
        <v>1.0900000000000001</v>
      </c>
    </row>
    <row r="7" spans="2:9" x14ac:dyDescent="0.25">
      <c r="B7" s="8">
        <v>0.5</v>
      </c>
      <c r="C7" s="5" t="s">
        <v>5</v>
      </c>
      <c r="D7" s="5" t="str">
        <f>VLOOKUP("*"&amp;C7&amp;"*",results_mercadona!$C$1:$D$27,1,0)</f>
        <v>atun claro en aceite oliva (abre facil solapin). hacendado. lata pack 6 u - 480 g escurrido 360 g</v>
      </c>
      <c r="E7" s="5" t="str">
        <f>VLOOKUP("*"&amp;C7&amp;"*",results_mercadona!$C$1:$D$27,2,0)</f>
        <v>11.945 Euros</v>
      </c>
      <c r="F7" s="2">
        <f t="shared" si="1"/>
        <v>5.9725000000000001</v>
      </c>
      <c r="G7" s="11" t="str">
        <f>VLOOKUP("*"&amp;C7&amp;"*",results_carrefour!$C$1:$D$27,1,0)</f>
        <v>atun claro en aceite de oliva carrefour pack de 8 latas de 52 g.</v>
      </c>
      <c r="H7" s="5" t="str">
        <f>VLOOKUP("*"&amp;C7&amp;"*",results_carrefour!$C$1:$D$27,2,0)</f>
        <v>13.25 €/kg</v>
      </c>
      <c r="I7" s="2">
        <f t="shared" si="0"/>
        <v>6.625</v>
      </c>
    </row>
    <row r="8" spans="2:9" x14ac:dyDescent="0.25">
      <c r="B8" s="8">
        <v>1</v>
      </c>
      <c r="C8" s="5" t="s">
        <v>6</v>
      </c>
      <c r="D8" s="5" t="str">
        <f>VLOOKUP("*"&amp;C8&amp;"*",results_mercadona!$C$1:$D$27,1,0)</f>
        <v>caldo liquido pollo. hacendado. brick 1 l</v>
      </c>
      <c r="E8" s="5" t="str">
        <f>VLOOKUP("*"&amp;C8&amp;"*",results_mercadona!$C$1:$D$27,2,0)</f>
        <v>0.80</v>
      </c>
      <c r="F8" s="2">
        <f t="shared" si="1"/>
        <v>0.8</v>
      </c>
      <c r="G8" s="11" t="str">
        <f>VLOOKUP("*"&amp;C8&amp;"*",results_carrefour!$C$1:$D$27,1,0)</f>
        <v>caldo casero de pollo gallina blanca sin gluten pack de 2 briks de 1 l.</v>
      </c>
      <c r="H8" s="5" t="str">
        <f>VLOOKUP("*"&amp;C8&amp;"*",results_carrefour!$C$1:$D$27,2,0)</f>
        <v>1.78 €/l</v>
      </c>
      <c r="I8" s="2">
        <f t="shared" si="0"/>
        <v>1.78</v>
      </c>
    </row>
    <row r="9" spans="2:9" x14ac:dyDescent="0.25">
      <c r="B9" s="8">
        <v>0.5</v>
      </c>
      <c r="C9" s="5" t="s">
        <v>7</v>
      </c>
      <c r="D9" s="5" t="str">
        <f>VLOOKUP("*"&amp;C9&amp;"*",results_mercadona!$C$1:$D$27,1,0)</f>
        <v>cereal muesli crujiente (0% azucares añadidos). hacendado. paquete 500 g</v>
      </c>
      <c r="E9" s="5" t="str">
        <f>VLOOKUP("*"&amp;C9&amp;"*",results_mercadona!$C$1:$D$27,2,0)</f>
        <v>3.30 Euros</v>
      </c>
      <c r="F9" s="2">
        <f t="shared" si="1"/>
        <v>1.65</v>
      </c>
      <c r="G9" s="11" t="str">
        <f>VLOOKUP("*"&amp;C9&amp;"*",results_carrefour!$C$1:$D$27,1,0)</f>
        <v>cereales crujientes con chocolate muesli carrefour 750 g.</v>
      </c>
      <c r="H9" s="5" t="str">
        <f>VLOOKUP("*"&amp;C9&amp;"*",results_carrefour!$C$1:$D$27,2,0)</f>
        <v>3.27 €/kg</v>
      </c>
      <c r="I9" s="2">
        <f t="shared" si="0"/>
        <v>1.635</v>
      </c>
    </row>
    <row r="10" spans="2:9" x14ac:dyDescent="0.25">
      <c r="B10" s="8">
        <v>0.5</v>
      </c>
      <c r="C10" s="5" t="s">
        <v>20</v>
      </c>
      <c r="D10" s="5" t="str">
        <f>VLOOKUP("*"&amp;C10&amp;"*",results_mercadona!$C$1:$D$27,1,0)</f>
        <v>espagueti pasta. hacendado. paquete 500 g</v>
      </c>
      <c r="E10" s="5" t="str">
        <f>VLOOKUP("*"&amp;C10&amp;"*",results_mercadona!$C$1:$D$27,2,0)</f>
        <v>1.56 Euros</v>
      </c>
      <c r="F10" s="2">
        <f t="shared" si="1"/>
        <v>0.78</v>
      </c>
      <c r="G10" s="11" t="str">
        <f>VLOOKUP("*"&amp;C10&amp;"*",results_carrefour!$C$1:$D$27,1,0)</f>
        <v>espaguetis carrefour 500 g.</v>
      </c>
      <c r="H10" s="5" t="str">
        <f>VLOOKUP("*"&amp;C10&amp;"*",results_carrefour!$C$1:$D$27,2,0)</f>
        <v>1.60 €/kg</v>
      </c>
      <c r="I10" s="2">
        <f t="shared" si="0"/>
        <v>0.8</v>
      </c>
    </row>
    <row r="11" spans="2:9" x14ac:dyDescent="0.25">
      <c r="B11" s="8">
        <v>0.4</v>
      </c>
      <c r="C11" s="5" t="s">
        <v>21</v>
      </c>
      <c r="D11" s="5" t="str">
        <f>VLOOKUP("*"&amp;C11&amp;"*",results_mercadona!$C$1:$D$27,1,0)</f>
        <v>garbanzo cocido. hacendado. tarro 570 g escurrido 400 g</v>
      </c>
      <c r="E11" s="5" t="str">
        <f>VLOOKUP("*"&amp;C11&amp;"*",results_mercadona!$C$1:$D$27,2,0)</f>
        <v>2.00 Euros</v>
      </c>
      <c r="F11" s="2">
        <f t="shared" si="1"/>
        <v>0.8</v>
      </c>
      <c r="G11" s="11" t="str">
        <f>VLOOKUP("*"&amp;C11&amp;"*",results_carrefour!$C$1:$D$27,1,0)</f>
        <v>garbanzos cocidos la muralla 400 g.</v>
      </c>
      <c r="H11" s="5" t="str">
        <f>VLOOKUP("*"&amp;C11&amp;"*",results_carrefour!$C$1:$D$27,2,0)</f>
        <v>1.48 €/kg</v>
      </c>
      <c r="I11" s="2">
        <f t="shared" si="0"/>
        <v>0.59199999999999997</v>
      </c>
    </row>
    <row r="12" spans="2:9" x14ac:dyDescent="0.25">
      <c r="B12" s="8">
        <v>1</v>
      </c>
      <c r="C12" s="5" t="s">
        <v>8</v>
      </c>
      <c r="D12" s="5" t="str">
        <f>VLOOKUP("*"&amp;C12&amp;"*",results_mercadona!$C$1:$D$27,1,0)</f>
        <v>huevo grande l. . 12 u</v>
      </c>
      <c r="E12" s="5" t="str">
        <f>VLOOKUP("*"&amp;C12&amp;"*",results_mercadona!$C$1:$D$27,2,0)</f>
        <v>2.15</v>
      </c>
      <c r="F12" s="2">
        <f t="shared" si="1"/>
        <v>2.15</v>
      </c>
      <c r="G12" s="11" t="str">
        <f>VLOOKUP("*"&amp;C12&amp;"*",results_carrefour!$C$1:$D$27,1,0)</f>
        <v>huevo l suelo virgen del rosario 12 ud.</v>
      </c>
      <c r="H12" s="5" t="str">
        <f>VLOOKUP("*"&amp;C12&amp;"*",results_carrefour!$C$1:$D$27,2,0)</f>
        <v>2.15 €/docena</v>
      </c>
      <c r="I12" s="2">
        <f t="shared" si="0"/>
        <v>2.15</v>
      </c>
    </row>
    <row r="13" spans="2:9" x14ac:dyDescent="0.25">
      <c r="B13" s="8">
        <v>1</v>
      </c>
      <c r="C13" s="5" t="s">
        <v>9</v>
      </c>
      <c r="D13" s="5" t="str">
        <f>VLOOKUP("*"&amp;C13&amp;"*",results_mercadona!$C$1:$D$27,1,0)</f>
        <v>leche desnatada. hacendado. brick 1 l</v>
      </c>
      <c r="E13" s="5" t="str">
        <f>VLOOKUP("*"&amp;C13&amp;"*",results_mercadona!$C$1:$D$27,2,0)</f>
        <v>0.67</v>
      </c>
      <c r="F13" s="2">
        <f t="shared" si="1"/>
        <v>0.67</v>
      </c>
      <c r="G13" s="11" t="str">
        <f>VLOOKUP("*"&amp;C13&amp;"*",results_carrefour!$C$1:$D$27,1,0)</f>
        <v>leche desnatada carrefour brik 1 l.</v>
      </c>
      <c r="H13" s="5" t="str">
        <f>VLOOKUP("*"&amp;C13&amp;"*",results_carrefour!$C$1:$D$27,2,0)</f>
        <v>0.68 €/l</v>
      </c>
      <c r="I13" s="2">
        <f t="shared" si="0"/>
        <v>0.68</v>
      </c>
    </row>
    <row r="14" spans="2:9" x14ac:dyDescent="0.25">
      <c r="B14" s="8">
        <v>0.45</v>
      </c>
      <c r="C14" s="5" t="s">
        <v>22</v>
      </c>
      <c r="D14" s="5" t="str">
        <f>VLOOKUP("*"&amp;C14&amp;"*",results_mercadona!$C$1:$D$27,1,0)</f>
        <v>maiz dulce conserva. hacendado. bote pack 3 x 150 g - 450 g escurrido 420 g</v>
      </c>
      <c r="E14" s="5" t="str">
        <f>VLOOKUP("*"&amp;C14&amp;"*",results_mercadona!$C$1:$D$27,2,0)</f>
        <v>2.977 Euros</v>
      </c>
      <c r="F14" s="2">
        <f t="shared" si="1"/>
        <v>1.33965</v>
      </c>
      <c r="G14" s="11" t="str">
        <f>VLOOKUP("*"&amp;C14&amp;"*",results_carrefour!$C$1:$D$27,1,0)</f>
        <v>maiz dulce carrefour pack de 3unidades de 140 g.</v>
      </c>
      <c r="H14" s="5" t="str">
        <f>VLOOKUP("*"&amp;C14&amp;"*",results_carrefour!$C$1:$D$27,2,0)</f>
        <v>2.98 €/kg</v>
      </c>
      <c r="I14" s="2">
        <f t="shared" si="0"/>
        <v>1.341</v>
      </c>
    </row>
    <row r="15" spans="2:9" x14ac:dyDescent="0.25">
      <c r="B15" s="8">
        <v>0.6</v>
      </c>
      <c r="C15" s="5" t="s">
        <v>10</v>
      </c>
      <c r="D15" s="5" t="str">
        <f>VLOOKUP("*"&amp;C15&amp;"*",results_mercadona!$C$1:$D$27,1,0)</f>
        <v>nata para cocinar ligera. hacendado. minibrick pack 3 x 200 ml - 600 ml</v>
      </c>
      <c r="E15" s="5" t="str">
        <f>VLOOKUP("*"&amp;C15&amp;"*",results_mercadona!$C$1:$D$27,2,0)</f>
        <v>2.334 Euros</v>
      </c>
      <c r="F15" s="2">
        <f t="shared" si="1"/>
        <v>1.4004000000000001</v>
      </c>
      <c r="G15" s="11" t="str">
        <f>VLOOKUP("*"&amp;C15&amp;"*",results_carrefour!$C$1:$D$27,1,0)</f>
        <v>leche desnatada carrefour brik 1 l.</v>
      </c>
      <c r="H15" s="5" t="str">
        <f>VLOOKUP("*"&amp;C15&amp;"*",results_carrefour!$C$1:$D$27,2,0)</f>
        <v>0.68 €/l</v>
      </c>
      <c r="I15" s="2">
        <f t="shared" si="0"/>
        <v>0.40800000000000003</v>
      </c>
    </row>
    <row r="16" spans="2:9" x14ac:dyDescent="0.25">
      <c r="B16" s="8">
        <v>0.75</v>
      </c>
      <c r="C16" s="5" t="s">
        <v>11</v>
      </c>
      <c r="D16" s="5" t="str">
        <f>VLOOKUP("*"&amp;C16&amp;"*",results_mercadona!$C$1:$D$27,1,0)</f>
        <v>yogur griego natural. hacendado. pack 6 x 125 g - 750 g</v>
      </c>
      <c r="E16" s="5" t="str">
        <f>VLOOKUP("*"&amp;C16&amp;"*",results_mercadona!$C$1:$D$27,2,0)</f>
        <v>1.60 Euros</v>
      </c>
      <c r="F16" s="2">
        <f t="shared" si="1"/>
        <v>1.2000000000000002</v>
      </c>
      <c r="G16" s="11" t="str">
        <f>VLOOKUP("*"&amp;C16&amp;"*",results_carrefour!$C$1:$D$27,1,0)</f>
        <v>yogur griego natural carrefour extra pack de 6 unidades de 125 g.</v>
      </c>
      <c r="H16" s="5" t="str">
        <f>VLOOKUP("*"&amp;C16&amp;"*",results_carrefour!$C$1:$D$27,2,0)</f>
        <v>1.60 €/kg</v>
      </c>
      <c r="I16" s="2">
        <f t="shared" si="0"/>
        <v>1.2000000000000002</v>
      </c>
    </row>
    <row r="17" spans="2:9" x14ac:dyDescent="0.25">
      <c r="B17" s="8">
        <v>1</v>
      </c>
      <c r="C17" s="5" t="s">
        <v>12</v>
      </c>
      <c r="D17" s="5" t="str">
        <f>VLOOKUP("*"&amp;C17&amp;"*",results_mercadona!$C$1:$D$27,1,0)</f>
        <v>tomate frito aceite oliva receta artesana ***tamaño ahorro***. hacendado. tarro 560 g</v>
      </c>
      <c r="E17" s="5" t="str">
        <f>VLOOKUP("*"&amp;C17&amp;"*",results_mercadona!$C$1:$D$27,2,0)</f>
        <v>3.215 Euros</v>
      </c>
      <c r="F17" s="2">
        <f t="shared" si="1"/>
        <v>3.2149999999999999</v>
      </c>
      <c r="G17" s="11" t="str">
        <f>VLOOKUP("*"&amp;C17&amp;"*",results_carrefour!$C$1:$D$27,1,0)</f>
        <v>tomate frito helios sin gluten y sin lactosa pack de 2 tarros de 570 g.</v>
      </c>
      <c r="H17" s="5" t="str">
        <f>VLOOKUP("*"&amp;C17&amp;"*",results_carrefour!$C$1:$D$27,2,0)</f>
        <v>2.45 €/kg</v>
      </c>
      <c r="I17" s="2">
        <f t="shared" si="0"/>
        <v>2.4500000000000002</v>
      </c>
    </row>
    <row r="18" spans="2:9" x14ac:dyDescent="0.25">
      <c r="B18" s="8">
        <v>0.4</v>
      </c>
      <c r="C18" s="5" t="s">
        <v>26</v>
      </c>
      <c r="D18" s="5" t="str">
        <f>VLOOKUP("*"&amp;C18&amp;"*",results_mercadona!$C$1:$D$27,1,0)</f>
        <v>tomate natural triturado. hacendado. bote 400 g</v>
      </c>
      <c r="E18" s="5" t="str">
        <f>VLOOKUP("*"&amp;C18&amp;"*",results_mercadona!$C$1:$D$27,2,0)</f>
        <v>1.375 Euros</v>
      </c>
      <c r="F18" s="2">
        <f t="shared" si="1"/>
        <v>0.55000000000000004</v>
      </c>
      <c r="G18" s="11" t="str">
        <f>VLOOKUP("*"&amp;C18&amp;"*",results_carrefour!$C$1:$D$27,1,0)</f>
        <v>tomate triturado carrefour lata de 390 g.</v>
      </c>
      <c r="H18" s="5" t="str">
        <f>VLOOKUP("*"&amp;C18&amp;"*",results_carrefour!$C$1:$D$27,2,0)</f>
        <v>1.33 €/kg</v>
      </c>
      <c r="I18" s="2">
        <f t="shared" si="0"/>
        <v>0.53200000000000003</v>
      </c>
    </row>
    <row r="19" spans="2:9" x14ac:dyDescent="0.25">
      <c r="B19" s="8">
        <v>0.5</v>
      </c>
      <c r="C19" s="5" t="s">
        <v>13</v>
      </c>
      <c r="D19" s="5" t="str">
        <f>VLOOKUP("*"&amp;C19&amp;"*",results_mercadona!$C$1:$D$27,1,0)</f>
        <v>aguacate (venta por unidades). varios. (peso aproximado de la unidad 280 gr)</v>
      </c>
      <c r="E19" s="5" t="str">
        <f>VLOOKUP("*"&amp;C19&amp;"*",results_mercadona!$C$1:$D$27,2,0)</f>
        <v>4.29 Euros</v>
      </c>
      <c r="F19" s="2">
        <f t="shared" si="1"/>
        <v>2.145</v>
      </c>
      <c r="G19" s="11" t="str">
        <f>VLOOKUP("*"&amp;C19&amp;"*",results_carrefour!$C$1:$D$27,1,0)</f>
        <v>aguacate carrefour 500 g</v>
      </c>
      <c r="H19" s="5" t="str">
        <f>VLOOKUP("*"&amp;C19&amp;"*",results_carrefour!$C$1:$D$27,2,0)</f>
        <v>3.98 €/kg</v>
      </c>
      <c r="I19" s="2">
        <f t="shared" si="0"/>
        <v>1.99</v>
      </c>
    </row>
    <row r="20" spans="2:9" x14ac:dyDescent="0.25">
      <c r="B20" s="8">
        <v>0.25</v>
      </c>
      <c r="C20" s="5" t="s">
        <v>28</v>
      </c>
      <c r="D20" s="5" t="str">
        <f>VLOOKUP("*"&amp;C20&amp;"*",results_mercadona!$C$1:$D$27,1,0)</f>
        <v>panecillo 100 % integral. panificadora. paquete 6 u - 270 g</v>
      </c>
      <c r="E20" s="5" t="str">
        <f>VLOOKUP("*"&amp;C20&amp;"*",results_mercadona!$C$1:$D$27,2,0)</f>
        <v>3.334 Euros</v>
      </c>
      <c r="F20" s="2">
        <f t="shared" si="1"/>
        <v>0.83350000000000002</v>
      </c>
      <c r="G20" s="11" t="str">
        <f>VLOOKUP("*"&amp;C20&amp;"*",results_carrefour!$C$1:$D$27,1,0)</f>
        <v>barra 100% integral 250 g</v>
      </c>
      <c r="H20" s="5" t="str">
        <f>VLOOKUP("*"&amp;C20&amp;"*",results_carrefour!$C$1:$D$27,2,0)</f>
        <v>2.76 €/kg</v>
      </c>
      <c r="I20" s="2">
        <f t="shared" si="0"/>
        <v>0.69</v>
      </c>
    </row>
    <row r="21" spans="2:9" x14ac:dyDescent="0.25">
      <c r="B21" s="8">
        <v>1</v>
      </c>
      <c r="C21" s="5" t="s">
        <v>14</v>
      </c>
      <c r="D21" s="5" t="str">
        <f>VLOOKUP("*"&amp;C21&amp;"*",results_mercadona!$C$1:$D$27,1,0)</f>
        <v>cebolla tubo. varios. malla 1 kg</v>
      </c>
      <c r="E21" s="5" t="str">
        <f>VLOOKUP("*"&amp;C21&amp;"*",results_mercadona!$C$1:$D$27,2,0)</f>
        <v>1.79</v>
      </c>
      <c r="F21" s="2">
        <f t="shared" si="1"/>
        <v>1.79</v>
      </c>
      <c r="G21" s="11" t="str">
        <f>VLOOKUP("*"&amp;C21&amp;"*",results_carrefour!$C$1:$D$27,1,0)</f>
        <v>cebolla carrefour 1 kg</v>
      </c>
      <c r="H21" s="5" t="str">
        <f>VLOOKUP("*"&amp;C21&amp;"*",results_carrefour!$C$1:$D$27,2,0)</f>
        <v>1.79 €/kg</v>
      </c>
      <c r="I21" s="2">
        <f t="shared" si="0"/>
        <v>1.79</v>
      </c>
    </row>
    <row r="22" spans="2:9" x14ac:dyDescent="0.25">
      <c r="B22" s="8">
        <v>0.4</v>
      </c>
      <c r="C22" s="5" t="s">
        <v>25</v>
      </c>
      <c r="D22" s="5" t="str">
        <f>VLOOKUP("*"&amp;C22&amp;"*",results_mercadona!$C$1:$D$27,1,0)</f>
        <v>jamon cocido extra lonchas finas ***pack ahorro***. hacendado. pack 2 x 225 g - 450 g</v>
      </c>
      <c r="E22" s="5" t="str">
        <f>VLOOKUP("*"&amp;C22&amp;"*",results_mercadona!$C$1:$D$27,2,0)</f>
        <v>6.778 Euros</v>
      </c>
      <c r="F22" s="2">
        <f t="shared" si="1"/>
        <v>2.7111999999999998</v>
      </c>
      <c r="G22" s="11" t="str">
        <f>VLOOKUP("*"&amp;C22&amp;"*",results_carrefour!$C$1:$D$27,1,0)</f>
        <v>jamon cocido extra lonchas finas carrefour pack de 2 unidades de 200 g.</v>
      </c>
      <c r="H22" s="5" t="str">
        <f>VLOOKUP("*"&amp;C22&amp;"*",results_carrefour!$C$1:$D$27,2,0)</f>
        <v>7.87 €/kg</v>
      </c>
      <c r="I22" s="2">
        <f t="shared" si="0"/>
        <v>3.1480000000000001</v>
      </c>
    </row>
    <row r="23" spans="2:9" x14ac:dyDescent="0.25">
      <c r="B23" s="8">
        <v>0.5</v>
      </c>
      <c r="C23" s="5" t="s">
        <v>15</v>
      </c>
      <c r="D23" s="5" t="str">
        <f>VLOOKUP("*"&amp;C23&amp;"*",results_mercadona!$C$1:$D$27,1,0)</f>
        <v>longaniza pollo fresco. embutidos martinez. bandeja 550 g aprox(peso aproximado de la unidad 550 gr)</v>
      </c>
      <c r="E23" s="5" t="str">
        <f>VLOOKUP("*"&amp;C23&amp;"*",results_mercadona!$C$1:$D$27,2,0)</f>
        <v>6.35 Euros</v>
      </c>
      <c r="F23" s="2">
        <f t="shared" si="1"/>
        <v>3.1749999999999998</v>
      </c>
      <c r="G23" s="11" t="str">
        <f>VLOOKUP("*"&amp;C23&amp;"*",results_carrefour!$C$1:$D$27,1,0)</f>
        <v>longaniza fresca de pollo carrefour 400 g</v>
      </c>
      <c r="H23" s="5" t="str">
        <f>VLOOKUP("*"&amp;C23&amp;"*",results_carrefour!$C$1:$D$27,2,0)</f>
        <v>2.30 €/ud</v>
      </c>
      <c r="I23" s="2">
        <f t="shared" si="0"/>
        <v>1.1499999999999999</v>
      </c>
    </row>
    <row r="24" spans="2:9" x14ac:dyDescent="0.25">
      <c r="B24" s="8">
        <v>0.2</v>
      </c>
      <c r="C24" s="5" t="s">
        <v>27</v>
      </c>
      <c r="D24" s="5" t="str">
        <f>VLOOKUP("*"&amp;C24&amp;"*",results_mercadona!$C$1:$D$27,1,0)</f>
        <v>jamon curado taquitos mini. incarlopsa. pack 2 x 90 g -180 g</v>
      </c>
      <c r="E24" s="5" t="str">
        <f>VLOOKUP("*"&amp;C24&amp;"*",results_mercadona!$C$1:$D$27,2,0)</f>
        <v>11.945 Euros</v>
      </c>
      <c r="F24" s="2">
        <f t="shared" si="1"/>
        <v>2.3890000000000002</v>
      </c>
      <c r="G24" s="11" t="str">
        <f>VLOOKUP("*"&amp;C24&amp;"*",results_carrefour!$C$1:$D$27,1,0)</f>
        <v>mini taquitos de jamon curado carrefour sin lactosa pack de 2 unidades de 75 g.</v>
      </c>
      <c r="H24" s="5" t="str">
        <f>VLOOKUP("*"&amp;C24&amp;"*",results_carrefour!$C$1:$D$27,2,0)</f>
        <v>12.60 €/kg</v>
      </c>
      <c r="I24" s="2">
        <f t="shared" si="0"/>
        <v>2.52</v>
      </c>
    </row>
    <row r="25" spans="2:9" x14ac:dyDescent="0.25">
      <c r="B25" s="8">
        <v>1</v>
      </c>
      <c r="C25" s="5" t="s">
        <v>16</v>
      </c>
      <c r="D25" s="5" t="str">
        <f>VLOOKUP("*"&amp;C25&amp;"*",results_mercadona!$C$1:$D$27,1,0)</f>
        <v>patata. varios. malla 3 kg</v>
      </c>
      <c r="E25" s="5" t="str">
        <f>VLOOKUP("*"&amp;C25&amp;"*",results_mercadona!$C$1:$D$27,2,0)</f>
        <v>1.534 Euros</v>
      </c>
      <c r="F25" s="2">
        <f t="shared" si="1"/>
        <v>1.534</v>
      </c>
      <c r="G25" s="11" t="str">
        <f>VLOOKUP("*"&amp;C25&amp;"*",results_carrefour!$C$1:$D$27,1,0)</f>
        <v>patata de sanlucar de barrameda 1 kg aprox</v>
      </c>
      <c r="H25" s="5" t="str">
        <f>VLOOKUP("*"&amp;C25&amp;"*",results_carrefour!$C$1:$D$27,2,0)</f>
        <v>1.89 €/kg</v>
      </c>
      <c r="I25" s="2">
        <f t="shared" si="0"/>
        <v>1.89</v>
      </c>
    </row>
    <row r="26" spans="2:9" x14ac:dyDescent="0.25">
      <c r="B26" s="8">
        <v>0.6</v>
      </c>
      <c r="C26" s="5" t="s">
        <v>24</v>
      </c>
      <c r="D26" s="5" t="str">
        <f>VLOOKUP("*"&amp;C26&amp;"*",results_mercadona!$C$1:$D$27,1,0)</f>
        <v>pollo pechuga entera sin hueso fresco. . bandeja 2 u - 600 g aprox(peso aproximado de la unidad 600 gr)</v>
      </c>
      <c r="E26" s="5" t="str">
        <f>VLOOKUP("*"&amp;C26&amp;"*",results_mercadona!$C$1:$D$27,2,0)</f>
        <v>7.00 Euros</v>
      </c>
      <c r="F26" s="2">
        <f t="shared" si="1"/>
        <v>4.2</v>
      </c>
      <c r="G26" s="11" t="str">
        <f>VLOOKUP("*"&amp;C26&amp;"*",results_carrefour!$C$1:$D$27,1,0)</f>
        <v>pechuga de pollo certificado entera carrefour 600 g aprox</v>
      </c>
      <c r="H26" s="5" t="str">
        <f>VLOOKUP("*"&amp;C26&amp;"*",results_carrefour!$C$1:$D$27,2,0)</f>
        <v>8.79 €/kg</v>
      </c>
      <c r="I26" s="2">
        <f t="shared" si="0"/>
        <v>5.2739999999999991</v>
      </c>
    </row>
    <row r="27" spans="2:9" x14ac:dyDescent="0.25">
      <c r="B27" s="8">
        <v>0.5</v>
      </c>
      <c r="C27" s="5" t="s">
        <v>17</v>
      </c>
      <c r="D27" s="5" t="str">
        <f>VLOOKUP("*"&amp;C27&amp;"*",results_mercadona!$C$1:$D$27,1,0)</f>
        <v>carne picada vacuno burger meat fresco. ec medina. bandeja 500 g</v>
      </c>
      <c r="E27" s="5" t="str">
        <f>VLOOKUP("*"&amp;C27&amp;"*",results_mercadona!$C$1:$D$27,2,0)</f>
        <v>7.48 Euros</v>
      </c>
      <c r="F27" s="2">
        <f t="shared" si="1"/>
        <v>3.74</v>
      </c>
      <c r="G27" s="11" t="str">
        <f>VLOOKUP("*"&amp;C27&amp;"*",results_carrefour!$C$1:$D$27,1,0)</f>
        <v>preparado de carne picada de vacuno carrefour 500 g</v>
      </c>
      <c r="H27" s="5" t="str">
        <f>VLOOKUP("*"&amp;C27&amp;"*",results_carrefour!$C$1:$D$27,2,0)</f>
        <v>6.88 €/kg</v>
      </c>
      <c r="I27" s="2">
        <f t="shared" si="0"/>
        <v>3.44</v>
      </c>
    </row>
    <row r="28" spans="2:9" x14ac:dyDescent="0.25">
      <c r="B28" s="8">
        <v>0.2</v>
      </c>
      <c r="C28" s="5" t="s">
        <v>23</v>
      </c>
      <c r="D28" s="5" t="str">
        <f>VLOOKUP("*"&amp;C28&amp;"*",results_mercadona!$C$1:$D$27,1,0)</f>
        <v>queso barra lonchas havarti. hacendado. paquete 12 u - 300 g</v>
      </c>
      <c r="E28" s="5" t="str">
        <f>VLOOKUP("*"&amp;C28&amp;"*",results_mercadona!$C$1:$D$27,2,0)</f>
        <v>8.667 Euros</v>
      </c>
      <c r="F28" s="2">
        <f t="shared" si="1"/>
        <v>1.7334000000000001</v>
      </c>
      <c r="G28" s="11" t="str">
        <f>VLOOKUP("*"&amp;C28&amp;"*",results_carrefour!$C$1:$D$27,1,0)</f>
        <v>queso havarti en lonchas carrefour 200 g.</v>
      </c>
      <c r="H28" s="5" t="str">
        <f>VLOOKUP("*"&amp;C28&amp;"*",results_carrefour!$C$1:$D$27,2,0)</f>
        <v>8.65 €/kg</v>
      </c>
      <c r="I28" s="2">
        <f t="shared" si="0"/>
        <v>1.7300000000000002</v>
      </c>
    </row>
    <row r="29" spans="2:9" x14ac:dyDescent="0.25">
      <c r="B29" s="8">
        <v>0.2</v>
      </c>
      <c r="C29" s="5" t="s">
        <v>18</v>
      </c>
      <c r="D29" s="5" t="str">
        <f>VLOOKUP("*"&amp;C29&amp;"*",results_mercadona!$C$1:$D$27,1,0)</f>
        <v>queso rallado hilos pizza (mozzarella). hacendado. paquete 200 g</v>
      </c>
      <c r="E29" s="5" t="str">
        <f>VLOOKUP("*"&amp;C29&amp;"*",results_mercadona!$C$1:$D$27,2,0)</f>
        <v>6.50 Euros</v>
      </c>
      <c r="F29" s="2">
        <f t="shared" si="1"/>
        <v>1.3</v>
      </c>
      <c r="G29" s="11" t="str">
        <f>VLOOKUP("*"&amp;C29&amp;"*",results_carrefour!$C$1:$D$27,1,0)</f>
        <v>queso rallado mozzarella margui sin gluten 300 g.</v>
      </c>
      <c r="H29" s="5" t="str">
        <f>VLOOKUP("*"&amp;C29&amp;"*",results_carrefour!$C$1:$D$27,2,0)</f>
        <v>6.30 €/kg</v>
      </c>
      <c r="I29" s="2">
        <f t="shared" si="0"/>
        <v>1.26</v>
      </c>
    </row>
    <row r="30" spans="2:9" ht="15.75" thickBot="1" x14ac:dyDescent="0.3">
      <c r="B30" s="9">
        <v>0.5</v>
      </c>
      <c r="C30" s="6" t="s">
        <v>34</v>
      </c>
      <c r="D30" s="6" t="str">
        <f>VLOOKUP("*"&amp;C30&amp;"*",results_mercadona!$C$1:$D$27,1,0)</f>
        <v>tomate rama (venta por unidades) ***sujeto a disponibilidad***. varios. (peso aproximado de la unidad 100 gr)</v>
      </c>
      <c r="E30" s="6" t="str">
        <f>VLOOKUP("*"&amp;C30&amp;"*",results_mercadona!$C$1:$D$27,2,0)</f>
        <v>2.19 Euros</v>
      </c>
      <c r="F30" s="3">
        <f t="shared" si="1"/>
        <v>1.095</v>
      </c>
      <c r="G30" s="12" t="str">
        <f>VLOOKUP("*"&amp;C30&amp;"*",results_carrefour!$C$1:$D$27,1,0)</f>
        <v>tomate rama carrefour 1 kg aprox</v>
      </c>
      <c r="H30" s="6" t="str">
        <f>VLOOKUP("*"&amp;C30&amp;"*",results_carrefour!$C$1:$D$27,2,0)</f>
        <v>2.45 €/kg</v>
      </c>
      <c r="I30" s="3">
        <f t="shared" si="0"/>
        <v>1.2250000000000001</v>
      </c>
    </row>
    <row r="31" spans="2:9" ht="15.75" thickBot="1" x14ac:dyDescent="0.3">
      <c r="F31" s="13">
        <f>SUM(F4:F30)</f>
        <v>53.673650000000002</v>
      </c>
      <c r="I31" s="13">
        <f>SUM(I4:I30)</f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results_mercadona</vt:lpstr>
      <vt:lpstr>results_carrefour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2022-04-06T11:15:31Z</dcterms:created>
  <dcterms:modified xsi:type="dcterms:W3CDTF">2022-04-06T20:15:56Z</dcterms:modified>
</cp:coreProperties>
</file>