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Lab8/"/>
    </mc:Choice>
  </mc:AlternateContent>
  <xr:revisionPtr revIDLastSave="0" documentId="8_{E6BDD159-3130-854C-9A64-E75250EAEA09}" xr6:coauthVersionLast="45" xr6:coauthVersionMax="45" xr10:uidLastSave="{00000000-0000-0000-0000-000000000000}"/>
  <bookViews>
    <workbookView xWindow="6960" yWindow="460" windowWidth="21840" windowHeight="17540" activeTab="1" xr2:uid="{C1EC970C-4E87-F64F-AC88-032296C092AF}"/>
  </bookViews>
  <sheets>
    <sheet name="PARTE 1" sheetId="1" r:id="rId1"/>
    <sheet name="PARTE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H6" i="2"/>
  <c r="J15" i="2"/>
  <c r="H15" i="2"/>
  <c r="J24" i="2"/>
  <c r="H24" i="2"/>
  <c r="J33" i="2"/>
  <c r="H33" i="2"/>
  <c r="J60" i="2"/>
  <c r="H60" i="2"/>
  <c r="J51" i="2"/>
  <c r="H51" i="2"/>
  <c r="J42" i="2"/>
  <c r="H42" i="2"/>
  <c r="J62" i="2"/>
  <c r="I62" i="2"/>
  <c r="H62" i="2"/>
  <c r="J61" i="2"/>
  <c r="I61" i="2"/>
  <c r="H61" i="2"/>
  <c r="J59" i="2"/>
  <c r="I59" i="2"/>
  <c r="H59" i="2"/>
  <c r="J58" i="2"/>
  <c r="I58" i="2"/>
  <c r="H58" i="2"/>
  <c r="J57" i="2"/>
  <c r="I57" i="2"/>
  <c r="H57" i="2"/>
  <c r="J53" i="2"/>
  <c r="I53" i="2"/>
  <c r="H53" i="2"/>
  <c r="J52" i="2"/>
  <c r="I52" i="2"/>
  <c r="H52" i="2"/>
  <c r="J50" i="2"/>
  <c r="I50" i="2"/>
  <c r="H50" i="2"/>
  <c r="J49" i="2"/>
  <c r="I49" i="2"/>
  <c r="H49" i="2"/>
  <c r="J48" i="2"/>
  <c r="I48" i="2"/>
  <c r="H48" i="2"/>
  <c r="J44" i="2"/>
  <c r="I44" i="2"/>
  <c r="H44" i="2"/>
  <c r="J43" i="2"/>
  <c r="I43" i="2"/>
  <c r="H43" i="2"/>
  <c r="J41" i="2"/>
  <c r="I41" i="2"/>
  <c r="H41" i="2"/>
  <c r="J40" i="2"/>
  <c r="I40" i="2"/>
  <c r="H40" i="2"/>
  <c r="J39" i="2"/>
  <c r="I39" i="2"/>
  <c r="H39" i="2"/>
  <c r="J35" i="2"/>
  <c r="I35" i="2"/>
  <c r="H35" i="2"/>
  <c r="J34" i="2"/>
  <c r="I34" i="2"/>
  <c r="H34" i="2"/>
  <c r="J32" i="2"/>
  <c r="I32" i="2"/>
  <c r="H32" i="2"/>
  <c r="J31" i="2"/>
  <c r="I31" i="2"/>
  <c r="H31" i="2"/>
  <c r="J30" i="2"/>
  <c r="I30" i="2"/>
  <c r="H30" i="2"/>
  <c r="J26" i="2"/>
  <c r="I26" i="2"/>
  <c r="H26" i="2"/>
  <c r="J25" i="2"/>
  <c r="I25" i="2"/>
  <c r="H25" i="2"/>
  <c r="J23" i="2"/>
  <c r="I23" i="2"/>
  <c r="H23" i="2"/>
  <c r="J22" i="2"/>
  <c r="I22" i="2"/>
  <c r="H22" i="2"/>
  <c r="J21" i="2"/>
  <c r="I21" i="2"/>
  <c r="H21" i="2"/>
  <c r="J17" i="2"/>
  <c r="I17" i="2"/>
  <c r="H17" i="2"/>
  <c r="J16" i="2"/>
  <c r="I16" i="2"/>
  <c r="H16" i="2"/>
  <c r="J14" i="2"/>
  <c r="I14" i="2"/>
  <c r="H14" i="2"/>
  <c r="J13" i="2"/>
  <c r="I13" i="2"/>
  <c r="H13" i="2"/>
  <c r="J12" i="2"/>
  <c r="I12" i="2"/>
  <c r="H12" i="2"/>
  <c r="J8" i="2"/>
  <c r="I7" i="2"/>
  <c r="I8" i="2"/>
  <c r="J4" i="2"/>
  <c r="H4" i="2"/>
  <c r="I4" i="2"/>
  <c r="H5" i="2"/>
  <c r="I5" i="2"/>
  <c r="J5" i="2"/>
  <c r="H7" i="2"/>
  <c r="J7" i="2"/>
  <c r="H8" i="2"/>
  <c r="I3" i="2"/>
  <c r="J3" i="2"/>
  <c r="H3" i="2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L83" i="1"/>
  <c r="O82" i="1"/>
  <c r="L82" i="1"/>
  <c r="L81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L74" i="1"/>
  <c r="O73" i="1"/>
  <c r="L73" i="1"/>
  <c r="L72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L65" i="1"/>
  <c r="O64" i="1"/>
  <c r="L64" i="1"/>
  <c r="L63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L55" i="1"/>
  <c r="O54" i="1"/>
  <c r="L54" i="1"/>
  <c r="L53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L46" i="1"/>
  <c r="O45" i="1"/>
  <c r="L45" i="1"/>
  <c r="L44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L37" i="1"/>
  <c r="O36" i="1"/>
  <c r="L36" i="1"/>
  <c r="L35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L28" i="1"/>
  <c r="O27" i="1"/>
  <c r="L27" i="1"/>
  <c r="L26" i="1"/>
  <c r="O16" i="1"/>
  <c r="O17" i="1"/>
  <c r="O18" i="1"/>
  <c r="O19" i="1"/>
  <c r="O20" i="1"/>
  <c r="N18" i="1"/>
  <c r="N19" i="1"/>
  <c r="N20" i="1"/>
  <c r="M18" i="1"/>
  <c r="M19" i="1"/>
  <c r="M20" i="1"/>
  <c r="L16" i="1"/>
  <c r="L19" i="1"/>
  <c r="L20" i="1"/>
  <c r="L18" i="1"/>
  <c r="L17" i="1"/>
  <c r="L15" i="1"/>
  <c r="H38" i="1"/>
  <c r="G15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0" i="1"/>
  <c r="I40" i="1"/>
  <c r="H40" i="1"/>
  <c r="G40" i="1"/>
  <c r="J39" i="1"/>
  <c r="I39" i="1"/>
  <c r="H39" i="1"/>
  <c r="G39" i="1"/>
  <c r="J38" i="1"/>
  <c r="I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1" i="1"/>
  <c r="J20" i="1"/>
  <c r="J19" i="1"/>
  <c r="J18" i="1"/>
  <c r="J17" i="1"/>
  <c r="J16" i="1"/>
  <c r="J15" i="1"/>
  <c r="I21" i="1"/>
  <c r="I20" i="1"/>
  <c r="I19" i="1"/>
  <c r="I18" i="1"/>
  <c r="I17" i="1"/>
  <c r="I16" i="1"/>
  <c r="I15" i="1"/>
  <c r="H21" i="1"/>
  <c r="H20" i="1"/>
  <c r="H19" i="1"/>
  <c r="H18" i="1"/>
  <c r="H17" i="1"/>
  <c r="H16" i="1"/>
  <c r="H15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<sst xmlns="http://schemas.openxmlformats.org/spreadsheetml/2006/main" count="331" uniqueCount="29">
  <si>
    <t>1st Qu.</t>
  </si>
  <si>
    <t>Median</t>
  </si>
  <si>
    <t>Mean</t>
  </si>
  <si>
    <t>3rd Qu.</t>
  </si>
  <si>
    <t>Max.</t>
  </si>
  <si>
    <t>Min.</t>
  </si>
  <si>
    <t>Na's</t>
  </si>
  <si>
    <t>Age</t>
  </si>
  <si>
    <t>SibSp</t>
  </si>
  <si>
    <t>Parch</t>
  </si>
  <si>
    <t>Fare</t>
  </si>
  <si>
    <t>Titanic_MD</t>
  </si>
  <si>
    <t>Imputación general: media</t>
  </si>
  <si>
    <t>Imputación general: mediana</t>
  </si>
  <si>
    <t>Imputación general: moda</t>
  </si>
  <si>
    <t>Imputación general: zero</t>
  </si>
  <si>
    <t>Regresión lineal simple</t>
  </si>
  <si>
    <t>Eliminación de Outliers: Standard deviation approach</t>
  </si>
  <si>
    <t>Eliminación de Outliers: Percentile approach</t>
  </si>
  <si>
    <t>Titanic</t>
  </si>
  <si>
    <t xml:space="preserve">Diferencia: </t>
  </si>
  <si>
    <t>Porcentaje:</t>
  </si>
  <si>
    <t>Modelos:</t>
  </si>
  <si>
    <t>PassengerId</t>
  </si>
  <si>
    <t>MD</t>
  </si>
  <si>
    <t>Standarization</t>
  </si>
  <si>
    <t>MinMaxScaling</t>
  </si>
  <si>
    <t>Survived</t>
  </si>
  <si>
    <t>Pclass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</si>
</sst>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"/>
    <numFmt numFmtId="175" formatCode="0.00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MT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D1FE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3" fillId="0" borderId="0" xfId="0" applyFont="1"/>
    <xf numFmtId="10" fontId="0" fillId="0" borderId="0" xfId="2" applyNumberFormat="1" applyFont="1"/>
    <xf numFmtId="0" fontId="4" fillId="0" borderId="0" xfId="0" applyFont="1"/>
    <xf numFmtId="10" fontId="0" fillId="7" borderId="0" xfId="2" applyNumberFormat="1" applyFont="1" applyFill="1"/>
    <xf numFmtId="10" fontId="0" fillId="0" borderId="0" xfId="2" applyNumberFormat="1" applyFont="1" applyFill="1"/>
    <xf numFmtId="0" fontId="5" fillId="2" borderId="0" xfId="0" applyFont="1" applyFill="1"/>
    <xf numFmtId="0" fontId="2" fillId="0" borderId="0" xfId="0" applyFont="1"/>
    <xf numFmtId="0" fontId="5" fillId="3" borderId="0" xfId="0" applyFont="1" applyFill="1"/>
    <xf numFmtId="175" fontId="0" fillId="0" borderId="0" xfId="0" applyNumberFormat="1"/>
    <xf numFmtId="175" fontId="0" fillId="0" borderId="0" xfId="1" applyNumberFormat="1" applyFont="1"/>
    <xf numFmtId="0" fontId="5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8D1FE"/>
      <color rgb="FFDA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5033-F232-6E43-B360-E63A4CB8E6F8}">
  <dimension ref="A1:O86"/>
  <sheetViews>
    <sheetView zoomScale="75" workbookViewId="0">
      <pane xSplit="1" topLeftCell="B1" activePane="topRight" state="frozen"/>
      <selection pane="topRight" activeCell="Q55" sqref="Q55"/>
    </sheetView>
  </sheetViews>
  <sheetFormatPr baseColWidth="10" defaultRowHeight="16"/>
  <sheetData>
    <row r="1" spans="1:15">
      <c r="A1" s="7"/>
      <c r="B1" s="7"/>
      <c r="C1" s="8" t="s">
        <v>19</v>
      </c>
      <c r="D1" s="7"/>
      <c r="E1" s="7"/>
    </row>
    <row r="2" spans="1:15">
      <c r="A2" s="7"/>
      <c r="B2" s="1" t="s">
        <v>7</v>
      </c>
      <c r="C2" s="1" t="s">
        <v>8</v>
      </c>
      <c r="D2" s="1" t="s">
        <v>9</v>
      </c>
      <c r="E2" s="1" t="s">
        <v>10</v>
      </c>
    </row>
    <row r="3" spans="1:15">
      <c r="A3" s="7" t="s">
        <v>5</v>
      </c>
      <c r="B3" s="6">
        <v>0.92</v>
      </c>
      <c r="C3" s="6">
        <v>0</v>
      </c>
      <c r="D3" s="6">
        <v>0</v>
      </c>
      <c r="E3" s="6">
        <v>0</v>
      </c>
    </row>
    <row r="4" spans="1:15">
      <c r="A4" s="7" t="s">
        <v>0</v>
      </c>
      <c r="B4" s="6">
        <v>24</v>
      </c>
      <c r="C4" s="6">
        <v>0</v>
      </c>
      <c r="D4" s="6">
        <v>0</v>
      </c>
      <c r="E4" s="6">
        <v>29.7</v>
      </c>
    </row>
    <row r="5" spans="1:15">
      <c r="A5" s="7" t="s">
        <v>1</v>
      </c>
      <c r="B5" s="6">
        <v>36</v>
      </c>
      <c r="C5" s="6">
        <v>0</v>
      </c>
      <c r="D5" s="6">
        <v>0</v>
      </c>
      <c r="E5" s="6">
        <v>57</v>
      </c>
    </row>
    <row r="6" spans="1:15">
      <c r="A6" s="7" t="s">
        <v>2</v>
      </c>
      <c r="B6" s="6">
        <v>35.67</v>
      </c>
      <c r="C6" s="6">
        <v>0.46450000000000002</v>
      </c>
      <c r="D6" s="6">
        <v>0.47539999999999999</v>
      </c>
      <c r="E6" s="6">
        <v>78</v>
      </c>
    </row>
    <row r="7" spans="1:15">
      <c r="A7" s="7" t="s">
        <v>3</v>
      </c>
      <c r="B7" s="6">
        <v>47.5</v>
      </c>
      <c r="C7" s="6">
        <v>1</v>
      </c>
      <c r="D7" s="6">
        <v>1</v>
      </c>
      <c r="E7" s="6">
        <v>90</v>
      </c>
    </row>
    <row r="8" spans="1:15">
      <c r="A8" s="7" t="s">
        <v>4</v>
      </c>
      <c r="B8" s="6">
        <v>80</v>
      </c>
      <c r="C8" s="6">
        <v>3</v>
      </c>
      <c r="D8" s="6">
        <v>4</v>
      </c>
      <c r="E8" s="6">
        <v>512.33000000000004</v>
      </c>
    </row>
    <row r="9" spans="1:15">
      <c r="A9" s="7" t="s">
        <v>6</v>
      </c>
      <c r="B9" s="6">
        <v>0</v>
      </c>
      <c r="C9" s="6">
        <v>0</v>
      </c>
      <c r="D9" s="6">
        <v>0</v>
      </c>
      <c r="E9" s="6">
        <v>0</v>
      </c>
    </row>
    <row r="10" spans="1:15" ht="19" customHeight="1">
      <c r="B10" s="6"/>
      <c r="C10" s="6"/>
      <c r="D10" s="6"/>
      <c r="E10" s="6"/>
      <c r="G10" s="11"/>
      <c r="L10" s="11"/>
    </row>
    <row r="11" spans="1:15" ht="26">
      <c r="B11" s="13" t="s">
        <v>22</v>
      </c>
      <c r="C11" s="6"/>
      <c r="D11" s="6"/>
      <c r="E11" s="6"/>
      <c r="G11" s="13" t="s">
        <v>20</v>
      </c>
      <c r="L11" s="13" t="s">
        <v>21</v>
      </c>
    </row>
    <row r="13" spans="1:15">
      <c r="A13" s="2"/>
      <c r="B13" s="2"/>
      <c r="C13" s="2" t="s">
        <v>11</v>
      </c>
      <c r="D13" s="2"/>
      <c r="E13" s="2"/>
      <c r="G13" s="9"/>
      <c r="H13" s="9" t="s">
        <v>11</v>
      </c>
      <c r="I13" s="9"/>
      <c r="J13" s="9"/>
      <c r="L13" s="10"/>
      <c r="M13" s="10" t="s">
        <v>11</v>
      </c>
      <c r="N13" s="10"/>
      <c r="O13" s="10"/>
    </row>
    <row r="14" spans="1:15" s="1" customFormat="1">
      <c r="A14" s="4"/>
      <c r="B14" s="1" t="s">
        <v>7</v>
      </c>
      <c r="C14" s="1" t="s">
        <v>8</v>
      </c>
      <c r="D14" s="1" t="s">
        <v>9</v>
      </c>
      <c r="E14" s="1" t="s">
        <v>10</v>
      </c>
      <c r="G14" s="1" t="s">
        <v>7</v>
      </c>
      <c r="H14" s="1" t="s">
        <v>8</v>
      </c>
      <c r="I14" s="1" t="s">
        <v>9</v>
      </c>
      <c r="J14" s="1" t="s">
        <v>10</v>
      </c>
      <c r="L14" s="1" t="s">
        <v>7</v>
      </c>
      <c r="M14" s="1" t="s">
        <v>8</v>
      </c>
      <c r="N14" s="1" t="s">
        <v>9</v>
      </c>
      <c r="O14" s="1" t="s">
        <v>10</v>
      </c>
    </row>
    <row r="15" spans="1:15">
      <c r="A15" s="2" t="s">
        <v>5</v>
      </c>
      <c r="B15" s="5">
        <v>0.92</v>
      </c>
      <c r="C15" s="5">
        <v>0</v>
      </c>
      <c r="D15" s="5">
        <v>0</v>
      </c>
      <c r="E15" s="5">
        <v>0</v>
      </c>
      <c r="G15" s="6">
        <f>B15-$B$3</f>
        <v>0</v>
      </c>
      <c r="H15" s="6">
        <f>C15-$C$3</f>
        <v>0</v>
      </c>
      <c r="I15" s="6">
        <f>D15-$D$3</f>
        <v>0</v>
      </c>
      <c r="J15" s="6">
        <f>E15-$E$3</f>
        <v>0</v>
      </c>
      <c r="L15" s="12">
        <f>ABS(B15/$B$3-100%)</f>
        <v>0</v>
      </c>
      <c r="M15" s="12">
        <v>0</v>
      </c>
      <c r="N15" s="12">
        <v>0</v>
      </c>
      <c r="O15" s="12">
        <v>0</v>
      </c>
    </row>
    <row r="16" spans="1:15">
      <c r="A16" s="2" t="s">
        <v>0</v>
      </c>
      <c r="B16" s="5">
        <v>24</v>
      </c>
      <c r="C16" s="5">
        <v>0</v>
      </c>
      <c r="D16" s="5">
        <v>0</v>
      </c>
      <c r="E16" s="5">
        <v>29.7</v>
      </c>
      <c r="G16" s="6">
        <f>B16-$B$4</f>
        <v>0</v>
      </c>
      <c r="H16" s="6">
        <f>C16-$C$4</f>
        <v>0</v>
      </c>
      <c r="I16" s="6">
        <f>D16-$D$4</f>
        <v>0</v>
      </c>
      <c r="J16" s="6">
        <f>E16-$E$4</f>
        <v>0</v>
      </c>
      <c r="L16" s="12">
        <f>ABS(B16/$B$4-100%)</f>
        <v>0</v>
      </c>
      <c r="M16" s="12">
        <v>0</v>
      </c>
      <c r="N16" s="12">
        <v>0</v>
      </c>
      <c r="O16" s="12">
        <f>ABS(E16/$E$4 -100%)</f>
        <v>0</v>
      </c>
    </row>
    <row r="17" spans="1:15">
      <c r="A17" s="2" t="s">
        <v>1</v>
      </c>
      <c r="B17" s="5">
        <v>35.5</v>
      </c>
      <c r="C17" s="5">
        <v>0</v>
      </c>
      <c r="D17" s="5">
        <v>0</v>
      </c>
      <c r="E17" s="5">
        <v>56.93</v>
      </c>
      <c r="G17" s="6">
        <f>B17-$B$5</f>
        <v>-0.5</v>
      </c>
      <c r="H17" s="6">
        <f>C17-$C$5</f>
        <v>0</v>
      </c>
      <c r="I17" s="6">
        <f>D17-$D$5</f>
        <v>0</v>
      </c>
      <c r="J17" s="6">
        <f>E17-$E$5</f>
        <v>-7.0000000000000284E-2</v>
      </c>
      <c r="L17" s="12">
        <f>ABS(B17/$B$5-100%)</f>
        <v>1.388888888888884E-2</v>
      </c>
      <c r="M17" s="12">
        <v>0</v>
      </c>
      <c r="N17" s="12">
        <v>0</v>
      </c>
      <c r="O17" s="12">
        <f>ABS(E17/$E$5 -100%)</f>
        <v>1.2280701754385781E-3</v>
      </c>
    </row>
    <row r="18" spans="1:15">
      <c r="A18" s="2" t="s">
        <v>2</v>
      </c>
      <c r="B18" s="5">
        <v>35.69</v>
      </c>
      <c r="C18" s="5">
        <v>0.46110000000000001</v>
      </c>
      <c r="D18" s="5">
        <v>0.46200000000000002</v>
      </c>
      <c r="E18" s="5">
        <v>78.959999999999994</v>
      </c>
      <c r="G18" s="6">
        <f>B18-$B$6</f>
        <v>1.9999999999996021E-2</v>
      </c>
      <c r="H18" s="6">
        <f>C18-$C$6</f>
        <v>-3.4000000000000141E-3</v>
      </c>
      <c r="I18" s="6">
        <f>D18-$D$6</f>
        <v>-1.3399999999999967E-2</v>
      </c>
      <c r="J18" s="6">
        <f>E18-$E$6</f>
        <v>0.95999999999999375</v>
      </c>
      <c r="L18" s="12">
        <f>ABS(B18/$B$6-100%)</f>
        <v>5.606952621248773E-4</v>
      </c>
      <c r="M18" s="12">
        <f>ABS(C18/$C$6 -100%)</f>
        <v>7.319698600645852E-3</v>
      </c>
      <c r="N18" s="12">
        <f>ABS(D18/$D$6 -100%)</f>
        <v>2.8186790071518697E-2</v>
      </c>
      <c r="O18" s="12">
        <f>ABS(E18/$E$6 -100%)</f>
        <v>1.2307692307692131E-2</v>
      </c>
    </row>
    <row r="19" spans="1:15">
      <c r="A19" s="2" t="s">
        <v>3</v>
      </c>
      <c r="B19" s="5">
        <v>48</v>
      </c>
      <c r="C19" s="5">
        <v>1</v>
      </c>
      <c r="D19" s="5">
        <v>1</v>
      </c>
      <c r="E19" s="5">
        <v>90.54</v>
      </c>
      <c r="G19" s="6">
        <f>B19-$B$7</f>
        <v>0.5</v>
      </c>
      <c r="H19" s="6">
        <f>C19-$C$7</f>
        <v>0</v>
      </c>
      <c r="I19" s="6">
        <f>D19-$D$7</f>
        <v>0</v>
      </c>
      <c r="J19" s="6">
        <f>E19-$E$7</f>
        <v>0.54000000000000625</v>
      </c>
      <c r="L19" s="12">
        <f>ABS(B19/$B$7-100%)</f>
        <v>1.0526315789473717E-2</v>
      </c>
      <c r="M19" s="12">
        <f>ABS(C19/$C$7 -100%)</f>
        <v>0</v>
      </c>
      <c r="N19" s="12">
        <f>ABS(D19/$D$7 -100%)</f>
        <v>0</v>
      </c>
      <c r="O19" s="12">
        <f>ABS(E19/$E$7 -100%)</f>
        <v>6.0000000000000053E-3</v>
      </c>
    </row>
    <row r="20" spans="1:15">
      <c r="A20" s="2" t="s">
        <v>4</v>
      </c>
      <c r="B20" s="5">
        <v>80</v>
      </c>
      <c r="C20" s="5">
        <v>3</v>
      </c>
      <c r="D20" s="5">
        <v>4</v>
      </c>
      <c r="E20" s="5">
        <v>512.33000000000004</v>
      </c>
      <c r="G20" s="6">
        <f>B20-$B$8</f>
        <v>0</v>
      </c>
      <c r="H20" s="6">
        <f>C20-$C$8</f>
        <v>0</v>
      </c>
      <c r="I20" s="6">
        <f>D20-$D$8</f>
        <v>0</v>
      </c>
      <c r="J20" s="6">
        <f>E20-$E$8</f>
        <v>0</v>
      </c>
      <c r="L20" s="12">
        <f>ABS(B20/$B$8-100%)</f>
        <v>0</v>
      </c>
      <c r="M20" s="12">
        <f>ABS(C20/$C$8 -100%)</f>
        <v>0</v>
      </c>
      <c r="N20" s="12">
        <f>ABS(D20/$D$8 -100%)</f>
        <v>0</v>
      </c>
      <c r="O20" s="12">
        <f>ABS(E20/$E$8 -100%)</f>
        <v>0</v>
      </c>
    </row>
    <row r="21" spans="1:15">
      <c r="A21" s="2" t="s">
        <v>6</v>
      </c>
      <c r="B21" s="5">
        <v>25</v>
      </c>
      <c r="C21" s="5">
        <v>3</v>
      </c>
      <c r="D21" s="5">
        <v>12</v>
      </c>
      <c r="E21" s="5">
        <v>8</v>
      </c>
      <c r="G21" s="6">
        <f>B21-$B$9</f>
        <v>25</v>
      </c>
      <c r="H21" s="6">
        <f>C21-$C$9</f>
        <v>3</v>
      </c>
      <c r="I21" s="6">
        <f>D21-$D$9</f>
        <v>12</v>
      </c>
      <c r="J21" s="6">
        <f>E21-$E$9</f>
        <v>8</v>
      </c>
      <c r="L21" s="12"/>
      <c r="M21" s="12"/>
      <c r="N21" s="12"/>
      <c r="O21" s="12"/>
    </row>
    <row r="24" spans="1:15">
      <c r="A24" s="2"/>
      <c r="B24" s="2"/>
      <c r="C24" s="2" t="s">
        <v>12</v>
      </c>
      <c r="D24" s="2"/>
      <c r="E24" s="2"/>
      <c r="G24" s="9"/>
      <c r="H24" s="9" t="s">
        <v>12</v>
      </c>
      <c r="I24" s="9"/>
      <c r="J24" s="9"/>
      <c r="L24" s="10"/>
      <c r="M24" s="10" t="s">
        <v>12</v>
      </c>
      <c r="N24" s="10"/>
      <c r="O24" s="10"/>
    </row>
    <row r="25" spans="1:15">
      <c r="A25" s="2"/>
      <c r="B25" s="1" t="s">
        <v>7</v>
      </c>
      <c r="C25" s="1" t="s">
        <v>8</v>
      </c>
      <c r="D25" s="1" t="s">
        <v>9</v>
      </c>
      <c r="E25" s="1" t="s">
        <v>10</v>
      </c>
      <c r="G25" s="1" t="s">
        <v>7</v>
      </c>
      <c r="H25" s="1" t="s">
        <v>8</v>
      </c>
      <c r="I25" s="1" t="s">
        <v>9</v>
      </c>
      <c r="J25" s="1" t="s">
        <v>10</v>
      </c>
      <c r="L25" s="1" t="s">
        <v>7</v>
      </c>
      <c r="M25" s="1" t="s">
        <v>8</v>
      </c>
      <c r="N25" s="1" t="s">
        <v>9</v>
      </c>
      <c r="O25" s="1" t="s">
        <v>10</v>
      </c>
    </row>
    <row r="26" spans="1:15">
      <c r="A26" s="2" t="s">
        <v>5</v>
      </c>
      <c r="B26" s="6">
        <v>0.92</v>
      </c>
      <c r="C26" s="6">
        <v>0</v>
      </c>
      <c r="D26" s="6">
        <v>0</v>
      </c>
      <c r="E26" s="6">
        <v>0</v>
      </c>
      <c r="G26" s="6">
        <f>B26-$B$3</f>
        <v>0</v>
      </c>
      <c r="H26" s="6">
        <f>C26-$C$3</f>
        <v>0</v>
      </c>
      <c r="I26" s="6">
        <f>D26-$D$3</f>
        <v>0</v>
      </c>
      <c r="J26" s="6">
        <f>E26-$E$3</f>
        <v>0</v>
      </c>
      <c r="L26" s="12">
        <f>ABS(B26/$B$3-100%)</f>
        <v>0</v>
      </c>
      <c r="M26" s="14">
        <v>0</v>
      </c>
      <c r="N26" s="14">
        <v>0</v>
      </c>
      <c r="O26" s="15">
        <v>0</v>
      </c>
    </row>
    <row r="27" spans="1:15">
      <c r="A27" s="2" t="s">
        <v>0</v>
      </c>
      <c r="B27" s="6">
        <v>25</v>
      </c>
      <c r="C27" s="6">
        <v>0</v>
      </c>
      <c r="D27" s="6">
        <v>0</v>
      </c>
      <c r="E27" s="6">
        <v>30</v>
      </c>
      <c r="G27" s="6">
        <f>B27-$B$4</f>
        <v>1</v>
      </c>
      <c r="H27" s="6">
        <f>C27-$C$4</f>
        <v>0</v>
      </c>
      <c r="I27" s="6">
        <f>D27-$D$4</f>
        <v>0</v>
      </c>
      <c r="J27" s="6">
        <f>E27-$E$4</f>
        <v>0.30000000000000071</v>
      </c>
      <c r="L27" s="12">
        <f>ABS(B27/$B$4-100%)</f>
        <v>4.1666666666666741E-2</v>
      </c>
      <c r="M27" s="14">
        <v>0</v>
      </c>
      <c r="N27" s="14">
        <v>0</v>
      </c>
      <c r="O27" s="15">
        <f>ABS(E27/$E$4 -100%)</f>
        <v>1.0101010101010166E-2</v>
      </c>
    </row>
    <row r="28" spans="1:15">
      <c r="A28" s="2" t="s">
        <v>1</v>
      </c>
      <c r="B28" s="6">
        <v>35.69</v>
      </c>
      <c r="C28" s="6">
        <v>0</v>
      </c>
      <c r="D28" s="6">
        <v>0</v>
      </c>
      <c r="E28" s="6">
        <v>61.17</v>
      </c>
      <c r="G28" s="6">
        <f>B28-$B$5</f>
        <v>-0.31000000000000227</v>
      </c>
      <c r="H28" s="6">
        <f>C28-$C$5</f>
        <v>0</v>
      </c>
      <c r="I28" s="6">
        <f>D28-$D$5</f>
        <v>0</v>
      </c>
      <c r="J28" s="6">
        <f>E28-$E$5</f>
        <v>4.1700000000000017</v>
      </c>
      <c r="L28" s="12">
        <f>ABS(B28/$B$5-100%)</f>
        <v>8.6111111111111249E-3</v>
      </c>
      <c r="M28" s="14">
        <v>0</v>
      </c>
      <c r="N28" s="14">
        <v>0</v>
      </c>
      <c r="O28" s="15">
        <f>ABS(E28/$E$5 -100%)</f>
        <v>7.3157894736842088E-2</v>
      </c>
    </row>
    <row r="29" spans="1:15">
      <c r="A29" s="2" t="s">
        <v>2</v>
      </c>
      <c r="B29" s="6">
        <v>35.69</v>
      </c>
      <c r="C29" s="6">
        <v>0.46110000000000001</v>
      </c>
      <c r="D29" s="6">
        <v>0.46200000000000002</v>
      </c>
      <c r="E29" s="6">
        <v>78.959999999999994</v>
      </c>
      <c r="G29" s="6">
        <f>B29-$B$6</f>
        <v>1.9999999999996021E-2</v>
      </c>
      <c r="H29" s="6">
        <f>C29-$C$6</f>
        <v>-3.4000000000000141E-3</v>
      </c>
      <c r="I29" s="6">
        <f>D29-$D$6</f>
        <v>-1.3399999999999967E-2</v>
      </c>
      <c r="J29" s="6">
        <f>E29-$E$6</f>
        <v>0.95999999999999375</v>
      </c>
      <c r="L29" s="12">
        <f>ABS(B29/$B$6-100%)</f>
        <v>5.606952621248773E-4</v>
      </c>
      <c r="M29" s="14">
        <f>ABS(C29/$C$6 -100%)</f>
        <v>7.319698600645852E-3</v>
      </c>
      <c r="N29" s="14">
        <f>ABS(D29/$D$6 -100%)</f>
        <v>2.8186790071518697E-2</v>
      </c>
      <c r="O29" s="15">
        <f>ABS(E29/$E$6 -100%)</f>
        <v>1.2307692307692131E-2</v>
      </c>
    </row>
    <row r="30" spans="1:15">
      <c r="A30" s="2" t="s">
        <v>3</v>
      </c>
      <c r="B30" s="6">
        <v>46.5</v>
      </c>
      <c r="C30" s="6">
        <v>1</v>
      </c>
      <c r="D30" s="6">
        <v>1</v>
      </c>
      <c r="E30" s="6">
        <v>90</v>
      </c>
      <c r="G30" s="6">
        <f>B30-$B$7</f>
        <v>-1</v>
      </c>
      <c r="H30" s="6">
        <f>C30-$C$7</f>
        <v>0</v>
      </c>
      <c r="I30" s="6">
        <f>D30-$D$7</f>
        <v>0</v>
      </c>
      <c r="J30" s="6">
        <f>E30-$E$7</f>
        <v>0</v>
      </c>
      <c r="L30" s="12">
        <f>ABS(B30/$B$7-100%)</f>
        <v>2.1052631578947323E-2</v>
      </c>
      <c r="M30" s="14">
        <f>ABS(C30/$C$7 -100%)</f>
        <v>0</v>
      </c>
      <c r="N30" s="14">
        <f>ABS(D30/$D$7 -100%)</f>
        <v>0</v>
      </c>
      <c r="O30" s="15">
        <f>ABS(E30/$E$7 -100%)</f>
        <v>0</v>
      </c>
    </row>
    <row r="31" spans="1:15">
      <c r="A31" s="2" t="s">
        <v>4</v>
      </c>
      <c r="B31" s="6">
        <v>80</v>
      </c>
      <c r="C31" s="6">
        <v>3</v>
      </c>
      <c r="D31" s="6">
        <v>4</v>
      </c>
      <c r="E31" s="6">
        <v>512.33000000000004</v>
      </c>
      <c r="G31" s="6">
        <f>B31-$B$8</f>
        <v>0</v>
      </c>
      <c r="H31" s="6">
        <f>C31-$C$8</f>
        <v>0</v>
      </c>
      <c r="I31" s="6">
        <f>D31-$D$8</f>
        <v>0</v>
      </c>
      <c r="J31" s="6">
        <f>E31-$E$8</f>
        <v>0</v>
      </c>
      <c r="L31" s="12">
        <f>ABS(B31/$B$8-100%)</f>
        <v>0</v>
      </c>
      <c r="M31" s="14">
        <f>ABS(C31/$C$8 -100%)</f>
        <v>0</v>
      </c>
      <c r="N31" s="14">
        <f>ABS(D31/$D$8 -100%)</f>
        <v>0</v>
      </c>
      <c r="O31" s="15">
        <f>ABS(E31/$E$8 -100%)</f>
        <v>0</v>
      </c>
    </row>
    <row r="33" spans="1:15">
      <c r="A33" s="3"/>
      <c r="B33" s="3"/>
      <c r="C33" s="3" t="s">
        <v>13</v>
      </c>
      <c r="D33" s="3"/>
      <c r="E33" s="3"/>
      <c r="G33" s="9"/>
      <c r="H33" s="9" t="s">
        <v>13</v>
      </c>
      <c r="I33" s="9"/>
      <c r="J33" s="9"/>
      <c r="L33" s="10"/>
      <c r="M33" s="10" t="s">
        <v>13</v>
      </c>
      <c r="N33" s="10"/>
      <c r="O33" s="10"/>
    </row>
    <row r="34" spans="1:15">
      <c r="A34" s="3"/>
      <c r="B34" s="1" t="s">
        <v>7</v>
      </c>
      <c r="C34" s="1" t="s">
        <v>8</v>
      </c>
      <c r="D34" s="1" t="s">
        <v>9</v>
      </c>
      <c r="E34" s="1" t="s">
        <v>10</v>
      </c>
      <c r="G34" s="1" t="s">
        <v>7</v>
      </c>
      <c r="H34" s="1" t="s">
        <v>8</v>
      </c>
      <c r="I34" s="1" t="s">
        <v>9</v>
      </c>
      <c r="J34" s="1" t="s">
        <v>10</v>
      </c>
      <c r="L34" s="1" t="s">
        <v>7</v>
      </c>
      <c r="M34" s="1" t="s">
        <v>8</v>
      </c>
      <c r="N34" s="1" t="s">
        <v>9</v>
      </c>
      <c r="O34" s="1" t="s">
        <v>10</v>
      </c>
    </row>
    <row r="35" spans="1:15">
      <c r="A35" s="3" t="s">
        <v>5</v>
      </c>
      <c r="B35" s="6">
        <v>0.92</v>
      </c>
      <c r="C35" s="6">
        <v>0</v>
      </c>
      <c r="D35" s="6">
        <v>0</v>
      </c>
      <c r="E35" s="6">
        <v>0</v>
      </c>
      <c r="G35" s="6">
        <f>B35-$B$3</f>
        <v>0</v>
      </c>
      <c r="H35" s="6">
        <f>C35-$C$3</f>
        <v>0</v>
      </c>
      <c r="I35" s="6">
        <f>D35-$D$3</f>
        <v>0</v>
      </c>
      <c r="J35" s="6">
        <f>E35-$E$3</f>
        <v>0</v>
      </c>
      <c r="L35" s="14">
        <f>ABS(B35/$B$3-100%)</f>
        <v>0</v>
      </c>
      <c r="M35" s="12">
        <v>0</v>
      </c>
      <c r="N35" s="14">
        <v>0</v>
      </c>
      <c r="O35" s="15">
        <v>0</v>
      </c>
    </row>
    <row r="36" spans="1:15">
      <c r="A36" s="3" t="s">
        <v>0</v>
      </c>
      <c r="B36" s="6">
        <v>25</v>
      </c>
      <c r="C36" s="6">
        <v>0</v>
      </c>
      <c r="D36" s="6">
        <v>0</v>
      </c>
      <c r="E36" s="6">
        <v>30</v>
      </c>
      <c r="G36" s="6">
        <f>B36-$B$4</f>
        <v>1</v>
      </c>
      <c r="H36" s="6">
        <f>C36-$C$4</f>
        <v>0</v>
      </c>
      <c r="I36" s="6">
        <f>D36-$D$4</f>
        <v>0</v>
      </c>
      <c r="J36" s="6">
        <f>E36-$E$4</f>
        <v>0.30000000000000071</v>
      </c>
      <c r="L36" s="14">
        <f>ABS(B36/$B$4-100%)</f>
        <v>4.1666666666666741E-2</v>
      </c>
      <c r="M36" s="12">
        <v>0</v>
      </c>
      <c r="N36" s="14">
        <v>0</v>
      </c>
      <c r="O36" s="15">
        <f>ABS(E36/$E$4 -100%)</f>
        <v>1.0101010101010166E-2</v>
      </c>
    </row>
    <row r="37" spans="1:15">
      <c r="A37" s="3" t="s">
        <v>1</v>
      </c>
      <c r="B37" s="6">
        <v>35.5</v>
      </c>
      <c r="C37" s="6">
        <v>0</v>
      </c>
      <c r="D37" s="6">
        <v>0</v>
      </c>
      <c r="E37" s="6">
        <v>61.17</v>
      </c>
      <c r="G37" s="6">
        <f>B37-$B$5</f>
        <v>-0.5</v>
      </c>
      <c r="H37" s="6">
        <f>C37-$C$5</f>
        <v>0</v>
      </c>
      <c r="I37" s="6">
        <f>D37-$D$5</f>
        <v>0</v>
      </c>
      <c r="J37" s="6">
        <f>E37-$E$5</f>
        <v>4.1700000000000017</v>
      </c>
      <c r="L37" s="14">
        <f>ABS(B37/$B$5-100%)</f>
        <v>1.388888888888884E-2</v>
      </c>
      <c r="M37" s="12">
        <v>0</v>
      </c>
      <c r="N37" s="14">
        <v>0</v>
      </c>
      <c r="O37" s="15">
        <f>ABS(E37/$E$5 -100%)</f>
        <v>7.3157894736842088E-2</v>
      </c>
    </row>
    <row r="38" spans="1:15">
      <c r="A38" s="3" t="s">
        <v>2</v>
      </c>
      <c r="B38" s="6">
        <v>35.67</v>
      </c>
      <c r="C38" s="6">
        <v>0.4536</v>
      </c>
      <c r="D38" s="6">
        <v>0.46200000000000002</v>
      </c>
      <c r="E38" s="6">
        <v>78.959999999999994</v>
      </c>
      <c r="G38" s="6">
        <f>B38-$B$6</f>
        <v>0</v>
      </c>
      <c r="H38" s="6">
        <f>C38-$C$6</f>
        <v>-1.0900000000000021E-2</v>
      </c>
      <c r="I38" s="6">
        <f>D38-$D$6</f>
        <v>-1.3399999999999967E-2</v>
      </c>
      <c r="J38" s="6">
        <f>E38-$E$6</f>
        <v>0.95999999999999375</v>
      </c>
      <c r="L38" s="14">
        <f>ABS(B38/$B$6-100%)</f>
        <v>0</v>
      </c>
      <c r="M38" s="12">
        <f>ABS(C38/$C$6 -100%)</f>
        <v>2.3466092572658859E-2</v>
      </c>
      <c r="N38" s="14">
        <f>ABS(D38/$D$6 -100%)</f>
        <v>2.8186790071518697E-2</v>
      </c>
      <c r="O38" s="15">
        <f>ABS(E38/$E$6 -100%)</f>
        <v>1.2307692307692131E-2</v>
      </c>
    </row>
    <row r="39" spans="1:15">
      <c r="A39" s="3" t="s">
        <v>3</v>
      </c>
      <c r="B39" s="6">
        <v>46.5</v>
      </c>
      <c r="C39" s="6">
        <v>1</v>
      </c>
      <c r="D39" s="6">
        <v>1</v>
      </c>
      <c r="E39" s="6">
        <v>90</v>
      </c>
      <c r="G39" s="6">
        <f>B39-$B$7</f>
        <v>-1</v>
      </c>
      <c r="H39" s="6">
        <f>C39-$C$7</f>
        <v>0</v>
      </c>
      <c r="I39" s="6">
        <f>D39-$D$7</f>
        <v>0</v>
      </c>
      <c r="J39" s="6">
        <f>E39-$E$7</f>
        <v>0</v>
      </c>
      <c r="L39" s="14">
        <f>ABS(B39/$B$7-100%)</f>
        <v>2.1052631578947323E-2</v>
      </c>
      <c r="M39" s="12">
        <f>ABS(C39/$C$7 -100%)</f>
        <v>0</v>
      </c>
      <c r="N39" s="14">
        <f>ABS(D39/$D$7 -100%)</f>
        <v>0</v>
      </c>
      <c r="O39" s="15">
        <f>ABS(E39/$E$7 -100%)</f>
        <v>0</v>
      </c>
    </row>
    <row r="40" spans="1:15">
      <c r="A40" s="3" t="s">
        <v>4</v>
      </c>
      <c r="B40" s="6">
        <v>80</v>
      </c>
      <c r="C40" s="6">
        <v>3</v>
      </c>
      <c r="D40" s="6">
        <v>4</v>
      </c>
      <c r="E40" s="6">
        <v>512.33000000000004</v>
      </c>
      <c r="G40" s="6">
        <f>B40-$B$8</f>
        <v>0</v>
      </c>
      <c r="H40" s="6">
        <f>C40-$C$8</f>
        <v>0</v>
      </c>
      <c r="I40" s="6">
        <f>D40-$D$8</f>
        <v>0</v>
      </c>
      <c r="J40" s="6">
        <f>E40-$E$8</f>
        <v>0</v>
      </c>
      <c r="L40" s="14">
        <f>ABS(B40/$B$8-100%)</f>
        <v>0</v>
      </c>
      <c r="M40" s="12">
        <f>ABS(C40/$C$8 -100%)</f>
        <v>0</v>
      </c>
      <c r="N40" s="14">
        <f>ABS(D40/$D$8 -100%)</f>
        <v>0</v>
      </c>
      <c r="O40" s="15">
        <f>ABS(E40/$E$8 -100%)</f>
        <v>0</v>
      </c>
    </row>
    <row r="42" spans="1:15">
      <c r="A42" s="2"/>
      <c r="B42" s="2"/>
      <c r="C42" s="2" t="s">
        <v>14</v>
      </c>
      <c r="D42" s="2"/>
      <c r="E42" s="2"/>
      <c r="G42" s="9"/>
      <c r="H42" s="9" t="s">
        <v>14</v>
      </c>
      <c r="I42" s="9"/>
      <c r="J42" s="9"/>
      <c r="L42" s="10"/>
      <c r="M42" s="10" t="s">
        <v>14</v>
      </c>
      <c r="N42" s="10"/>
      <c r="O42" s="10"/>
    </row>
    <row r="43" spans="1:15">
      <c r="A43" s="2"/>
      <c r="B43" s="1" t="s">
        <v>7</v>
      </c>
      <c r="C43" s="1" t="s">
        <v>8</v>
      </c>
      <c r="D43" s="1" t="s">
        <v>9</v>
      </c>
      <c r="E43" s="1" t="s">
        <v>10</v>
      </c>
      <c r="G43" s="1" t="s">
        <v>7</v>
      </c>
      <c r="H43" s="1" t="s">
        <v>8</v>
      </c>
      <c r="I43" s="1" t="s">
        <v>9</v>
      </c>
      <c r="J43" s="1" t="s">
        <v>10</v>
      </c>
      <c r="L43" s="1" t="s">
        <v>7</v>
      </c>
      <c r="M43" s="1" t="s">
        <v>8</v>
      </c>
      <c r="N43" s="1" t="s">
        <v>9</v>
      </c>
      <c r="O43" s="1" t="s">
        <v>10</v>
      </c>
    </row>
    <row r="44" spans="1:15">
      <c r="A44" s="2" t="s">
        <v>5</v>
      </c>
      <c r="B44" s="6">
        <v>0.92</v>
      </c>
      <c r="C44" s="6">
        <v>0</v>
      </c>
      <c r="D44" s="6">
        <v>0</v>
      </c>
      <c r="E44" s="6">
        <v>0</v>
      </c>
      <c r="G44" s="6">
        <f>B44-$B$3</f>
        <v>0</v>
      </c>
      <c r="H44" s="6">
        <f>C44-$C$3</f>
        <v>0</v>
      </c>
      <c r="I44" s="6">
        <f>D44-$D$3</f>
        <v>0</v>
      </c>
      <c r="J44" s="6">
        <f>E44-$E$3</f>
        <v>0</v>
      </c>
      <c r="L44" s="12">
        <f>ABS(B44/$B$3-100%)</f>
        <v>0</v>
      </c>
      <c r="M44" s="12">
        <v>0</v>
      </c>
      <c r="N44" s="12">
        <v>0</v>
      </c>
      <c r="O44" s="12">
        <v>0</v>
      </c>
    </row>
    <row r="45" spans="1:15">
      <c r="A45" s="2" t="s">
        <v>0</v>
      </c>
      <c r="B45" s="6">
        <v>24</v>
      </c>
      <c r="C45" s="6">
        <v>0</v>
      </c>
      <c r="D45" s="6">
        <v>0</v>
      </c>
      <c r="E45" s="6">
        <v>26.55</v>
      </c>
      <c r="G45" s="6">
        <f>B45-$B$4</f>
        <v>0</v>
      </c>
      <c r="H45" s="6">
        <f>C45-$C$4</f>
        <v>0</v>
      </c>
      <c r="I45" s="6">
        <f>D45-$D$4</f>
        <v>0</v>
      </c>
      <c r="J45" s="6">
        <f>E45-$E$4</f>
        <v>-3.1499999999999986</v>
      </c>
      <c r="L45" s="12">
        <f>ABS(B45/$B$4-100%)</f>
        <v>0</v>
      </c>
      <c r="M45" s="12">
        <v>0</v>
      </c>
      <c r="N45" s="12">
        <v>0</v>
      </c>
      <c r="O45" s="12">
        <f>ABS(E45/$E$4 -100%)</f>
        <v>0.10606060606060597</v>
      </c>
    </row>
    <row r="46" spans="1:15">
      <c r="A46" s="2" t="s">
        <v>1</v>
      </c>
      <c r="B46" s="6">
        <v>31</v>
      </c>
      <c r="C46" s="6">
        <v>0</v>
      </c>
      <c r="D46" s="6">
        <v>0</v>
      </c>
      <c r="E46" s="6">
        <v>55.44</v>
      </c>
      <c r="G46" s="6">
        <f>B46-$B$5</f>
        <v>-5</v>
      </c>
      <c r="H46" s="6">
        <f>C46-$C$5</f>
        <v>0</v>
      </c>
      <c r="I46" s="6">
        <f>D46-$D$5</f>
        <v>0</v>
      </c>
      <c r="J46" s="6">
        <f>E46-$E$5</f>
        <v>-1.5600000000000023</v>
      </c>
      <c r="L46" s="12">
        <f>ABS(B46/$B$5-100%)</f>
        <v>0.13888888888888884</v>
      </c>
      <c r="M46" s="12">
        <v>0</v>
      </c>
      <c r="N46" s="12">
        <v>0</v>
      </c>
      <c r="O46" s="12">
        <f>ABS(E46/$E$5 -100%)</f>
        <v>2.7368421052631597E-2</v>
      </c>
    </row>
    <row r="47" spans="1:15">
      <c r="A47" s="2" t="s">
        <v>2</v>
      </c>
      <c r="B47" s="6">
        <v>34.1</v>
      </c>
      <c r="C47" s="6">
        <v>0.4536</v>
      </c>
      <c r="D47" s="6">
        <v>0.43169999999999997</v>
      </c>
      <c r="E47" s="6">
        <v>76.67</v>
      </c>
      <c r="G47" s="6">
        <f>B47-$B$6</f>
        <v>-1.5700000000000003</v>
      </c>
      <c r="H47" s="6">
        <f>C47-$C$6</f>
        <v>-1.0900000000000021E-2</v>
      </c>
      <c r="I47" s="6">
        <f>D47-$D$6</f>
        <v>-4.3700000000000017E-2</v>
      </c>
      <c r="J47" s="6">
        <f>E47-$E$6</f>
        <v>-1.3299999999999983</v>
      </c>
      <c r="L47" s="12">
        <f>ABS(B47/$B$6-100%)</f>
        <v>4.4014578076815303E-2</v>
      </c>
      <c r="M47" s="12">
        <f>ABS(C47/$C$6 -100%)</f>
        <v>2.3466092572658859E-2</v>
      </c>
      <c r="N47" s="12">
        <f>ABS(D47/$D$6 -100%)</f>
        <v>9.1922591501893192E-2</v>
      </c>
      <c r="O47" s="12">
        <f>ABS(E47/$E$6 -100%)</f>
        <v>1.7051282051282035E-2</v>
      </c>
    </row>
    <row r="48" spans="1:15">
      <c r="A48" s="2" t="s">
        <v>3</v>
      </c>
      <c r="B48" s="6">
        <v>46.5</v>
      </c>
      <c r="C48" s="6">
        <v>1</v>
      </c>
      <c r="D48" s="6">
        <v>1</v>
      </c>
      <c r="E48" s="6">
        <v>90</v>
      </c>
      <c r="G48" s="6">
        <f>B48-$B$7</f>
        <v>-1</v>
      </c>
      <c r="H48" s="6">
        <f>C48-$C$7</f>
        <v>0</v>
      </c>
      <c r="I48" s="6">
        <f>D48-$D$7</f>
        <v>0</v>
      </c>
      <c r="J48" s="6">
        <f>E48-$E$7</f>
        <v>0</v>
      </c>
      <c r="L48" s="12">
        <f>ABS(B48/$B$7-100%)</f>
        <v>2.1052631578947323E-2</v>
      </c>
      <c r="M48" s="12">
        <f>ABS(C48/$C$7 -100%)</f>
        <v>0</v>
      </c>
      <c r="N48" s="12">
        <f>ABS(D48/$D$7 -100%)</f>
        <v>0</v>
      </c>
      <c r="O48" s="12">
        <f>ABS(E48/$E$7 -100%)</f>
        <v>0</v>
      </c>
    </row>
    <row r="49" spans="1:15">
      <c r="A49" s="2" t="s">
        <v>4</v>
      </c>
      <c r="B49" s="6">
        <v>80</v>
      </c>
      <c r="C49" s="6">
        <v>3</v>
      </c>
      <c r="D49" s="6">
        <v>4</v>
      </c>
      <c r="E49" s="6">
        <v>512.33000000000004</v>
      </c>
      <c r="G49" s="6">
        <f>B49-$B$8</f>
        <v>0</v>
      </c>
      <c r="H49" s="6">
        <f>C49-$C$8</f>
        <v>0</v>
      </c>
      <c r="I49" s="6">
        <f>D49-$D$8</f>
        <v>0</v>
      </c>
      <c r="J49" s="6">
        <f>E49-$E$8</f>
        <v>0</v>
      </c>
      <c r="L49" s="12">
        <f>ABS(B49/$B$8-100%)</f>
        <v>0</v>
      </c>
      <c r="M49" s="12">
        <f>ABS(C49/$C$8 -100%)</f>
        <v>0</v>
      </c>
      <c r="N49" s="12">
        <f>ABS(D49/$D$8 -100%)</f>
        <v>0</v>
      </c>
      <c r="O49" s="12">
        <f>ABS(E49/$E$8 -100%)</f>
        <v>0</v>
      </c>
    </row>
    <row r="51" spans="1:15">
      <c r="A51" s="3"/>
      <c r="B51" s="3"/>
      <c r="C51" s="3" t="s">
        <v>15</v>
      </c>
      <c r="D51" s="3"/>
      <c r="E51" s="3"/>
      <c r="G51" s="9"/>
      <c r="H51" s="9" t="s">
        <v>15</v>
      </c>
      <c r="I51" s="9"/>
      <c r="J51" s="9"/>
      <c r="L51" s="10"/>
      <c r="M51" s="10" t="s">
        <v>15</v>
      </c>
      <c r="N51" s="10"/>
      <c r="O51" s="10"/>
    </row>
    <row r="52" spans="1:15">
      <c r="A52" s="3"/>
      <c r="B52" s="1" t="s">
        <v>7</v>
      </c>
      <c r="C52" s="1" t="s">
        <v>8</v>
      </c>
      <c r="D52" s="1" t="s">
        <v>9</v>
      </c>
      <c r="E52" s="1" t="s">
        <v>10</v>
      </c>
      <c r="G52" s="1" t="s">
        <v>7</v>
      </c>
      <c r="H52" s="1" t="s">
        <v>8</v>
      </c>
      <c r="I52" s="1" t="s">
        <v>9</v>
      </c>
      <c r="J52" s="1" t="s">
        <v>10</v>
      </c>
      <c r="L52" s="1" t="s">
        <v>7</v>
      </c>
      <c r="M52" s="1" t="s">
        <v>8</v>
      </c>
      <c r="N52" s="1" t="s">
        <v>9</v>
      </c>
      <c r="O52" s="1" t="s">
        <v>10</v>
      </c>
    </row>
    <row r="53" spans="1:15">
      <c r="A53" s="3" t="s">
        <v>5</v>
      </c>
      <c r="B53" s="6">
        <v>0</v>
      </c>
      <c r="C53" s="6">
        <v>0</v>
      </c>
      <c r="D53" s="6">
        <v>0</v>
      </c>
      <c r="E53" s="6">
        <v>0</v>
      </c>
      <c r="G53" s="6">
        <f>B53-$B$3</f>
        <v>-0.92</v>
      </c>
      <c r="H53" s="6">
        <f>C53-$C$3</f>
        <v>0</v>
      </c>
      <c r="I53" s="6">
        <f>D53-$D$3</f>
        <v>0</v>
      </c>
      <c r="J53" s="6">
        <f>E53-$E$3</f>
        <v>0</v>
      </c>
      <c r="L53" s="12">
        <f>ABS(B53/$B$3-100%)</f>
        <v>1</v>
      </c>
      <c r="M53" s="12">
        <v>0</v>
      </c>
      <c r="N53" s="12">
        <v>0</v>
      </c>
      <c r="O53" s="12">
        <v>0</v>
      </c>
    </row>
    <row r="54" spans="1:15">
      <c r="A54" s="3" t="s">
        <v>0</v>
      </c>
      <c r="B54" s="6">
        <v>19</v>
      </c>
      <c r="C54" s="6">
        <v>0</v>
      </c>
      <c r="D54" s="6">
        <v>0</v>
      </c>
      <c r="E54" s="6">
        <v>26.55</v>
      </c>
      <c r="G54" s="6">
        <f>B54-$B$4</f>
        <v>-5</v>
      </c>
      <c r="H54" s="6">
        <f>C54-$C$4</f>
        <v>0</v>
      </c>
      <c r="I54" s="6">
        <f>D54-$D$4</f>
        <v>0</v>
      </c>
      <c r="J54" s="6">
        <f>E54-$E$4</f>
        <v>-3.1499999999999986</v>
      </c>
      <c r="L54" s="12">
        <f>ABS(B54/$B$4-100%)</f>
        <v>0.20833333333333337</v>
      </c>
      <c r="M54" s="12">
        <v>0</v>
      </c>
      <c r="N54" s="12">
        <v>0</v>
      </c>
      <c r="O54" s="12">
        <f>ABS(E54/$E$4 -100%)</f>
        <v>0.10606060606060597</v>
      </c>
    </row>
    <row r="55" spans="1:15">
      <c r="A55" s="3" t="s">
        <v>1</v>
      </c>
      <c r="B55" s="6">
        <v>31</v>
      </c>
      <c r="C55" s="6">
        <v>0</v>
      </c>
      <c r="D55" s="6">
        <v>0</v>
      </c>
      <c r="E55" s="6">
        <v>55.44</v>
      </c>
      <c r="G55" s="6">
        <f>B55-$B$5</f>
        <v>-5</v>
      </c>
      <c r="H55" s="6">
        <f>C55-$C$5</f>
        <v>0</v>
      </c>
      <c r="I55" s="6">
        <f>D55-$D$5</f>
        <v>0</v>
      </c>
      <c r="J55" s="6">
        <f>E55-$E$5</f>
        <v>-1.5600000000000023</v>
      </c>
      <c r="L55" s="12">
        <f>ABS(B55/$B$5-100%)</f>
        <v>0.13888888888888884</v>
      </c>
      <c r="M55" s="12">
        <v>0</v>
      </c>
      <c r="N55" s="12">
        <v>0</v>
      </c>
      <c r="O55" s="12">
        <f>ABS(E55/$E$5 -100%)</f>
        <v>2.7368421052631597E-2</v>
      </c>
    </row>
    <row r="56" spans="1:15">
      <c r="A56" s="3" t="s">
        <v>2</v>
      </c>
      <c r="B56" s="6">
        <v>30.82</v>
      </c>
      <c r="C56" s="6">
        <v>0.4536</v>
      </c>
      <c r="D56" s="6">
        <v>0.43169999999999997</v>
      </c>
      <c r="E56" s="6">
        <v>75.510000000000005</v>
      </c>
      <c r="G56" s="6">
        <f>B56-$B$6</f>
        <v>-4.8500000000000014</v>
      </c>
      <c r="H56" s="6">
        <f>C56-$C$6</f>
        <v>-1.0900000000000021E-2</v>
      </c>
      <c r="I56" s="6">
        <f>D56-$D$6</f>
        <v>-4.3700000000000017E-2</v>
      </c>
      <c r="J56" s="6">
        <f>E56-$E$6</f>
        <v>-2.4899999999999949</v>
      </c>
      <c r="L56" s="12">
        <f>ABS(B56/$B$6-100%)</f>
        <v>0.13596860106532105</v>
      </c>
      <c r="M56" s="12">
        <f>ABS(C56/$C$6 -100%)</f>
        <v>2.3466092572658859E-2</v>
      </c>
      <c r="N56" s="12">
        <f>ABS(D56/$D$6 -100%)</f>
        <v>9.1922591501893192E-2</v>
      </c>
      <c r="O56" s="12">
        <f>ABS(E56/$E$6 -100%)</f>
        <v>3.1923076923076832E-2</v>
      </c>
    </row>
    <row r="57" spans="1:15">
      <c r="A57" s="3" t="s">
        <v>3</v>
      </c>
      <c r="B57" s="6">
        <v>46.5</v>
      </c>
      <c r="C57" s="6">
        <v>1</v>
      </c>
      <c r="D57" s="6">
        <v>1</v>
      </c>
      <c r="E57" s="6">
        <v>90</v>
      </c>
      <c r="G57" s="6">
        <f>B57-$B$7</f>
        <v>-1</v>
      </c>
      <c r="H57" s="6">
        <f>C57-$C$7</f>
        <v>0</v>
      </c>
      <c r="I57" s="6">
        <f>D57-$D$7</f>
        <v>0</v>
      </c>
      <c r="J57" s="6">
        <f>E57-$E$7</f>
        <v>0</v>
      </c>
      <c r="L57" s="12">
        <f>ABS(B57/$B$7-100%)</f>
        <v>2.1052631578947323E-2</v>
      </c>
      <c r="M57" s="12">
        <f>ABS(C57/$C$7 -100%)</f>
        <v>0</v>
      </c>
      <c r="N57" s="12">
        <f>ABS(D57/$D$7 -100%)</f>
        <v>0</v>
      </c>
      <c r="O57" s="12">
        <f>ABS(E57/$E$7 -100%)</f>
        <v>0</v>
      </c>
    </row>
    <row r="58" spans="1:15">
      <c r="A58" s="3" t="s">
        <v>4</v>
      </c>
      <c r="B58" s="6">
        <v>80</v>
      </c>
      <c r="C58" s="6">
        <v>3</v>
      </c>
      <c r="D58" s="6">
        <v>4</v>
      </c>
      <c r="E58" s="6">
        <v>512.33000000000004</v>
      </c>
      <c r="G58" s="6">
        <f>B58-$B$8</f>
        <v>0</v>
      </c>
      <c r="H58" s="6">
        <f>C58-$C$8</f>
        <v>0</v>
      </c>
      <c r="I58" s="6">
        <f>D58-$D$8</f>
        <v>0</v>
      </c>
      <c r="J58" s="6">
        <f>E58-$E$8</f>
        <v>0</v>
      </c>
      <c r="L58" s="12">
        <f>ABS(B58/$B$8-100%)</f>
        <v>0</v>
      </c>
      <c r="M58" s="12">
        <f>ABS(C58/$C$8 -100%)</f>
        <v>0</v>
      </c>
      <c r="N58" s="12">
        <f>ABS(D58/$D$8 -100%)</f>
        <v>0</v>
      </c>
      <c r="O58" s="12">
        <f>ABS(E58/$E$8 -100%)</f>
        <v>0</v>
      </c>
    </row>
    <row r="61" spans="1:15">
      <c r="A61" s="3"/>
      <c r="B61" s="3"/>
      <c r="C61" s="3" t="s">
        <v>16</v>
      </c>
      <c r="D61" s="3"/>
      <c r="E61" s="3"/>
      <c r="G61" s="9"/>
      <c r="H61" s="9" t="s">
        <v>16</v>
      </c>
      <c r="I61" s="9"/>
      <c r="J61" s="9"/>
      <c r="L61" s="10"/>
      <c r="M61" s="10" t="s">
        <v>16</v>
      </c>
      <c r="N61" s="10"/>
      <c r="O61" s="10"/>
    </row>
    <row r="62" spans="1:15">
      <c r="A62" s="3"/>
      <c r="B62" s="1" t="s">
        <v>7</v>
      </c>
      <c r="C62" s="1" t="s">
        <v>8</v>
      </c>
      <c r="D62" s="1" t="s">
        <v>9</v>
      </c>
      <c r="E62" s="1" t="s">
        <v>10</v>
      </c>
      <c r="G62" s="1" t="s">
        <v>7</v>
      </c>
      <c r="H62" s="1" t="s">
        <v>8</v>
      </c>
      <c r="I62" s="1" t="s">
        <v>9</v>
      </c>
      <c r="J62" s="1" t="s">
        <v>10</v>
      </c>
      <c r="L62" s="1" t="s">
        <v>7</v>
      </c>
      <c r="M62" s="1" t="s">
        <v>8</v>
      </c>
      <c r="N62" s="1" t="s">
        <v>9</v>
      </c>
      <c r="O62" s="1" t="s">
        <v>10</v>
      </c>
    </row>
    <row r="63" spans="1:15">
      <c r="A63" s="3" t="s">
        <v>5</v>
      </c>
      <c r="B63" s="6">
        <v>0.92</v>
      </c>
      <c r="C63" s="6">
        <v>0</v>
      </c>
      <c r="D63" s="6">
        <v>-1.8419999999999999E-2</v>
      </c>
      <c r="E63" s="6">
        <v>0</v>
      </c>
      <c r="G63" s="6">
        <f>B63-$B$3</f>
        <v>0</v>
      </c>
      <c r="H63" s="6">
        <f>C63-$C$3</f>
        <v>0</v>
      </c>
      <c r="I63" s="6">
        <f>D63-$D$3</f>
        <v>-1.8419999999999999E-2</v>
      </c>
      <c r="J63" s="6">
        <f>E63-$E$3</f>
        <v>0</v>
      </c>
      <c r="L63" s="12">
        <f>ABS(B63/$B$3-100%)</f>
        <v>0</v>
      </c>
      <c r="M63" s="12">
        <v>0</v>
      </c>
      <c r="N63" s="12">
        <v>0</v>
      </c>
      <c r="O63" s="14">
        <v>0</v>
      </c>
    </row>
    <row r="64" spans="1:15">
      <c r="A64" s="3" t="s">
        <v>0</v>
      </c>
      <c r="B64" s="6">
        <v>25</v>
      </c>
      <c r="C64" s="6">
        <v>0</v>
      </c>
      <c r="D64" s="6">
        <v>0</v>
      </c>
      <c r="E64" s="6">
        <v>29.7</v>
      </c>
      <c r="G64" s="6">
        <f>B64-$B$4</f>
        <v>1</v>
      </c>
      <c r="H64" s="6">
        <f>C64-$C$4</f>
        <v>0</v>
      </c>
      <c r="I64" s="6">
        <f>D64-$D$4</f>
        <v>0</v>
      </c>
      <c r="J64" s="6">
        <f>E64-$E$4</f>
        <v>0</v>
      </c>
      <c r="L64" s="12">
        <f>ABS(B64/$B$4-100%)</f>
        <v>4.1666666666666741E-2</v>
      </c>
      <c r="M64" s="12">
        <v>0</v>
      </c>
      <c r="N64" s="12">
        <v>0</v>
      </c>
      <c r="O64" s="14">
        <f>ABS(E64/$E$4 -100%)</f>
        <v>0</v>
      </c>
    </row>
    <row r="65" spans="1:15">
      <c r="A65" s="3" t="s">
        <v>1</v>
      </c>
      <c r="B65" s="6">
        <v>37.94</v>
      </c>
      <c r="C65" s="6">
        <v>0</v>
      </c>
      <c r="D65" s="6">
        <v>0</v>
      </c>
      <c r="E65" s="6">
        <v>57.98</v>
      </c>
      <c r="G65" s="6">
        <f>B65-$B$5</f>
        <v>1.9399999999999977</v>
      </c>
      <c r="H65" s="6">
        <f>C65-$C$5</f>
        <v>0</v>
      </c>
      <c r="I65" s="6">
        <f>D65-$D$5</f>
        <v>0</v>
      </c>
      <c r="J65" s="6">
        <f>E65-$E$5</f>
        <v>0.97999999999999687</v>
      </c>
      <c r="L65" s="12">
        <f>ABS(B65/$B$5-100%)</f>
        <v>5.3888888888888875E-2</v>
      </c>
      <c r="M65" s="12">
        <v>0</v>
      </c>
      <c r="N65" s="12">
        <v>0</v>
      </c>
      <c r="O65" s="14">
        <f>ABS(E65/$E$5 -100%)</f>
        <v>1.7192982456140316E-2</v>
      </c>
    </row>
    <row r="66" spans="1:15">
      <c r="A66" s="3" t="s">
        <v>2</v>
      </c>
      <c r="B66" s="6">
        <v>36.01</v>
      </c>
      <c r="C66" s="6">
        <v>0.49730000000000002</v>
      </c>
      <c r="D66" s="6">
        <v>0.44192999999999999</v>
      </c>
      <c r="E66" s="6">
        <v>77.73</v>
      </c>
      <c r="G66" s="6">
        <f>B66-$B$6</f>
        <v>0.33999999999999631</v>
      </c>
      <c r="H66" s="6">
        <f>C66-$C$6</f>
        <v>3.2799999999999996E-2</v>
      </c>
      <c r="I66" s="6">
        <f>D66-$D$6</f>
        <v>-3.347E-2</v>
      </c>
      <c r="J66" s="6">
        <f>E66-$E$6</f>
        <v>-0.26999999999999602</v>
      </c>
      <c r="L66" s="12">
        <f>ABS(B66/$B$6-100%)</f>
        <v>9.5318194561255787E-3</v>
      </c>
      <c r="M66" s="12">
        <f>ABS(C66/$C$6 -100%)</f>
        <v>7.0613562970936572E-2</v>
      </c>
      <c r="N66" s="12">
        <f>ABS(D66/$D$6 -100%)</f>
        <v>7.0403870424905368E-2</v>
      </c>
      <c r="O66" s="14">
        <f>ABS(E66/$E$6 -100%)</f>
        <v>3.4615384615384048E-3</v>
      </c>
    </row>
    <row r="67" spans="1:15">
      <c r="A67" s="3" t="s">
        <v>3</v>
      </c>
      <c r="B67" s="6">
        <v>46.5</v>
      </c>
      <c r="C67" s="6">
        <v>1</v>
      </c>
      <c r="D67" s="6">
        <v>1</v>
      </c>
      <c r="E67" s="6">
        <v>90</v>
      </c>
      <c r="G67" s="6">
        <f>B67-$B$7</f>
        <v>-1</v>
      </c>
      <c r="H67" s="6">
        <f>C67-$C$7</f>
        <v>0</v>
      </c>
      <c r="I67" s="6">
        <f>D67-$D$7</f>
        <v>0</v>
      </c>
      <c r="J67" s="6">
        <f>E67-$E$7</f>
        <v>0</v>
      </c>
      <c r="L67" s="12">
        <f>ABS(B67/$B$7-100%)</f>
        <v>2.1052631578947323E-2</v>
      </c>
      <c r="M67" s="12">
        <f>ABS(C67/$C$7 -100%)</f>
        <v>0</v>
      </c>
      <c r="N67" s="12">
        <f>ABS(D67/$D$7 -100%)</f>
        <v>0</v>
      </c>
      <c r="O67" s="14">
        <f>ABS(E67/$E$7 -100%)</f>
        <v>0</v>
      </c>
    </row>
    <row r="68" spans="1:15">
      <c r="A68" s="3" t="s">
        <v>4</v>
      </c>
      <c r="B68" s="6">
        <v>80</v>
      </c>
      <c r="C68" s="6">
        <v>3</v>
      </c>
      <c r="D68" s="6">
        <v>4</v>
      </c>
      <c r="E68" s="6">
        <v>512.33000000000004</v>
      </c>
      <c r="G68" s="6">
        <f>B68-$B$8</f>
        <v>0</v>
      </c>
      <c r="H68" s="6">
        <f>C68-$C$8</f>
        <v>0</v>
      </c>
      <c r="I68" s="6">
        <f>D68-$D$8</f>
        <v>0</v>
      </c>
      <c r="J68" s="6">
        <f>E68-$E$8</f>
        <v>0</v>
      </c>
      <c r="L68" s="12">
        <f>ABS(B68/$B$8-100%)</f>
        <v>0</v>
      </c>
      <c r="M68" s="12">
        <f>ABS(C68/$C$8 -100%)</f>
        <v>0</v>
      </c>
      <c r="N68" s="12">
        <f>ABS(D68/$D$8 -100%)</f>
        <v>0</v>
      </c>
      <c r="O68" s="14">
        <f>ABS(E68/$E$8 -100%)</f>
        <v>0</v>
      </c>
    </row>
    <row r="70" spans="1:15">
      <c r="A70" s="2"/>
      <c r="B70" s="2" t="s">
        <v>17</v>
      </c>
      <c r="C70" s="2"/>
      <c r="D70" s="2"/>
      <c r="E70" s="2"/>
      <c r="G70" s="9" t="s">
        <v>17</v>
      </c>
      <c r="H70" s="9"/>
      <c r="I70" s="9"/>
      <c r="J70" s="9"/>
      <c r="L70" s="10" t="s">
        <v>17</v>
      </c>
      <c r="M70" s="10"/>
      <c r="N70" s="10"/>
      <c r="O70" s="10"/>
    </row>
    <row r="71" spans="1:15">
      <c r="A71" s="2"/>
      <c r="B71" s="1" t="s">
        <v>7</v>
      </c>
      <c r="C71" s="1" t="s">
        <v>8</v>
      </c>
      <c r="D71" s="1" t="s">
        <v>9</v>
      </c>
      <c r="E71" s="1" t="s">
        <v>10</v>
      </c>
      <c r="G71" s="1" t="s">
        <v>7</v>
      </c>
      <c r="H71" s="1" t="s">
        <v>8</v>
      </c>
      <c r="I71" s="1" t="s">
        <v>9</v>
      </c>
      <c r="J71" s="1" t="s">
        <v>10</v>
      </c>
      <c r="L71" s="1" t="s">
        <v>7</v>
      </c>
      <c r="M71" s="1" t="s">
        <v>8</v>
      </c>
      <c r="N71" s="1" t="s">
        <v>9</v>
      </c>
      <c r="O71" s="1" t="s">
        <v>10</v>
      </c>
    </row>
    <row r="72" spans="1:15">
      <c r="A72" s="2" t="s">
        <v>5</v>
      </c>
      <c r="B72" s="6">
        <v>21</v>
      </c>
      <c r="C72" s="6">
        <v>0</v>
      </c>
      <c r="D72" s="6">
        <v>0</v>
      </c>
      <c r="E72" s="6">
        <v>5</v>
      </c>
      <c r="G72" s="6">
        <f>B72-$B$3</f>
        <v>20.079999999999998</v>
      </c>
      <c r="H72" s="6">
        <f>C72-$C$3</f>
        <v>0</v>
      </c>
      <c r="I72" s="6">
        <f>D72-$D$3</f>
        <v>0</v>
      </c>
      <c r="J72" s="6">
        <f>E72-$E$3</f>
        <v>5</v>
      </c>
      <c r="L72" s="12">
        <f>ABS(B72/$B$3-100%)</f>
        <v>21.826086956521738</v>
      </c>
      <c r="M72" s="12">
        <v>0</v>
      </c>
      <c r="N72" s="12">
        <v>0</v>
      </c>
      <c r="O72" s="12">
        <v>0</v>
      </c>
    </row>
    <row r="73" spans="1:15">
      <c r="A73" s="2" t="s">
        <v>0</v>
      </c>
      <c r="B73" s="6">
        <v>27.25</v>
      </c>
      <c r="C73" s="6">
        <v>0</v>
      </c>
      <c r="D73" s="6">
        <v>0</v>
      </c>
      <c r="E73" s="6">
        <v>28.5</v>
      </c>
      <c r="G73" s="6">
        <f>B73-$B$4</f>
        <v>3.25</v>
      </c>
      <c r="H73" s="6">
        <f>C73-$C$4</f>
        <v>0</v>
      </c>
      <c r="I73" s="6">
        <f>D73-$D$4</f>
        <v>0</v>
      </c>
      <c r="J73" s="6">
        <f>E73-$E$4</f>
        <v>-1.1999999999999993</v>
      </c>
      <c r="L73" s="12">
        <f>ABS(B73/$B$4-100%)</f>
        <v>0.13541666666666674</v>
      </c>
      <c r="M73" s="12">
        <v>0</v>
      </c>
      <c r="N73" s="12">
        <v>0</v>
      </c>
      <c r="O73" s="12">
        <f>ABS(E73/$E$4 -100%)</f>
        <v>4.0404040404040331E-2</v>
      </c>
    </row>
    <row r="74" spans="1:15">
      <c r="A74" s="2" t="s">
        <v>1</v>
      </c>
      <c r="B74" s="6">
        <v>35.5</v>
      </c>
      <c r="C74" s="6">
        <v>0</v>
      </c>
      <c r="D74" s="6">
        <v>0</v>
      </c>
      <c r="E74" s="6">
        <v>53.1</v>
      </c>
      <c r="G74" s="6">
        <f>B74-$B$5</f>
        <v>-0.5</v>
      </c>
      <c r="H74" s="6">
        <f>C74-$C$5</f>
        <v>0</v>
      </c>
      <c r="I74" s="6">
        <f>D74-$D$5</f>
        <v>0</v>
      </c>
      <c r="J74" s="6">
        <f>E74-$E$5</f>
        <v>-3.8999999999999986</v>
      </c>
      <c r="L74" s="12">
        <f>ABS(B74/$B$5-100%)</f>
        <v>1.388888888888884E-2</v>
      </c>
      <c r="M74" s="12">
        <v>0</v>
      </c>
      <c r="N74" s="12">
        <v>0</v>
      </c>
      <c r="O74" s="12">
        <f>ABS(E74/$E$5 -100%)</f>
        <v>6.8421052631578938E-2</v>
      </c>
    </row>
    <row r="75" spans="1:15">
      <c r="A75" s="2" t="s">
        <v>2</v>
      </c>
      <c r="B75" s="6">
        <v>35.33</v>
      </c>
      <c r="C75" s="6">
        <v>0.36259999999999998</v>
      </c>
      <c r="D75" s="6">
        <v>0.2215</v>
      </c>
      <c r="E75" s="6">
        <v>60.3</v>
      </c>
      <c r="G75" s="6">
        <f>B75-$B$6</f>
        <v>-0.34000000000000341</v>
      </c>
      <c r="H75" s="6">
        <f>C75-$C$6</f>
        <v>-0.10190000000000005</v>
      </c>
      <c r="I75" s="6">
        <f>D75-$D$6</f>
        <v>-0.25390000000000001</v>
      </c>
      <c r="J75" s="6">
        <f>E75-$E$6</f>
        <v>-17.700000000000003</v>
      </c>
      <c r="L75" s="12">
        <f>ABS(B75/$B$6-100%)</f>
        <v>9.5318194561256897E-3</v>
      </c>
      <c r="M75" s="12">
        <f>ABS(C75/$C$6 -100%)</f>
        <v>0.21937567276641556</v>
      </c>
      <c r="N75" s="12">
        <f>ABS(D75/$D$6 -100%)</f>
        <v>0.53407656710138829</v>
      </c>
      <c r="O75" s="12">
        <f>ABS(E75/$E$6 -100%)</f>
        <v>0.22692307692307701</v>
      </c>
    </row>
    <row r="76" spans="1:15">
      <c r="A76" s="2" t="s">
        <v>3</v>
      </c>
      <c r="B76" s="6">
        <v>42.75</v>
      </c>
      <c r="C76" s="6">
        <v>1</v>
      </c>
      <c r="D76" s="6">
        <v>0</v>
      </c>
      <c r="E76" s="6">
        <v>83.16</v>
      </c>
      <c r="G76" s="6">
        <f>B76-$B$7</f>
        <v>-4.75</v>
      </c>
      <c r="H76" s="6">
        <f>C76-$C$7</f>
        <v>0</v>
      </c>
      <c r="I76" s="6">
        <f>D76-$D$7</f>
        <v>-1</v>
      </c>
      <c r="J76" s="6">
        <f>E76-$E$7</f>
        <v>-6.8400000000000034</v>
      </c>
      <c r="L76" s="12">
        <f>ABS(B76/$B$7-100%)</f>
        <v>9.9999999999999978E-2</v>
      </c>
      <c r="M76" s="12">
        <f>ABS(C76/$C$7 -100%)</f>
        <v>0</v>
      </c>
      <c r="N76" s="12">
        <f>ABS(D76/$D$7 -100%)</f>
        <v>1</v>
      </c>
      <c r="O76" s="12">
        <f>ABS(E76/$E$7 -100%)</f>
        <v>7.6000000000000068E-2</v>
      </c>
    </row>
    <row r="77" spans="1:15">
      <c r="A77" s="2" t="s">
        <v>4</v>
      </c>
      <c r="B77" s="6">
        <v>51</v>
      </c>
      <c r="C77" s="6">
        <v>1</v>
      </c>
      <c r="D77" s="6">
        <v>1</v>
      </c>
      <c r="E77" s="6">
        <v>153.46</v>
      </c>
      <c r="G77" s="6">
        <f>B77-$B$8</f>
        <v>-29</v>
      </c>
      <c r="H77" s="6">
        <f>C77-$C$8</f>
        <v>-2</v>
      </c>
      <c r="I77" s="6">
        <f>D77-$D$8</f>
        <v>-3</v>
      </c>
      <c r="J77" s="6">
        <f>E77-$E$8</f>
        <v>-358.87</v>
      </c>
      <c r="L77" s="12">
        <f>ABS(B77/$B$8-100%)</f>
        <v>0.36250000000000004</v>
      </c>
      <c r="M77" s="12">
        <f>ABS(C77/$C$8 -100%)</f>
        <v>0.66666666666666674</v>
      </c>
      <c r="N77" s="12">
        <f>ABS(D77/$D$8 -100%)</f>
        <v>0.75</v>
      </c>
      <c r="O77" s="12">
        <f>ABS(E77/$E$8 -100%)</f>
        <v>0.70046649620361878</v>
      </c>
    </row>
    <row r="79" spans="1:15">
      <c r="A79" s="3"/>
      <c r="B79" s="3" t="s">
        <v>18</v>
      </c>
      <c r="C79" s="3"/>
      <c r="D79" s="3"/>
      <c r="E79" s="3"/>
      <c r="G79" s="9" t="s">
        <v>18</v>
      </c>
      <c r="H79" s="9"/>
      <c r="I79" s="9"/>
      <c r="J79" s="9"/>
      <c r="L79" s="10" t="s">
        <v>18</v>
      </c>
      <c r="M79" s="10"/>
      <c r="N79" s="10"/>
      <c r="O79" s="10"/>
    </row>
    <row r="80" spans="1:15">
      <c r="A80" s="3"/>
      <c r="B80" s="1" t="s">
        <v>7</v>
      </c>
      <c r="C80" s="1" t="s">
        <v>8</v>
      </c>
      <c r="D80" s="1" t="s">
        <v>9</v>
      </c>
      <c r="E80" s="1" t="s">
        <v>10</v>
      </c>
      <c r="G80" s="1" t="s">
        <v>7</v>
      </c>
      <c r="H80" s="1" t="s">
        <v>8</v>
      </c>
      <c r="I80" s="1" t="s">
        <v>9</v>
      </c>
      <c r="J80" s="1" t="s">
        <v>10</v>
      </c>
      <c r="L80" s="1" t="s">
        <v>7</v>
      </c>
      <c r="M80" s="1" t="s">
        <v>8</v>
      </c>
      <c r="N80" s="1" t="s">
        <v>9</v>
      </c>
      <c r="O80" s="1" t="s">
        <v>10</v>
      </c>
    </row>
    <row r="81" spans="1:15">
      <c r="A81" s="3" t="s">
        <v>5</v>
      </c>
      <c r="B81" s="6">
        <v>22</v>
      </c>
      <c r="C81" s="6">
        <v>0</v>
      </c>
      <c r="D81" s="6">
        <v>0</v>
      </c>
      <c r="E81" s="6">
        <v>25.59</v>
      </c>
      <c r="G81" s="6">
        <f>B81-$B$3</f>
        <v>21.08</v>
      </c>
      <c r="H81" s="6">
        <f>C81-$C$3</f>
        <v>0</v>
      </c>
      <c r="I81" s="6">
        <f>D81-$D$3</f>
        <v>0</v>
      </c>
      <c r="J81" s="6">
        <f>E81-$E$3</f>
        <v>25.59</v>
      </c>
      <c r="L81" s="12">
        <f>ABS(B81/$B$3-100%)</f>
        <v>22.913043478260867</v>
      </c>
      <c r="M81" s="12">
        <v>0</v>
      </c>
      <c r="N81" s="12">
        <v>0</v>
      </c>
      <c r="O81" s="12">
        <v>0</v>
      </c>
    </row>
    <row r="82" spans="1:15">
      <c r="A82" s="3" t="s">
        <v>0</v>
      </c>
      <c r="B82" s="6">
        <v>29</v>
      </c>
      <c r="C82" s="6">
        <v>0</v>
      </c>
      <c r="D82" s="6">
        <v>0</v>
      </c>
      <c r="E82" s="6">
        <v>38.5</v>
      </c>
      <c r="G82" s="6">
        <f>B82-$B$4</f>
        <v>5</v>
      </c>
      <c r="H82" s="6">
        <f>C82-$C$4</f>
        <v>0</v>
      </c>
      <c r="I82" s="6">
        <f>D82-$D$4</f>
        <v>0</v>
      </c>
      <c r="J82" s="6">
        <f>E82-$E$4</f>
        <v>8.8000000000000007</v>
      </c>
      <c r="L82" s="12">
        <f>ABS(B82/$B$4-100%)</f>
        <v>0.20833333333333326</v>
      </c>
      <c r="M82" s="12">
        <v>0</v>
      </c>
      <c r="N82" s="12">
        <v>0</v>
      </c>
      <c r="O82" s="12">
        <f>ABS(E82/$E$4 -100%)</f>
        <v>0.29629629629629628</v>
      </c>
    </row>
    <row r="83" spans="1:15">
      <c r="A83" s="3" t="s">
        <v>1</v>
      </c>
      <c r="B83" s="6">
        <v>36</v>
      </c>
      <c r="C83" s="6">
        <v>0</v>
      </c>
      <c r="D83" s="6">
        <v>0</v>
      </c>
      <c r="E83" s="6">
        <v>61.17</v>
      </c>
      <c r="G83" s="6">
        <f>B83-$B$5</f>
        <v>0</v>
      </c>
      <c r="H83" s="6">
        <f>C83-$C$5</f>
        <v>0</v>
      </c>
      <c r="I83" s="6">
        <f>D83-$D$5</f>
        <v>0</v>
      </c>
      <c r="J83" s="6">
        <f>E83-$E$5</f>
        <v>4.1700000000000017</v>
      </c>
      <c r="L83" s="12">
        <f>ABS(B83/$B$5-100%)</f>
        <v>0</v>
      </c>
      <c r="M83" s="12">
        <v>0</v>
      </c>
      <c r="N83" s="12">
        <v>0</v>
      </c>
      <c r="O83" s="12">
        <f>ABS(E83/$E$5 -100%)</f>
        <v>7.3157894736842088E-2</v>
      </c>
    </row>
    <row r="84" spans="1:15">
      <c r="A84" s="3" t="s">
        <v>2</v>
      </c>
      <c r="B84" s="6">
        <v>35.590000000000003</v>
      </c>
      <c r="C84" s="6">
        <v>0.38329999999999997</v>
      </c>
      <c r="D84" s="6">
        <v>0.37290000000000001</v>
      </c>
      <c r="E84" s="6">
        <v>66.95</v>
      </c>
      <c r="G84" s="6">
        <f>B84-$B$6</f>
        <v>-7.9999999999998295E-2</v>
      </c>
      <c r="H84" s="6">
        <f>C84-$C$6</f>
        <v>-8.120000000000005E-2</v>
      </c>
      <c r="I84" s="6">
        <f>D84-$D$6</f>
        <v>-0.10249999999999998</v>
      </c>
      <c r="J84" s="6">
        <f>E84-$E$6</f>
        <v>-11.049999999999997</v>
      </c>
      <c r="L84" s="12">
        <f>ABS(B84/$B$6-100%)</f>
        <v>2.2427810485000643E-3</v>
      </c>
      <c r="M84" s="12">
        <f>ABS(C84/$C$6 -100%)</f>
        <v>0.17481162540365991</v>
      </c>
      <c r="N84" s="12">
        <f>ABS(D84/$D$6 -100%)</f>
        <v>0.2156079091291544</v>
      </c>
      <c r="O84" s="12">
        <f>ABS(E84/$E$6 -100%)</f>
        <v>0.14166666666666661</v>
      </c>
    </row>
    <row r="85" spans="1:15">
      <c r="A85" s="3" t="s">
        <v>3</v>
      </c>
      <c r="B85" s="6">
        <v>42.75</v>
      </c>
      <c r="C85" s="6">
        <v>1</v>
      </c>
      <c r="D85" s="6">
        <v>1</v>
      </c>
      <c r="E85" s="6">
        <v>83.47</v>
      </c>
      <c r="G85" s="6">
        <f>B85-$B$7</f>
        <v>-4.75</v>
      </c>
      <c r="H85" s="6">
        <f>C85-$C$7</f>
        <v>0</v>
      </c>
      <c r="I85" s="6">
        <f>D85-$D$7</f>
        <v>0</v>
      </c>
      <c r="J85" s="6">
        <f>E85-$E$7</f>
        <v>-6.5300000000000011</v>
      </c>
      <c r="L85" s="12">
        <f>ABS(B85/$B$7-100%)</f>
        <v>9.9999999999999978E-2</v>
      </c>
      <c r="M85" s="12">
        <f>ABS(C85/$C$7 -100%)</f>
        <v>0</v>
      </c>
      <c r="N85" s="12">
        <f>ABS(D85/$D$7 -100%)</f>
        <v>0</v>
      </c>
      <c r="O85" s="12">
        <f>ABS(E85/$E$7 -100%)</f>
        <v>7.2555555555555595E-2</v>
      </c>
    </row>
    <row r="86" spans="1:15">
      <c r="A86" s="3" t="s">
        <v>4</v>
      </c>
      <c r="B86" s="6">
        <v>50</v>
      </c>
      <c r="C86" s="6">
        <v>1</v>
      </c>
      <c r="D86" s="6">
        <v>2</v>
      </c>
      <c r="E86" s="6">
        <v>153.46</v>
      </c>
      <c r="G86" s="6">
        <f>B86-$B$8</f>
        <v>-30</v>
      </c>
      <c r="H86" s="6">
        <f>C86-$C$8</f>
        <v>-2</v>
      </c>
      <c r="I86" s="6">
        <f>D86-$D$8</f>
        <v>-2</v>
      </c>
      <c r="J86" s="6">
        <f>E86-$E$8</f>
        <v>-358.87</v>
      </c>
      <c r="L86" s="12">
        <f>ABS(B86/$B$8-100%)</f>
        <v>0.375</v>
      </c>
      <c r="M86" s="12">
        <f>ABS(C86/$C$8 -100%)</f>
        <v>0.66666666666666674</v>
      </c>
      <c r="N86" s="12">
        <f>ABS(D86/$D$8 -100%)</f>
        <v>0.5</v>
      </c>
      <c r="O86" s="12">
        <f>ABS(E86/$E$8 -100%)</f>
        <v>0.70046649620361878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2FA4-5D4D-6C4E-BB27-14F29B1501E5}">
  <dimension ref="A1:J62"/>
  <sheetViews>
    <sheetView tabSelected="1" topLeftCell="A2" zoomScale="112" workbookViewId="0">
      <selection activeCell="L12" sqref="L12"/>
    </sheetView>
  </sheetViews>
  <sheetFormatPr baseColWidth="10" defaultRowHeight="16"/>
  <cols>
    <col min="8" max="8" width="12.5" bestFit="1" customWidth="1"/>
  </cols>
  <sheetData>
    <row r="1" spans="1:10">
      <c r="B1" s="17" t="s">
        <v>23</v>
      </c>
      <c r="G1" s="17" t="s">
        <v>23</v>
      </c>
    </row>
    <row r="2" spans="1:10">
      <c r="A2" s="3"/>
      <c r="B2" s="3" t="s">
        <v>19</v>
      </c>
      <c r="C2" s="3" t="s">
        <v>24</v>
      </c>
      <c r="D2" s="3" t="s">
        <v>25</v>
      </c>
      <c r="E2" s="18" t="s">
        <v>26</v>
      </c>
      <c r="G2" s="10"/>
      <c r="H2" s="10" t="s">
        <v>24</v>
      </c>
      <c r="I2" s="10" t="s">
        <v>25</v>
      </c>
      <c r="J2" s="21" t="s">
        <v>26</v>
      </c>
    </row>
    <row r="3" spans="1:10">
      <c r="A3" s="3" t="s">
        <v>5</v>
      </c>
      <c r="B3" s="20">
        <v>-1.8351010000000001</v>
      </c>
      <c r="C3" s="20">
        <v>2</v>
      </c>
      <c r="D3" s="20">
        <v>-1.8351010000000001</v>
      </c>
      <c r="E3" s="20">
        <v>0</v>
      </c>
      <c r="G3" s="10" t="s">
        <v>5</v>
      </c>
      <c r="H3" s="12">
        <f>ABS(ABS(C3/$B3)-100%)</f>
        <v>8.9858269381358324E-2</v>
      </c>
      <c r="I3" s="12">
        <f t="shared" ref="I3:J3" si="0">ABS(ABS(D3/$B3)-100%)</f>
        <v>0</v>
      </c>
      <c r="J3" s="12">
        <f t="shared" si="0"/>
        <v>1</v>
      </c>
    </row>
    <row r="4" spans="1:10">
      <c r="A4" s="3" t="s">
        <v>0</v>
      </c>
      <c r="B4" s="20">
        <v>-0.77662100000000001</v>
      </c>
      <c r="C4" s="20">
        <v>263.5</v>
      </c>
      <c r="D4" s="20">
        <v>-0.77662100000000001</v>
      </c>
      <c r="E4" s="20">
        <v>0.29449999999999998</v>
      </c>
      <c r="G4" s="10" t="s">
        <v>0</v>
      </c>
      <c r="H4" s="12">
        <f t="shared" ref="H4:H8" si="1">ABS(ABS(C4/$B4)-100%)</f>
        <v>338.29033595537589</v>
      </c>
      <c r="I4" s="12">
        <f>ABS(ABS(D4/$B4)-100%)</f>
        <v>0</v>
      </c>
      <c r="J4" s="12">
        <f>ABS(ABS(E4/$B4)-100%)</f>
        <v>0.62079315393222689</v>
      </c>
    </row>
    <row r="5" spans="1:10">
      <c r="A5" s="3" t="s">
        <v>1</v>
      </c>
      <c r="B5" s="20">
        <v>6.613E-3</v>
      </c>
      <c r="C5" s="20">
        <v>457</v>
      </c>
      <c r="D5" s="20">
        <v>6.613E-3</v>
      </c>
      <c r="E5" s="20">
        <v>0.51239999999999997</v>
      </c>
      <c r="G5" s="10" t="s">
        <v>1</v>
      </c>
      <c r="H5" s="12">
        <f t="shared" si="1"/>
        <v>69105.305761379102</v>
      </c>
      <c r="I5" s="12">
        <f>ABS(ABS(D5/$B5)-100%)</f>
        <v>0</v>
      </c>
      <c r="J5" s="12">
        <f>ABS(ABS(E5/$B5)-100%)</f>
        <v>76.483744140329648</v>
      </c>
    </row>
    <row r="6" spans="1:10">
      <c r="A6" s="3" t="s">
        <v>2</v>
      </c>
      <c r="B6" s="20">
        <v>0</v>
      </c>
      <c r="C6" s="20">
        <v>455.4</v>
      </c>
      <c r="D6" s="20">
        <v>0</v>
      </c>
      <c r="E6" s="20">
        <v>0.51049999999999995</v>
      </c>
      <c r="G6" s="10" t="s">
        <v>2</v>
      </c>
      <c r="H6" s="12">
        <f>ABS(ABS($B6/C6)-100%)</f>
        <v>1</v>
      </c>
      <c r="I6" s="12">
        <v>0</v>
      </c>
      <c r="J6" s="12">
        <f>ABS(ABS($B6/E6)-100%)</f>
        <v>1</v>
      </c>
    </row>
    <row r="7" spans="1:10">
      <c r="A7" s="3" t="s">
        <v>3</v>
      </c>
      <c r="B7" s="20">
        <v>0.893065</v>
      </c>
      <c r="C7" s="20">
        <v>676</v>
      </c>
      <c r="D7" s="20">
        <v>8.93065</v>
      </c>
      <c r="E7" s="20">
        <v>0.75900000000000001</v>
      </c>
      <c r="G7" s="10" t="s">
        <v>3</v>
      </c>
      <c r="H7" s="12">
        <f t="shared" si="1"/>
        <v>755.9437834872042</v>
      </c>
      <c r="I7" s="12">
        <f>ABS(ABS(D7/$B7)-100%)</f>
        <v>9</v>
      </c>
      <c r="J7" s="12">
        <f>ABS(ABS(E7/$B7)-100%)</f>
        <v>0.15011785256392307</v>
      </c>
    </row>
    <row r="8" spans="1:10">
      <c r="A8" s="3" t="s">
        <v>4</v>
      </c>
      <c r="B8" s="20">
        <v>1.7592779999999999</v>
      </c>
      <c r="C8" s="20">
        <v>89</v>
      </c>
      <c r="D8" s="20">
        <v>1.7592779999999999</v>
      </c>
      <c r="E8" s="19">
        <v>1</v>
      </c>
      <c r="G8" s="10" t="s">
        <v>4</v>
      </c>
      <c r="H8" s="12">
        <f t="shared" si="1"/>
        <v>49.588934778926358</v>
      </c>
      <c r="I8" s="12">
        <f>ABS(ABS(D8/$B8)-100%)</f>
        <v>0</v>
      </c>
      <c r="J8" s="12">
        <f>ABS(ABS(E8/$B8)-100%)</f>
        <v>0.43158500248397347</v>
      </c>
    </row>
    <row r="10" spans="1:10">
      <c r="B10" s="17" t="s">
        <v>27</v>
      </c>
      <c r="G10" s="17" t="s">
        <v>27</v>
      </c>
    </row>
    <row r="11" spans="1:10">
      <c r="A11" s="2"/>
      <c r="B11" s="2" t="s">
        <v>19</v>
      </c>
      <c r="C11" s="2" t="s">
        <v>24</v>
      </c>
      <c r="D11" s="2" t="s">
        <v>25</v>
      </c>
      <c r="E11" s="16" t="s">
        <v>26</v>
      </c>
      <c r="G11" s="10"/>
      <c r="H11" s="10" t="s">
        <v>24</v>
      </c>
      <c r="I11" s="10" t="s">
        <v>25</v>
      </c>
      <c r="J11" s="21" t="s">
        <v>26</v>
      </c>
    </row>
    <row r="12" spans="1:10">
      <c r="A12" s="2" t="s">
        <v>5</v>
      </c>
      <c r="B12" s="19">
        <v>-1.4278999999999999</v>
      </c>
      <c r="C12" s="19">
        <v>0</v>
      </c>
      <c r="D12" s="19">
        <v>-1.4278999999999999</v>
      </c>
      <c r="E12" s="19">
        <v>0</v>
      </c>
      <c r="G12" s="10" t="s">
        <v>5</v>
      </c>
      <c r="H12" s="12">
        <f>ABS(ABS(C12/$B12)-100%)</f>
        <v>1</v>
      </c>
      <c r="I12" s="12">
        <f>ABS(ABS(D12/$B12)-100%)</f>
        <v>0</v>
      </c>
      <c r="J12" s="12">
        <f>ABS(ABS(E12/$B12)-100%)</f>
        <v>1</v>
      </c>
    </row>
    <row r="13" spans="1:10">
      <c r="A13" s="2" t="s">
        <v>0</v>
      </c>
      <c r="B13" s="19">
        <v>-1.4278999999999999</v>
      </c>
      <c r="C13" s="19">
        <v>0</v>
      </c>
      <c r="D13" s="19">
        <v>-1.4278999999999999</v>
      </c>
      <c r="E13" s="19">
        <v>0</v>
      </c>
      <c r="G13" s="10" t="s">
        <v>0</v>
      </c>
      <c r="H13" s="12">
        <f t="shared" ref="H13:H17" si="2">ABS(ABS(C13/$B13)-100%)</f>
        <v>1</v>
      </c>
      <c r="I13" s="12">
        <f>ABS(ABS(D13/$B13)-100%)</f>
        <v>0</v>
      </c>
      <c r="J13" s="12">
        <f>ABS(ABS(E13/$B13)-100%)</f>
        <v>1</v>
      </c>
    </row>
    <row r="14" spans="1:10">
      <c r="A14" s="2" t="s">
        <v>1</v>
      </c>
      <c r="B14" s="19">
        <v>0.69650000000000001</v>
      </c>
      <c r="C14" s="19">
        <v>1</v>
      </c>
      <c r="D14" s="19">
        <v>0.69650000000000001</v>
      </c>
      <c r="E14" s="19">
        <v>1</v>
      </c>
      <c r="G14" s="10" t="s">
        <v>1</v>
      </c>
      <c r="H14" s="12">
        <f t="shared" si="2"/>
        <v>0.43575017946877237</v>
      </c>
      <c r="I14" s="12">
        <f>ABS(ABS(D14/$B14)-100%)</f>
        <v>0</v>
      </c>
      <c r="J14" s="12">
        <f>ABS(ABS(E14/$B14)-100%)</f>
        <v>0.43575017946877237</v>
      </c>
    </row>
    <row r="15" spans="1:10">
      <c r="A15" s="2" t="s">
        <v>2</v>
      </c>
      <c r="B15" s="19">
        <v>0</v>
      </c>
      <c r="C15" s="19">
        <v>0.67210000000000003</v>
      </c>
      <c r="D15" s="19">
        <v>0</v>
      </c>
      <c r="E15" s="19">
        <v>0.67210000000000003</v>
      </c>
      <c r="G15" s="10" t="s">
        <v>2</v>
      </c>
      <c r="H15" s="12">
        <f>ABS(ABS($B15/C15)-100%)</f>
        <v>1</v>
      </c>
      <c r="I15" s="12">
        <v>0</v>
      </c>
      <c r="J15" s="12">
        <f>ABS(ABS($B15/E15)-100%)</f>
        <v>1</v>
      </c>
    </row>
    <row r="16" spans="1:10">
      <c r="A16" s="2" t="s">
        <v>3</v>
      </c>
      <c r="B16" s="19">
        <v>0.69650000000000001</v>
      </c>
      <c r="C16" s="19">
        <v>1</v>
      </c>
      <c r="D16" s="19">
        <v>0.69650000000000001</v>
      </c>
      <c r="E16" s="19">
        <v>1</v>
      </c>
      <c r="G16" s="10" t="s">
        <v>3</v>
      </c>
      <c r="H16" s="12">
        <f t="shared" si="2"/>
        <v>0.43575017946877237</v>
      </c>
      <c r="I16" s="12">
        <f>ABS(ABS(D16/$B16)-100%)</f>
        <v>0</v>
      </c>
      <c r="J16" s="12">
        <f>ABS(ABS(E16/$B16)-100%)</f>
        <v>0.43575017946877237</v>
      </c>
    </row>
    <row r="17" spans="1:10">
      <c r="A17" s="2" t="s">
        <v>4</v>
      </c>
      <c r="B17" s="19">
        <v>0.69650000000000001</v>
      </c>
      <c r="C17" s="19">
        <v>1</v>
      </c>
      <c r="D17" s="19">
        <v>0.69650000000000001</v>
      </c>
      <c r="E17" s="19">
        <v>1</v>
      </c>
      <c r="G17" s="10" t="s">
        <v>4</v>
      </c>
      <c r="H17" s="12">
        <f t="shared" si="2"/>
        <v>0.43575017946877237</v>
      </c>
      <c r="I17" s="12">
        <f>ABS(ABS(D17/$B17)-100%)</f>
        <v>0</v>
      </c>
      <c r="J17" s="12">
        <f>ABS(ABS(E17/$B17)-100%)</f>
        <v>0.43575017946877237</v>
      </c>
    </row>
    <row r="19" spans="1:10">
      <c r="B19" s="17" t="s">
        <v>28</v>
      </c>
      <c r="G19" s="17" t="s">
        <v>28</v>
      </c>
    </row>
    <row r="20" spans="1:10">
      <c r="A20" s="3"/>
      <c r="B20" s="3" t="s">
        <v>19</v>
      </c>
      <c r="C20" s="3" t="s">
        <v>24</v>
      </c>
      <c r="D20" s="3" t="s">
        <v>25</v>
      </c>
      <c r="E20" s="18" t="s">
        <v>26</v>
      </c>
      <c r="G20" s="10"/>
      <c r="H20" s="10" t="s">
        <v>24</v>
      </c>
      <c r="I20" s="10" t="s">
        <v>25</v>
      </c>
      <c r="J20" s="21" t="s">
        <v>26</v>
      </c>
    </row>
    <row r="21" spans="1:10">
      <c r="A21" s="3" t="s">
        <v>5</v>
      </c>
      <c r="B21" s="19">
        <v>-0.37119999999999997</v>
      </c>
      <c r="C21" s="19">
        <v>1</v>
      </c>
      <c r="D21" s="19">
        <v>-0.37119999999999997</v>
      </c>
      <c r="E21" s="19">
        <v>0</v>
      </c>
      <c r="G21" s="10" t="s">
        <v>5</v>
      </c>
      <c r="H21" s="12">
        <f>ABS(ABS(C21/$B21)-100%)</f>
        <v>1.6939655172413794</v>
      </c>
      <c r="I21" s="12">
        <f t="shared" ref="I21:I24" si="3">ABS(ABS(D21/$B21)-100%)</f>
        <v>0</v>
      </c>
      <c r="J21" s="12">
        <f t="shared" ref="J21" si="4">ABS(ABS(E21/$B21)-100%)</f>
        <v>1</v>
      </c>
    </row>
    <row r="22" spans="1:10">
      <c r="A22" s="3" t="s">
        <v>0</v>
      </c>
      <c r="B22" s="19">
        <v>-0.37119999999999997</v>
      </c>
      <c r="C22" s="19">
        <v>1</v>
      </c>
      <c r="D22" s="19">
        <v>-0.37119999999999997</v>
      </c>
      <c r="E22" s="19">
        <v>0</v>
      </c>
      <c r="G22" s="10" t="s">
        <v>0</v>
      </c>
      <c r="H22" s="12">
        <f t="shared" ref="H22:H26" si="5">ABS(ABS(C22/$B22)-100%)</f>
        <v>1.6939655172413794</v>
      </c>
      <c r="I22" s="12">
        <f t="shared" si="3"/>
        <v>0</v>
      </c>
      <c r="J22" s="12">
        <f>ABS(ABS(E22/$B22)-100%)</f>
        <v>1</v>
      </c>
    </row>
    <row r="23" spans="1:10">
      <c r="A23" s="3" t="s">
        <v>1</v>
      </c>
      <c r="B23" s="19">
        <v>-0.37119999999999997</v>
      </c>
      <c r="C23" s="19">
        <v>1</v>
      </c>
      <c r="D23" s="19">
        <v>-0.37119999999999997</v>
      </c>
      <c r="E23" s="19">
        <v>0</v>
      </c>
      <c r="G23" s="10" t="s">
        <v>1</v>
      </c>
      <c r="H23" s="12">
        <f t="shared" si="5"/>
        <v>1.6939655172413794</v>
      </c>
      <c r="I23" s="12">
        <f t="shared" si="3"/>
        <v>0</v>
      </c>
      <c r="J23" s="12">
        <f>ABS(ABS(E23/$B23)-100%)</f>
        <v>1</v>
      </c>
    </row>
    <row r="24" spans="1:10">
      <c r="A24" s="3" t="s">
        <v>2</v>
      </c>
      <c r="B24" s="19">
        <v>0</v>
      </c>
      <c r="C24" s="19">
        <v>1.1910000000000001</v>
      </c>
      <c r="D24" s="19">
        <v>0</v>
      </c>
      <c r="E24" s="19">
        <v>9.5630000000000007E-2</v>
      </c>
      <c r="G24" s="10" t="s">
        <v>2</v>
      </c>
      <c r="H24" s="12">
        <f>ABS(ABS($B24/C24)-100%)</f>
        <v>1</v>
      </c>
      <c r="I24" s="12">
        <v>0</v>
      </c>
      <c r="J24" s="12">
        <f>ABS(ABS($B24/E24)-100%)</f>
        <v>1</v>
      </c>
    </row>
    <row r="25" spans="1:10">
      <c r="A25" s="3" t="s">
        <v>3</v>
      </c>
      <c r="B25" s="19">
        <v>-0.37119999999999997</v>
      </c>
      <c r="C25" s="19">
        <v>1</v>
      </c>
      <c r="D25" s="19">
        <v>-0.37119999999999997</v>
      </c>
      <c r="E25" s="19">
        <v>0</v>
      </c>
      <c r="G25" s="10" t="s">
        <v>3</v>
      </c>
      <c r="H25" s="12">
        <f t="shared" si="5"/>
        <v>1.6939655172413794</v>
      </c>
      <c r="I25" s="12">
        <f>ABS(ABS(D25/$B25)-100%)</f>
        <v>0</v>
      </c>
      <c r="J25" s="12">
        <f>ABS(ABS(E25/$B25)-100%)</f>
        <v>1</v>
      </c>
    </row>
    <row r="26" spans="1:10">
      <c r="A26" s="3" t="s">
        <v>4</v>
      </c>
      <c r="B26" s="19">
        <v>3.5108000000000001</v>
      </c>
      <c r="C26" s="19">
        <v>3</v>
      </c>
      <c r="D26" s="19">
        <v>3.5108000000000001</v>
      </c>
      <c r="E26" s="19">
        <v>1</v>
      </c>
      <c r="G26" s="10" t="s">
        <v>4</v>
      </c>
      <c r="H26" s="12">
        <f t="shared" si="5"/>
        <v>0.14549390452318567</v>
      </c>
      <c r="I26" s="12">
        <f>ABS(ABS(D26/$B26)-100%)</f>
        <v>0</v>
      </c>
      <c r="J26" s="12">
        <f>ABS(ABS(E26/$B26)-100%)</f>
        <v>0.71516463484106185</v>
      </c>
    </row>
    <row r="28" spans="1:10">
      <c r="B28" s="17" t="s">
        <v>7</v>
      </c>
      <c r="G28" s="17" t="s">
        <v>7</v>
      </c>
    </row>
    <row r="29" spans="1:10">
      <c r="A29" s="2"/>
      <c r="B29" s="2" t="s">
        <v>19</v>
      </c>
      <c r="C29" s="2" t="s">
        <v>24</v>
      </c>
      <c r="D29" s="2" t="s">
        <v>25</v>
      </c>
      <c r="E29" s="16" t="s">
        <v>26</v>
      </c>
      <c r="G29" s="10"/>
      <c r="H29" s="10" t="s">
        <v>24</v>
      </c>
      <c r="I29" s="10" t="s">
        <v>25</v>
      </c>
      <c r="J29" s="21" t="s">
        <v>26</v>
      </c>
    </row>
    <row r="30" spans="1:10">
      <c r="A30" s="2" t="s">
        <v>5</v>
      </c>
      <c r="B30" s="19">
        <v>-2.2216</v>
      </c>
      <c r="C30" s="19">
        <v>0.92</v>
      </c>
      <c r="D30" s="19">
        <v>-2.2231900000000002</v>
      </c>
      <c r="E30" s="19">
        <v>1.0120000000000001E-3</v>
      </c>
      <c r="G30" s="10" t="s">
        <v>5</v>
      </c>
      <c r="H30" s="12">
        <f>ABS(ABS(C30/$B30)-100%)</f>
        <v>0.58588404753330936</v>
      </c>
      <c r="I30" s="12">
        <f t="shared" ref="I30:I33" si="6">ABS(ABS(D30/$B30)-100%)</f>
        <v>7.1570039611090763E-4</v>
      </c>
      <c r="J30" s="12">
        <f t="shared" ref="J30" si="7">ABS(ABS(E30/$B30)-100%)</f>
        <v>0.99954447245228661</v>
      </c>
    </row>
    <row r="31" spans="1:10">
      <c r="A31" s="2" t="s">
        <v>0</v>
      </c>
      <c r="B31" s="19">
        <v>-0.74626000000000003</v>
      </c>
      <c r="C31" s="19">
        <v>24</v>
      </c>
      <c r="D31" s="19">
        <v>-0.74756</v>
      </c>
      <c r="E31" s="19">
        <v>1.0120000000000001E-3</v>
      </c>
      <c r="G31" s="10" t="s">
        <v>0</v>
      </c>
      <c r="H31" s="12">
        <f t="shared" ref="H31:H35" si="8">ABS(ABS(C31/$B31)-100%)</f>
        <v>31.160373060327501</v>
      </c>
      <c r="I31" s="12">
        <f t="shared" si="6"/>
        <v>1.7420202074343027E-3</v>
      </c>
      <c r="J31" s="12">
        <f>ABS(ABS(E31/$B31)-100%)</f>
        <v>0.99864390426928951</v>
      </c>
    </row>
    <row r="32" spans="1:10">
      <c r="A32" s="2" t="s">
        <v>1</v>
      </c>
      <c r="B32" s="19">
        <v>2.0809999999999999E-2</v>
      </c>
      <c r="C32" s="19">
        <v>35.5</v>
      </c>
      <c r="D32" s="19">
        <v>-1.231E-2</v>
      </c>
      <c r="E32" s="19">
        <v>1.0120000000000001E-3</v>
      </c>
      <c r="G32" s="10" t="s">
        <v>1</v>
      </c>
      <c r="H32" s="12">
        <f t="shared" si="8"/>
        <v>1704.9106198942818</v>
      </c>
      <c r="I32" s="12">
        <f t="shared" si="6"/>
        <v>0.40845747236905328</v>
      </c>
      <c r="J32" s="12">
        <f>ABS(ABS(E32/$B32)-100%)</f>
        <v>0.95136953387794332</v>
      </c>
    </row>
    <row r="33" spans="1:10">
      <c r="A33" s="2" t="s">
        <v>2</v>
      </c>
      <c r="B33" s="19">
        <v>0</v>
      </c>
      <c r="C33" s="19">
        <v>35.69</v>
      </c>
      <c r="D33" s="19">
        <v>0</v>
      </c>
      <c r="E33" s="19">
        <v>3.4299999999999999E-3</v>
      </c>
      <c r="G33" s="10" t="s">
        <v>2</v>
      </c>
      <c r="H33" s="12">
        <f>ABS(ABS($B33/C33)-100%)</f>
        <v>1</v>
      </c>
      <c r="I33" s="12">
        <v>0</v>
      </c>
      <c r="J33" s="12">
        <f>ABS(ABS($B33/E33)-100%)</f>
        <v>1</v>
      </c>
    </row>
    <row r="34" spans="1:10">
      <c r="A34" s="2" t="s">
        <v>3</v>
      </c>
      <c r="B34" s="19">
        <v>0.75592000000000004</v>
      </c>
      <c r="C34" s="19">
        <v>48</v>
      </c>
      <c r="D34" s="19">
        <v>0.78688000000000002</v>
      </c>
      <c r="E34" s="19">
        <v>1.0120000000000001E-3</v>
      </c>
      <c r="G34" s="10" t="s">
        <v>3</v>
      </c>
      <c r="H34" s="12">
        <f t="shared" si="8"/>
        <v>62.498782939993646</v>
      </c>
      <c r="I34" s="12">
        <f>ABS(ABS(D34/$B34)-100%)</f>
        <v>4.095671499629594E-2</v>
      </c>
      <c r="J34" s="12">
        <f>ABS(ABS(E34/$B34)-100%)</f>
        <v>0.9986612339930151</v>
      </c>
    </row>
    <row r="35" spans="1:10">
      <c r="A35" s="2" t="s">
        <v>4</v>
      </c>
      <c r="B35" s="19">
        <v>2.8334199999999998</v>
      </c>
      <c r="C35" s="19">
        <v>80</v>
      </c>
      <c r="D35" s="19">
        <v>2.8328000000000002</v>
      </c>
      <c r="E35" s="19">
        <v>2.6301999999999999E-2</v>
      </c>
      <c r="G35" s="10" t="s">
        <v>4</v>
      </c>
      <c r="H35" s="12">
        <f t="shared" si="8"/>
        <v>27.234430476244256</v>
      </c>
      <c r="I35" s="12">
        <f>ABS(ABS(D35/$B35)-100%)</f>
        <v>2.1881683619073833E-4</v>
      </c>
      <c r="J35" s="12">
        <f>ABS(ABS(E35/$B35)-100%)</f>
        <v>0.9907172251201728</v>
      </c>
    </row>
    <row r="37" spans="1:10">
      <c r="B37" s="17" t="s">
        <v>8</v>
      </c>
      <c r="G37" s="17" t="s">
        <v>8</v>
      </c>
    </row>
    <row r="38" spans="1:10">
      <c r="A38" s="3"/>
      <c r="B38" s="3" t="s">
        <v>19</v>
      </c>
      <c r="C38" s="3" t="s">
        <v>24</v>
      </c>
      <c r="D38" s="3" t="s">
        <v>25</v>
      </c>
      <c r="E38" s="18" t="s">
        <v>26</v>
      </c>
      <c r="G38" s="10"/>
      <c r="H38" s="10" t="s">
        <v>24</v>
      </c>
      <c r="I38" s="10" t="s">
        <v>25</v>
      </c>
      <c r="J38" s="21" t="s">
        <v>26</v>
      </c>
    </row>
    <row r="39" spans="1:10">
      <c r="A39" s="3" t="s">
        <v>5</v>
      </c>
      <c r="B39" s="19">
        <v>-0.72109999999999996</v>
      </c>
      <c r="C39" s="19">
        <v>0</v>
      </c>
      <c r="D39" s="19">
        <v>-0.7137</v>
      </c>
      <c r="E39" s="19">
        <v>0</v>
      </c>
      <c r="G39" s="10" t="s">
        <v>5</v>
      </c>
      <c r="H39" s="12">
        <f>ABS(ABS(C39/$B39)-100%)</f>
        <v>1</v>
      </c>
      <c r="I39" s="12">
        <f t="shared" ref="I39:I42" si="9">ABS(ABS(D39/$B39)-100%)</f>
        <v>1.0262099570101157E-2</v>
      </c>
      <c r="J39" s="12">
        <f t="shared" ref="J39" si="10">ABS(ABS(E39/$B39)-100%)</f>
        <v>1</v>
      </c>
    </row>
    <row r="40" spans="1:10">
      <c r="A40" s="3" t="s">
        <v>0</v>
      </c>
      <c r="B40" s="19">
        <v>-0.72109999999999996</v>
      </c>
      <c r="C40" s="19">
        <v>0</v>
      </c>
      <c r="D40" s="19">
        <v>-0.7137</v>
      </c>
      <c r="E40" s="19">
        <v>0</v>
      </c>
      <c r="G40" s="10" t="s">
        <v>0</v>
      </c>
      <c r="H40" s="12">
        <f t="shared" ref="H40:H44" si="11">ABS(ABS(C40/$B40)-100%)</f>
        <v>1</v>
      </c>
      <c r="I40" s="12">
        <f t="shared" si="9"/>
        <v>1.0262099570101157E-2</v>
      </c>
      <c r="J40" s="12">
        <f>ABS(ABS(E40/$B40)-100%)</f>
        <v>1</v>
      </c>
    </row>
    <row r="41" spans="1:10">
      <c r="A41" s="3" t="s">
        <v>1</v>
      </c>
      <c r="B41" s="19">
        <v>-0.72109999999999996</v>
      </c>
      <c r="C41" s="19">
        <v>0</v>
      </c>
      <c r="D41" s="19">
        <v>-0.7137</v>
      </c>
      <c r="E41" s="19">
        <v>0</v>
      </c>
      <c r="G41" s="10" t="s">
        <v>1</v>
      </c>
      <c r="H41" s="12">
        <f t="shared" si="11"/>
        <v>1</v>
      </c>
      <c r="I41" s="12">
        <f t="shared" si="9"/>
        <v>1.0262099570101157E-2</v>
      </c>
      <c r="J41" s="12">
        <f>ABS(ABS(E41/$B41)-100%)</f>
        <v>1</v>
      </c>
    </row>
    <row r="42" spans="1:10">
      <c r="A42" s="3" t="s">
        <v>2</v>
      </c>
      <c r="B42" s="19">
        <v>0</v>
      </c>
      <c r="C42" s="19">
        <v>0.46110000000000001</v>
      </c>
      <c r="D42" s="19">
        <v>0</v>
      </c>
      <c r="E42" s="19">
        <v>0.1537</v>
      </c>
      <c r="G42" s="10" t="s">
        <v>2</v>
      </c>
      <c r="H42" s="12">
        <f>ABS(ABS($B42/C42)-100%)</f>
        <v>1</v>
      </c>
      <c r="I42" s="12">
        <v>0</v>
      </c>
      <c r="J42" s="12">
        <f>ABS(ABS($B42/E42)-100%)</f>
        <v>1</v>
      </c>
    </row>
    <row r="43" spans="1:10">
      <c r="A43" s="3" t="s">
        <v>3</v>
      </c>
      <c r="B43" s="19">
        <v>0.83130000000000004</v>
      </c>
      <c r="C43" s="19">
        <v>2</v>
      </c>
      <c r="D43" s="19">
        <v>0.83399999999999996</v>
      </c>
      <c r="E43" s="19">
        <v>0.33329999999999999</v>
      </c>
      <c r="G43" s="10" t="s">
        <v>3</v>
      </c>
      <c r="H43" s="12">
        <f t="shared" si="11"/>
        <v>1.4058703235895584</v>
      </c>
      <c r="I43" s="12">
        <f>ABS(ABS(D43/$B43)-100%)</f>
        <v>3.2479249368457808E-3</v>
      </c>
      <c r="J43" s="12">
        <f>ABS(ABS(E43/$B43)-100%)</f>
        <v>0.59906171057380009</v>
      </c>
    </row>
    <row r="44" spans="1:10">
      <c r="A44" s="3" t="s">
        <v>4</v>
      </c>
      <c r="B44" s="19">
        <v>3.9361999999999999</v>
      </c>
      <c r="C44" s="19">
        <v>3</v>
      </c>
      <c r="D44" s="19">
        <v>3.9293999999999998</v>
      </c>
      <c r="E44" s="19">
        <v>1</v>
      </c>
      <c r="G44" s="10" t="s">
        <v>4</v>
      </c>
      <c r="H44" s="12">
        <f t="shared" si="11"/>
        <v>0.23784360550785022</v>
      </c>
      <c r="I44" s="12">
        <f>ABS(ABS(D44/$B44)-100%)</f>
        <v>1.7275544941822707E-3</v>
      </c>
      <c r="J44" s="12">
        <f>ABS(ABS(E44/$B44)-100%)</f>
        <v>0.74594786850261674</v>
      </c>
    </row>
    <row r="46" spans="1:10">
      <c r="B46" s="17" t="s">
        <v>9</v>
      </c>
      <c r="G46" s="17" t="s">
        <v>9</v>
      </c>
    </row>
    <row r="47" spans="1:10">
      <c r="A47" s="2"/>
      <c r="B47" s="2" t="s">
        <v>19</v>
      </c>
      <c r="C47" s="2" t="s">
        <v>24</v>
      </c>
      <c r="D47" s="2" t="s">
        <v>25</v>
      </c>
      <c r="E47" s="16" t="s">
        <v>26</v>
      </c>
      <c r="G47" s="10"/>
      <c r="H47" s="10" t="s">
        <v>24</v>
      </c>
      <c r="I47" s="10" t="s">
        <v>25</v>
      </c>
      <c r="J47" s="21" t="s">
        <v>26</v>
      </c>
    </row>
    <row r="48" spans="1:10">
      <c r="A48" s="2" t="s">
        <v>5</v>
      </c>
      <c r="B48" s="19">
        <v>-0.63</v>
      </c>
      <c r="C48" s="19">
        <v>0</v>
      </c>
      <c r="D48" s="19">
        <v>-0.61319999999999997</v>
      </c>
      <c r="E48" s="19">
        <v>0</v>
      </c>
      <c r="G48" s="10" t="s">
        <v>5</v>
      </c>
      <c r="H48" s="12">
        <f>ABS(ABS(C48/$B48)-100%)</f>
        <v>1</v>
      </c>
      <c r="I48" s="12">
        <f t="shared" ref="I48:I51" si="12">ABS(ABS(D48/$B48)-100%)</f>
        <v>2.6666666666666727E-2</v>
      </c>
      <c r="J48" s="12">
        <f t="shared" ref="J48" si="13">ABS(ABS(E48/$B48)-100%)</f>
        <v>1</v>
      </c>
    </row>
    <row r="49" spans="1:10">
      <c r="A49" s="2" t="s">
        <v>0</v>
      </c>
      <c r="B49" s="19">
        <v>-0.63</v>
      </c>
      <c r="C49" s="19">
        <v>0</v>
      </c>
      <c r="D49" s="19">
        <v>-0.61319999999999997</v>
      </c>
      <c r="E49" s="19">
        <v>0</v>
      </c>
      <c r="G49" s="10" t="s">
        <v>0</v>
      </c>
      <c r="H49" s="12">
        <f t="shared" ref="H49:H53" si="14">ABS(ABS(C49/$B49)-100%)</f>
        <v>1</v>
      </c>
      <c r="I49" s="12">
        <f t="shared" si="12"/>
        <v>2.6666666666666727E-2</v>
      </c>
      <c r="J49" s="12">
        <f>ABS(ABS(E49/$B49)-100%)</f>
        <v>1</v>
      </c>
    </row>
    <row r="50" spans="1:10">
      <c r="A50" s="2" t="s">
        <v>1</v>
      </c>
      <c r="B50" s="19">
        <v>-0.63</v>
      </c>
      <c r="C50" s="19">
        <v>0</v>
      </c>
      <c r="D50" s="19">
        <v>-0.61319999999999997</v>
      </c>
      <c r="E50" s="19">
        <v>0</v>
      </c>
      <c r="G50" s="10" t="s">
        <v>1</v>
      </c>
      <c r="H50" s="12">
        <f t="shared" si="14"/>
        <v>1</v>
      </c>
      <c r="I50" s="12">
        <f t="shared" si="12"/>
        <v>2.6666666666666727E-2</v>
      </c>
      <c r="J50" s="12">
        <f>ABS(ABS(E50/$B50)-100%)</f>
        <v>1</v>
      </c>
    </row>
    <row r="51" spans="1:10">
      <c r="A51" s="2" t="s">
        <v>2</v>
      </c>
      <c r="B51" s="19">
        <v>0</v>
      </c>
      <c r="C51" s="19">
        <v>0.46200000000000002</v>
      </c>
      <c r="D51" s="19">
        <v>0</v>
      </c>
      <c r="E51" s="19">
        <v>0.11550000000000001</v>
      </c>
      <c r="G51" s="10" t="s">
        <v>2</v>
      </c>
      <c r="H51" s="12">
        <f>ABS(ABS($B51/C51)-100%)</f>
        <v>1</v>
      </c>
      <c r="I51" s="12">
        <v>0</v>
      </c>
      <c r="J51" s="12">
        <f>ABS(ABS($B51/E51)-100%)</f>
        <v>1</v>
      </c>
    </row>
    <row r="52" spans="1:10">
      <c r="A52" s="2" t="s">
        <v>3</v>
      </c>
      <c r="B52" s="19">
        <v>0.69520000000000004</v>
      </c>
      <c r="C52" s="19">
        <v>1</v>
      </c>
      <c r="D52" s="19">
        <v>0.71409999999999996</v>
      </c>
      <c r="E52" s="19">
        <v>0.25</v>
      </c>
      <c r="G52" s="10" t="s">
        <v>3</v>
      </c>
      <c r="H52" s="12">
        <f t="shared" si="14"/>
        <v>0.43843498273878012</v>
      </c>
      <c r="I52" s="12">
        <f>ABS(ABS(D52/$B52)-100%)</f>
        <v>2.7186421173762909E-2</v>
      </c>
      <c r="J52" s="12">
        <f>ABS(ABS(E52/$B52)-100%)</f>
        <v>0.64039125431530497</v>
      </c>
    </row>
    <row r="53" spans="1:10">
      <c r="A53" s="2" t="s">
        <v>4</v>
      </c>
      <c r="B53" s="19">
        <v>4.6707000000000001</v>
      </c>
      <c r="C53" s="19">
        <v>4</v>
      </c>
      <c r="D53" s="19">
        <v>4.6958000000000002</v>
      </c>
      <c r="E53" s="19">
        <v>1</v>
      </c>
      <c r="G53" s="10" t="s">
        <v>4</v>
      </c>
      <c r="H53" s="12">
        <f t="shared" si="14"/>
        <v>0.14359731945960996</v>
      </c>
      <c r="I53" s="12">
        <f>ABS(ABS(D53/$B53)-100%)</f>
        <v>5.3739268203909507E-3</v>
      </c>
      <c r="J53" s="12">
        <f>ABS(ABS(E53/$B53)-100%)</f>
        <v>0.78589932986490252</v>
      </c>
    </row>
    <row r="55" spans="1:10">
      <c r="B55" s="17" t="s">
        <v>10</v>
      </c>
      <c r="G55" s="17" t="s">
        <v>10</v>
      </c>
    </row>
    <row r="56" spans="1:10">
      <c r="A56" s="3"/>
      <c r="B56" s="3" t="s">
        <v>19</v>
      </c>
      <c r="C56" s="3" t="s">
        <v>24</v>
      </c>
      <c r="D56" s="3" t="s">
        <v>25</v>
      </c>
      <c r="E56" s="18" t="s">
        <v>26</v>
      </c>
      <c r="G56" s="10"/>
      <c r="H56" s="10" t="s">
        <v>24</v>
      </c>
      <c r="I56" s="10" t="s">
        <v>25</v>
      </c>
      <c r="J56" s="21" t="s">
        <v>26</v>
      </c>
    </row>
    <row r="57" spans="1:10">
      <c r="A57" s="3" t="s">
        <v>5</v>
      </c>
      <c r="B57" s="19">
        <v>-1.0306</v>
      </c>
      <c r="C57" s="19">
        <v>0</v>
      </c>
      <c r="D57" s="19">
        <v>-1.0250999999999999</v>
      </c>
      <c r="E57" s="19">
        <v>0</v>
      </c>
      <c r="G57" s="10" t="s">
        <v>5</v>
      </c>
      <c r="H57" s="12">
        <f>ABS(ABS(C57/$B57)-100%)</f>
        <v>1</v>
      </c>
      <c r="I57" s="12">
        <f t="shared" ref="I57:I60" si="15">ABS(ABS(D57/$B57)-100%)</f>
        <v>5.336697069668217E-3</v>
      </c>
      <c r="J57" s="12">
        <f t="shared" ref="J57" si="16">ABS(ABS(E57/$B57)-100%)</f>
        <v>1</v>
      </c>
    </row>
    <row r="58" spans="1:10">
      <c r="A58" s="3" t="s">
        <v>0</v>
      </c>
      <c r="B58" s="19">
        <v>-0.64159999999999995</v>
      </c>
      <c r="C58" s="19">
        <v>29.7</v>
      </c>
      <c r="D58" s="19">
        <v>-0.63949999999999996</v>
      </c>
      <c r="E58" s="19">
        <v>5.7970000000000001E-2</v>
      </c>
      <c r="G58" s="10" t="s">
        <v>0</v>
      </c>
      <c r="H58" s="12">
        <f t="shared" ref="H58:H62" si="17">ABS(ABS(C58/$B58)-100%)</f>
        <v>45.290523690773071</v>
      </c>
      <c r="I58" s="12">
        <f t="shared" si="15"/>
        <v>3.2730673316707648E-3</v>
      </c>
      <c r="J58" s="12">
        <f>ABS(ABS(E58/$B58)-100%)</f>
        <v>0.90964775561097255</v>
      </c>
    </row>
    <row r="59" spans="1:10">
      <c r="A59" s="3" t="s">
        <v>1</v>
      </c>
      <c r="B59" s="19">
        <v>-0.28399999999999997</v>
      </c>
      <c r="C59" s="19">
        <v>56.93</v>
      </c>
      <c r="D59" s="19">
        <v>-0.28599999999999998</v>
      </c>
      <c r="E59" s="19">
        <v>0.11112</v>
      </c>
      <c r="G59" s="10" t="s">
        <v>1</v>
      </c>
      <c r="H59" s="12">
        <f t="shared" si="17"/>
        <v>199.45774647887325</v>
      </c>
      <c r="I59" s="12">
        <f t="shared" si="15"/>
        <v>7.0422535211267512E-3</v>
      </c>
      <c r="J59" s="12">
        <f>ABS(ABS(E59/$B59)-100%)</f>
        <v>0.60873239436619708</v>
      </c>
    </row>
    <row r="60" spans="1:10">
      <c r="A60" s="3" t="s">
        <v>2</v>
      </c>
      <c r="B60" s="19">
        <v>0</v>
      </c>
      <c r="C60" s="19">
        <v>78.959999999999994</v>
      </c>
      <c r="D60" s="19">
        <v>0</v>
      </c>
      <c r="E60" s="19">
        <v>0.15412000000000001</v>
      </c>
      <c r="G60" s="10" t="s">
        <v>2</v>
      </c>
      <c r="H60" s="12">
        <f>ABS(ABS($B60/C60)-100%)</f>
        <v>1</v>
      </c>
      <c r="I60" s="12">
        <v>0</v>
      </c>
      <c r="J60" s="12">
        <f>ABS(ABS($B60/E60)-100%)</f>
        <v>1</v>
      </c>
    </row>
    <row r="61" spans="1:10">
      <c r="A61" s="3" t="s">
        <v>3</v>
      </c>
      <c r="B61" s="19">
        <v>0.1482</v>
      </c>
      <c r="C61" s="19">
        <v>90.54</v>
      </c>
      <c r="D61" s="19">
        <v>0.15029999999999999</v>
      </c>
      <c r="E61" s="19">
        <v>0.17671999999999999</v>
      </c>
      <c r="G61" s="10" t="s">
        <v>3</v>
      </c>
      <c r="H61" s="12">
        <f t="shared" si="17"/>
        <v>609.93117408906892</v>
      </c>
      <c r="I61" s="12">
        <f>ABS(ABS(D61/$B61)-100%)</f>
        <v>1.4170040485829816E-2</v>
      </c>
      <c r="J61" s="12">
        <f>ABS(ABS(E61/$B61)-100%)</f>
        <v>0.19244264507422404</v>
      </c>
    </row>
    <row r="62" spans="1:10">
      <c r="A62" s="3" t="s">
        <v>4</v>
      </c>
      <c r="B62" s="19">
        <v>5.6798999999999999</v>
      </c>
      <c r="C62" s="19">
        <v>512.33000000000004</v>
      </c>
      <c r="D62" s="19">
        <v>5.6262999999999996</v>
      </c>
      <c r="E62" s="19">
        <v>1</v>
      </c>
      <c r="G62" s="10" t="s">
        <v>4</v>
      </c>
      <c r="H62" s="12">
        <f t="shared" si="17"/>
        <v>89.200531699501767</v>
      </c>
      <c r="I62" s="12">
        <f>ABS(ABS(D62/$B62)-100%)</f>
        <v>9.4367858589060605E-3</v>
      </c>
      <c r="J62" s="12">
        <f>ABS(ABS(E62/$B62)-100%)</f>
        <v>0.82394056233384394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Sofia Dominguez Novotny</dc:creator>
  <cp:lastModifiedBy>Daniela Sofia Dominguez Novotny</cp:lastModifiedBy>
  <dcterms:created xsi:type="dcterms:W3CDTF">2020-11-15T23:37:04Z</dcterms:created>
  <dcterms:modified xsi:type="dcterms:W3CDTF">2020-11-16T05:04:34Z</dcterms:modified>
</cp:coreProperties>
</file>