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recioo/Desktop/"/>
    </mc:Choice>
  </mc:AlternateContent>
  <xr:revisionPtr revIDLastSave="0" documentId="8_{8B1BDB54-2825-EF44-8338-B43399FD0AEC}" xr6:coauthVersionLast="45" xr6:coauthVersionMax="45" xr10:uidLastSave="{00000000-0000-0000-0000-000000000000}"/>
  <bookViews>
    <workbookView xWindow="380" yWindow="500" windowWidth="28360" windowHeight="16620" activeTab="4" xr2:uid="{CD9F0F8B-C7B2-4246-842B-C6206FFEE972}"/>
  </bookViews>
  <sheets>
    <sheet name="Datos_Originales" sheetId="2" r:id="rId1"/>
    <sheet name="Datos_Transformados" sheetId="1" r:id="rId2"/>
    <sheet name="Análisis" sheetId="3" r:id="rId3"/>
    <sheet name="Análisis TablaDinámica" sheetId="5" r:id="rId4"/>
    <sheet name="Dashboard" sheetId="4" r:id="rId5"/>
  </sheets>
  <definedNames>
    <definedName name="lalaiga_2_all_player_final___lalaiga_2_all_player" localSheetId="0">Datos_Originales!$A$1:$O$543</definedName>
    <definedName name="SegmentaciónDeDatos_Player_Name">#N/A</definedName>
    <definedName name="SegmentaciónDeDatos_Team_name">#N/A</definedName>
  </definedNames>
  <calcPr calcId="191029"/>
  <pivotCaches>
    <pivotCache cacheId="7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3" l="1"/>
  <c r="D26" i="3"/>
  <c r="D23" i="3"/>
  <c r="D20" i="3"/>
  <c r="D17" i="3"/>
  <c r="B26" i="3"/>
  <c r="B23" i="3"/>
  <c r="B20" i="3"/>
  <c r="B17" i="3"/>
  <c r="D14" i="3"/>
  <c r="B14" i="3"/>
  <c r="D11" i="3"/>
  <c r="D8" i="3"/>
  <c r="B8" i="3"/>
  <c r="D5" i="3"/>
  <c r="B5" i="3"/>
  <c r="D2" i="3"/>
  <c r="B2" i="3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DF90B6-526E-BA4E-932D-1507C6C69890}" name="lalaiga 2 all player final - lalaiga 2 all player" type="6" refreshedVersion="6" background="1" saveData="1">
    <textPr codePage="65001" sourceFile="/Users/danirecioo/Downloads/lalaiga 2 all player final - lalaiga 2 all player.csv" decimal="," thousands=".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<sst xmlns="http://schemas.openxmlformats.org/spreadsheetml/2006/main" count="6142" uniqueCount="1252">
  <si>
    <t>Player Name</t>
  </si>
  <si>
    <t>Team-name</t>
  </si>
  <si>
    <t>Age</t>
  </si>
  <si>
    <t>Position</t>
  </si>
  <si>
    <t>App</t>
  </si>
  <si>
    <t>MinP</t>
  </si>
  <si>
    <t>Goals</t>
  </si>
  <si>
    <t>Assist</t>
  </si>
  <si>
    <t>YC</t>
  </si>
  <si>
    <t>RC</t>
  </si>
  <si>
    <t>SPG</t>
  </si>
  <si>
    <t>PS%</t>
  </si>
  <si>
    <t>AW</t>
  </si>
  <si>
    <t>MOTM</t>
  </si>
  <si>
    <t>Rating</t>
  </si>
  <si>
    <t>Robert Lewandowski</t>
  </si>
  <si>
    <t>Barcelona</t>
  </si>
  <si>
    <t>20(1)</t>
  </si>
  <si>
    <t>Karim Benzema</t>
  </si>
  <si>
    <t>Real Madrid</t>
  </si>
  <si>
    <t xml:space="preserve">   FW</t>
  </si>
  <si>
    <t>Antoine Griezmann</t>
  </si>
  <si>
    <t>Atletico</t>
  </si>
  <si>
    <t xml:space="preserve">   AM(CLR) FW</t>
  </si>
  <si>
    <t>18(7)</t>
  </si>
  <si>
    <t>Vinícius Júnior</t>
  </si>
  <si>
    <t xml:space="preserve">   AM(L) FW</t>
  </si>
  <si>
    <t>Pedri</t>
  </si>
  <si>
    <t xml:space="preserve">   AM(CL)</t>
  </si>
  <si>
    <t>18(3)</t>
  </si>
  <si>
    <t>Federico Valverde</t>
  </si>
  <si>
    <t xml:space="preserve">   M(CLR)</t>
  </si>
  <si>
    <t>Mikel Merino</t>
  </si>
  <si>
    <t>Real Sociedad</t>
  </si>
  <si>
    <t xml:space="preserve">   M(C)</t>
  </si>
  <si>
    <t>Joselu</t>
  </si>
  <si>
    <t>Espanyol</t>
  </si>
  <si>
    <t>21(23)</t>
  </si>
  <si>
    <t>Rodrygo</t>
  </si>
  <si>
    <t>16(6)</t>
  </si>
  <si>
    <t>Memphis Depay</t>
  </si>
  <si>
    <t xml:space="preserve">   AM(CL) FW</t>
  </si>
  <si>
    <t>Aleix García</t>
  </si>
  <si>
    <t>Girona</t>
  </si>
  <si>
    <t xml:space="preserve">   DMC</t>
  </si>
  <si>
    <t>Ousmane Dembélé</t>
  </si>
  <si>
    <t>14(4)</t>
  </si>
  <si>
    <t>Pape Gueye</t>
  </si>
  <si>
    <t>Sevilla</t>
  </si>
  <si>
    <t>Jeremías Ledesma</t>
  </si>
  <si>
    <t>Cadiz</t>
  </si>
  <si>
    <t xml:space="preserve">   GK</t>
  </si>
  <si>
    <t>Gonzalo Escalante</t>
  </si>
  <si>
    <t>DMC</t>
  </si>
  <si>
    <t>Sergi Darder</t>
  </si>
  <si>
    <t xml:space="preserve">   M(CL)</t>
  </si>
  <si>
    <t>Frenkie de Jong</t>
  </si>
  <si>
    <t xml:space="preserve">   D(C) DMC</t>
  </si>
  <si>
    <t>Enes Ünal</t>
  </si>
  <si>
    <t>Getafe</t>
  </si>
  <si>
    <t>José Gayà</t>
  </si>
  <si>
    <t>Valencia</t>
  </si>
  <si>
    <t xml:space="preserve">   D(L) M(L)</t>
  </si>
  <si>
    <t>Iago Aspas</t>
  </si>
  <si>
    <t>Celta Vigo</t>
  </si>
  <si>
    <t xml:space="preserve">   AM(CR) FW</t>
  </si>
  <si>
    <t>23(2)</t>
  </si>
  <si>
    <t>Éder Militão</t>
  </si>
  <si>
    <t xml:space="preserve">   D(CR)</t>
  </si>
  <si>
    <t>19(2)</t>
  </si>
  <si>
    <t>Javi Galán</t>
  </si>
  <si>
    <t>24(1)</t>
  </si>
  <si>
    <t>Toni Kroos</t>
  </si>
  <si>
    <t>17(3)</t>
  </si>
  <si>
    <t>Jordi Masip</t>
  </si>
  <si>
    <t>Real Valladolid</t>
  </si>
  <si>
    <t>Raphinha</t>
  </si>
  <si>
    <t xml:space="preserve">   AM(LR) FW</t>
  </si>
  <si>
    <t>14(10)</t>
  </si>
  <si>
    <t>Daniel Parejo</t>
  </si>
  <si>
    <t>Villarreal</t>
  </si>
  <si>
    <t>Isi Palazón</t>
  </si>
  <si>
    <t>Rayo Vallecano</t>
  </si>
  <si>
    <t xml:space="preserve">   AM(R)</t>
  </si>
  <si>
    <t>23(1)</t>
  </si>
  <si>
    <t>Vedat Muriqi</t>
  </si>
  <si>
    <t>Mallorca</t>
  </si>
  <si>
    <t>Brais Méndez</t>
  </si>
  <si>
    <t>22(2)</t>
  </si>
  <si>
    <t>Sergi Guardiola</t>
  </si>
  <si>
    <t>3(2)</t>
  </si>
  <si>
    <t>Aurélien Tchouaméni</t>
  </si>
  <si>
    <t>15(5)</t>
  </si>
  <si>
    <t>Juan Foyth</t>
  </si>
  <si>
    <t xml:space="preserve">   D(CR) DMC</t>
  </si>
  <si>
    <t>12(2)</t>
  </si>
  <si>
    <t>Marko Dmitrovic</t>
  </si>
  <si>
    <t>2(2)</t>
  </si>
  <si>
    <t>Jules Koundé</t>
  </si>
  <si>
    <t>16(1)</t>
  </si>
  <si>
    <t>Gerard Moreno</t>
  </si>
  <si>
    <t>12(3)</t>
  </si>
  <si>
    <t>Sergio Busquets</t>
  </si>
  <si>
    <t>Lucas Robertone</t>
  </si>
  <si>
    <t>Almeria</t>
  </si>
  <si>
    <t xml:space="preserve">   AM(C)</t>
  </si>
  <si>
    <t>Viktor Tsygankov</t>
  </si>
  <si>
    <t xml:space="preserve">   AM(CLR)</t>
  </si>
  <si>
    <t>4(2)</t>
  </si>
  <si>
    <t>Alejandro Balde</t>
  </si>
  <si>
    <t xml:space="preserve">   D(LR)</t>
  </si>
  <si>
    <t>19(3)</t>
  </si>
  <si>
    <t>José Giménez</t>
  </si>
  <si>
    <t>14(2)</t>
  </si>
  <si>
    <t>Andreas Christensen</t>
  </si>
  <si>
    <t>14(1)</t>
  </si>
  <si>
    <t>Ramón Terrats</t>
  </si>
  <si>
    <t>3(1)</t>
  </si>
  <si>
    <t>Reinildo</t>
  </si>
  <si>
    <t xml:space="preserve">   D(CL) M(L)</t>
  </si>
  <si>
    <t>Félix Garreta</t>
  </si>
  <si>
    <t>Real Betis</t>
  </si>
  <si>
    <t xml:space="preserve">   Defender</t>
  </si>
  <si>
    <t>Marc-André ter Stegen</t>
  </si>
  <si>
    <t>Iván Villar</t>
  </si>
  <si>
    <t>Gabri Veiga</t>
  </si>
  <si>
    <t>17(7)</t>
  </si>
  <si>
    <t>Aitor Fernández</t>
  </si>
  <si>
    <t>Osasuna</t>
  </si>
  <si>
    <t>Guido Rodríguez</t>
  </si>
  <si>
    <t>Lee Kang-In</t>
  </si>
  <si>
    <t>Yeray Álvarez</t>
  </si>
  <si>
    <t>Athletic Bilbao</t>
  </si>
  <si>
    <t xml:space="preserve">   D(C)</t>
  </si>
  <si>
    <t>Álvaro Morata</t>
  </si>
  <si>
    <t>16(9)</t>
  </si>
  <si>
    <t>Alexander Sørloth</t>
  </si>
  <si>
    <t xml:space="preserve">   AM(R) FW</t>
  </si>
  <si>
    <t>David García</t>
  </si>
  <si>
    <t>Jordi Alba</t>
  </si>
  <si>
    <t>10(6)</t>
  </si>
  <si>
    <t>Vinicius Souza</t>
  </si>
  <si>
    <t>Gavi</t>
  </si>
  <si>
    <t>19(5)</t>
  </si>
  <si>
    <t>Gerard Piqué</t>
  </si>
  <si>
    <t>5(2)</t>
  </si>
  <si>
    <t>Álvaro García</t>
  </si>
  <si>
    <t xml:space="preserve">   AM(L)</t>
  </si>
  <si>
    <t>22(1)</t>
  </si>
  <si>
    <t>Takefusa Kubo</t>
  </si>
  <si>
    <t>Loïc Badé</t>
  </si>
  <si>
    <t>6(1)</t>
  </si>
  <si>
    <t>Álex Moreno</t>
  </si>
  <si>
    <t>Ronald Araújo</t>
  </si>
  <si>
    <t>12(1)</t>
  </si>
  <si>
    <t>Eric García</t>
  </si>
  <si>
    <t>11(3)</t>
  </si>
  <si>
    <t>Thibaut Courtois</t>
  </si>
  <si>
    <t>Iza Carcelén</t>
  </si>
  <si>
    <t xml:space="preserve">   D(R)</t>
  </si>
  <si>
    <t>16(2)</t>
  </si>
  <si>
    <t>Nico Williams</t>
  </si>
  <si>
    <t xml:space="preserve">   AM(LR)</t>
  </si>
  <si>
    <t>Samuel Chukwueze</t>
  </si>
  <si>
    <t xml:space="preserve">   AM(CR)</t>
  </si>
  <si>
    <t>15(9)</t>
  </si>
  <si>
    <t>Fernando Pacheco</t>
  </si>
  <si>
    <t>William Carvalho</t>
  </si>
  <si>
    <t>André Almeida</t>
  </si>
  <si>
    <t>18(4)</t>
  </si>
  <si>
    <t>Luka Modric</t>
  </si>
  <si>
    <t>15(8)</t>
  </si>
  <si>
    <t>Anuar Tuhami</t>
  </si>
  <si>
    <t>Pau Torres</t>
  </si>
  <si>
    <t>Samuel Lino</t>
  </si>
  <si>
    <t>Borja García</t>
  </si>
  <si>
    <t>Eduardo Camavinga</t>
  </si>
  <si>
    <t xml:space="preserve">   D(L) DMC</t>
  </si>
  <si>
    <t>13(12)</t>
  </si>
  <si>
    <t>Iker Muniain</t>
  </si>
  <si>
    <t>15(6)</t>
  </si>
  <si>
    <t>Dani Vivian</t>
  </si>
  <si>
    <t>17(1)</t>
  </si>
  <si>
    <t>Germán Pezzella</t>
  </si>
  <si>
    <t>Aitor Ruibal</t>
  </si>
  <si>
    <t xml:space="preserve">   D(R) M(LR)</t>
  </si>
  <si>
    <t>11(9)</t>
  </si>
  <si>
    <t>Luis Suárez</t>
  </si>
  <si>
    <t>8(2)</t>
  </si>
  <si>
    <t>Marcos Llorente</t>
  </si>
  <si>
    <t xml:space="preserve">   D(R) M(CR) FW</t>
  </si>
  <si>
    <t>Diego Rico</t>
  </si>
  <si>
    <t>Florian Lejeune</t>
  </si>
  <si>
    <t>David López</t>
  </si>
  <si>
    <t>Juan Miranda</t>
  </si>
  <si>
    <t xml:space="preserve">   D(L)</t>
  </si>
  <si>
    <t>5(4)</t>
  </si>
  <si>
    <t>Alexander Isak</t>
  </si>
  <si>
    <t>Moi Gómez</t>
  </si>
  <si>
    <t>David Silva</t>
  </si>
  <si>
    <t xml:space="preserve">   M(CLR) FW</t>
  </si>
  <si>
    <t>Alfonso Pedraza</t>
  </si>
  <si>
    <t>11(4)</t>
  </si>
  <si>
    <t>Eray Cömert</t>
  </si>
  <si>
    <t>16(3)</t>
  </si>
  <si>
    <t>Antonio Raíllo</t>
  </si>
  <si>
    <t>Pablo Maffeo</t>
  </si>
  <si>
    <t xml:space="preserve">   D(R) M(R)</t>
  </si>
  <si>
    <t>David Soria</t>
  </si>
  <si>
    <t>Dani Ceballos</t>
  </si>
  <si>
    <t>10(8)</t>
  </si>
  <si>
    <t>Sergi Roberto</t>
  </si>
  <si>
    <t xml:space="preserve">   D(R) M(CR)</t>
  </si>
  <si>
    <t>9(7)</t>
  </si>
  <si>
    <t>Iñaki Williams</t>
  </si>
  <si>
    <t>21(2)</t>
  </si>
  <si>
    <t>Omar Alderete</t>
  </si>
  <si>
    <t>Unai Núñez</t>
  </si>
  <si>
    <t>Yuri Berchiche</t>
  </si>
  <si>
    <t>Alex Berenguer</t>
  </si>
  <si>
    <t xml:space="preserve">   D(LR) M(CLR) FW</t>
  </si>
  <si>
    <t>Robin Le Normand</t>
  </si>
  <si>
    <t>20(2)</t>
  </si>
  <si>
    <t>Alejandro Catena</t>
  </si>
  <si>
    <t>Marcos Acuña</t>
  </si>
  <si>
    <t xml:space="preserve">   D(CL) M(CL)</t>
  </si>
  <si>
    <t>14(6)</t>
  </si>
  <si>
    <t>Íñigo Martínez</t>
  </si>
  <si>
    <t>Stefan Savic</t>
  </si>
  <si>
    <t>Carlos García</t>
  </si>
  <si>
    <t>0(1)</t>
  </si>
  <si>
    <t>Sergio Canales</t>
  </si>
  <si>
    <t>18(2)</t>
  </si>
  <si>
    <t>Borja Iglesias</t>
  </si>
  <si>
    <t>Joseph Aidoo</t>
  </si>
  <si>
    <t>Darwin Machís</t>
  </si>
  <si>
    <t>Iván Fresneda</t>
  </si>
  <si>
    <t>9(3)</t>
  </si>
  <si>
    <t>El Bilal Touré</t>
  </si>
  <si>
    <t>14(5)</t>
  </si>
  <si>
    <t>Rui Silva</t>
  </si>
  <si>
    <t>Martín Zubimendi</t>
  </si>
  <si>
    <t>Chimy Avila</t>
  </si>
  <si>
    <t>Fernando Martínez</t>
  </si>
  <si>
    <t>Santi Comesaña</t>
  </si>
  <si>
    <t>17(6)</t>
  </si>
  <si>
    <t>Raúl Albiol</t>
  </si>
  <si>
    <t>Gonzalo Plata</t>
  </si>
  <si>
    <t>14(7)</t>
  </si>
  <si>
    <t>Marco Asensio</t>
  </si>
  <si>
    <t>7(12)</t>
  </si>
  <si>
    <t>Óscar Valentín</t>
  </si>
  <si>
    <t>Igor Zubeldia</t>
  </si>
  <si>
    <t>Youssouf Sabaly</t>
  </si>
  <si>
    <t xml:space="preserve">   D(LR) M(R)</t>
  </si>
  <si>
    <t>13(4)</t>
  </si>
  <si>
    <t>Martin Braithwaite</t>
  </si>
  <si>
    <t>Edgar Badia</t>
  </si>
  <si>
    <t>Elche</t>
  </si>
  <si>
    <t>Thierry Correia</t>
  </si>
  <si>
    <t>17(2)</t>
  </si>
  <si>
    <t>Oihan Sancet</t>
  </si>
  <si>
    <t xml:space="preserve">   M(C) FW</t>
  </si>
  <si>
    <t>Giovanni González</t>
  </si>
  <si>
    <t>8(3)</t>
  </si>
  <si>
    <t>Justin Kluivert</t>
  </si>
  <si>
    <t>8(10)</t>
  </si>
  <si>
    <t>Álex Remiro</t>
  </si>
  <si>
    <t>Fran García</t>
  </si>
  <si>
    <t>Ferland Mendy</t>
  </si>
  <si>
    <t>Lucas Rosa</t>
  </si>
  <si>
    <t>7(3)</t>
  </si>
  <si>
    <t>Cyle Larin</t>
  </si>
  <si>
    <t>4(3)</t>
  </si>
  <si>
    <t>Edgar González</t>
  </si>
  <si>
    <t>12(5)</t>
  </si>
  <si>
    <t>Jan Oblak</t>
  </si>
  <si>
    <t>Koke</t>
  </si>
  <si>
    <t>Nabil Fekir</t>
  </si>
  <si>
    <t>Nemanja Gudelj</t>
  </si>
  <si>
    <t xml:space="preserve">   D(C) M(C)</t>
  </si>
  <si>
    <t>21(1)</t>
  </si>
  <si>
    <t>Yeremy Pino</t>
  </si>
  <si>
    <t>Oriol Romeu</t>
  </si>
  <si>
    <t>Arnau Martinez</t>
  </si>
  <si>
    <t>Álex Collado</t>
  </si>
  <si>
    <t>8(1)</t>
  </si>
  <si>
    <t>Gonzalo Melero</t>
  </si>
  <si>
    <t>Brian Oliván</t>
  </si>
  <si>
    <t xml:space="preserve">   D(CL)</t>
  </si>
  <si>
    <t>Luiz Henrique</t>
  </si>
  <si>
    <t>Sergio Escudero</t>
  </si>
  <si>
    <t>11(2)</t>
  </si>
  <si>
    <t>Joaquín Fernández</t>
  </si>
  <si>
    <t>Rodrigo De Paul</t>
  </si>
  <si>
    <t>13(5)</t>
  </si>
  <si>
    <t>Andriy Lunin</t>
  </si>
  <si>
    <t>Geoffrey Kondogbia</t>
  </si>
  <si>
    <t>Sergio Camello</t>
  </si>
  <si>
    <t>21(4)</t>
  </si>
  <si>
    <t>Giorgi Mamardashvili</t>
  </si>
  <si>
    <t>Lucas Torró</t>
  </si>
  <si>
    <t>Alfonso Espino</t>
  </si>
  <si>
    <t>Aridane Hernández</t>
  </si>
  <si>
    <t>10(1)</t>
  </si>
  <si>
    <t>Óliver Torres</t>
  </si>
  <si>
    <t>Predrag Rajkovic</t>
  </si>
  <si>
    <t>Mikel Vesga</t>
  </si>
  <si>
    <t>Yannick Carrasco</t>
  </si>
  <si>
    <t xml:space="preserve">   D(L) M(CLR) FW</t>
  </si>
  <si>
    <t>14(9)</t>
  </si>
  <si>
    <t>Javi Sánchez</t>
  </si>
  <si>
    <t>Dani Rodríguez</t>
  </si>
  <si>
    <t>Adrián Embarba</t>
  </si>
  <si>
    <t>11(8)</t>
  </si>
  <si>
    <t>Lucas Boyé</t>
  </si>
  <si>
    <t>19(4)</t>
  </si>
  <si>
    <t>Julen Agirrezabala</t>
  </si>
  <si>
    <t>Óscar Trejo</t>
  </si>
  <si>
    <t>20(3)</t>
  </si>
  <si>
    <t>Íñigo Lekue</t>
  </si>
  <si>
    <t xml:space="preserve">   D(LR) M(LR)</t>
  </si>
  <si>
    <t>Claudio Bravo</t>
  </si>
  <si>
    <t>Federico Fernández</t>
  </si>
  <si>
    <t>Nahuel Molina</t>
  </si>
  <si>
    <t>Jawad El Yamiq</t>
  </si>
  <si>
    <t>Óscar De Marcos</t>
  </si>
  <si>
    <t xml:space="preserve">   D(LR) M(CR)</t>
  </si>
  <si>
    <t>22(3)</t>
  </si>
  <si>
    <t>Íñigo Ruíz de Galarreta</t>
  </si>
  <si>
    <t>Luis Pérez</t>
  </si>
  <si>
    <t>10(2)</t>
  </si>
  <si>
    <t>Álvaro Aceves</t>
  </si>
  <si>
    <t xml:space="preserve">   Goalkeeper</t>
  </si>
  <si>
    <t>Mario Hermoso</t>
  </si>
  <si>
    <t>Mouctar Diakhaby</t>
  </si>
  <si>
    <t>Thomas Lemar</t>
  </si>
  <si>
    <t>11(7)</t>
  </si>
  <si>
    <t>Etienne Capoue</t>
  </si>
  <si>
    <t xml:space="preserve">   D(C) M(CL)</t>
  </si>
  <si>
    <t>David Alaba</t>
  </si>
  <si>
    <t>Nacho</t>
  </si>
  <si>
    <t xml:space="preserve">   D(CLR)</t>
  </si>
  <si>
    <t>Pablo Barrios</t>
  </si>
  <si>
    <t xml:space="preserve">   Midfielder</t>
  </si>
  <si>
    <t>Óscar Plano</t>
  </si>
  <si>
    <t>Álex Sola</t>
  </si>
  <si>
    <t>3(6)</t>
  </si>
  <si>
    <t>Umar Sadiq</t>
  </si>
  <si>
    <t>1(1)</t>
  </si>
  <si>
    <t>2(4)</t>
  </si>
  <si>
    <t>Stole Dimitrievski</t>
  </si>
  <si>
    <t>Antonio Rüdiger</t>
  </si>
  <si>
    <t>Giovani Lo Celso</t>
  </si>
  <si>
    <t xml:space="preserve">   M(CR) FW</t>
  </si>
  <si>
    <t>Kike Pérez</t>
  </si>
  <si>
    <t>18(5)</t>
  </si>
  <si>
    <t>Marcos Alonso</t>
  </si>
  <si>
    <t>6(9)</t>
  </si>
  <si>
    <t>Axel Witsel</t>
  </si>
  <si>
    <t>Valentín Castellanos</t>
  </si>
  <si>
    <t>Santiago Bueno</t>
  </si>
  <si>
    <t>Luis Milla</t>
  </si>
  <si>
    <t>15(3)</t>
  </si>
  <si>
    <t>Jorge Cuenca</t>
  </si>
  <si>
    <t>Lucas Vázquez</t>
  </si>
  <si>
    <t>5(7)</t>
  </si>
  <si>
    <t>Ayoze Pérez</t>
  </si>
  <si>
    <t>Álex Baena</t>
  </si>
  <si>
    <t>12(11)</t>
  </si>
  <si>
    <t>Copete</t>
  </si>
  <si>
    <t>18(1)</t>
  </si>
  <si>
    <t>Suso</t>
  </si>
  <si>
    <t>5(9)</t>
  </si>
  <si>
    <t>Paulo Gazzaniga</t>
  </si>
  <si>
    <t>Marcão</t>
  </si>
  <si>
    <t>Léo Baptistão</t>
  </si>
  <si>
    <t>16(4)</t>
  </si>
  <si>
    <t>César Montes</t>
  </si>
  <si>
    <t>7(1)</t>
  </si>
  <si>
    <t>Jaume Costa</t>
  </si>
  <si>
    <t xml:space="preserve">   D(LR) M(L)</t>
  </si>
  <si>
    <t>Daniel Carvajal</t>
  </si>
  <si>
    <t>Isco</t>
  </si>
  <si>
    <t>Rubén Alcaraz</t>
  </si>
  <si>
    <t>Rodrigo Riquelme</t>
  </si>
  <si>
    <t>18(6)</t>
  </si>
  <si>
    <t>Samu Castillejo</t>
  </si>
  <si>
    <t>15(4)</t>
  </si>
  <si>
    <t>Omar Mascarell</t>
  </si>
  <si>
    <t>Sergio Herrera</t>
  </si>
  <si>
    <t>Franco Cervi</t>
  </si>
  <si>
    <t>16(8)</t>
  </si>
  <si>
    <t>Manu Sánchez</t>
  </si>
  <si>
    <t>Andrés Guardado</t>
  </si>
  <si>
    <t xml:space="preserve">   D(L) M(CL)</t>
  </si>
  <si>
    <t>10(7)</t>
  </si>
  <si>
    <t>Iván Sánchez</t>
  </si>
  <si>
    <t>12(8)</t>
  </si>
  <si>
    <t>Cenk Özkacar</t>
  </si>
  <si>
    <t>6(3)</t>
  </si>
  <si>
    <t>Hugo Mallo</t>
  </si>
  <si>
    <t xml:space="preserve">   D(CR) M(R)</t>
  </si>
  <si>
    <t>Asier Illarramendi</t>
  </si>
  <si>
    <t>8(7)</t>
  </si>
  <si>
    <t>Domingos Duarte</t>
  </si>
  <si>
    <t>Rubén Sobrino</t>
  </si>
  <si>
    <t>16(5)</t>
  </si>
  <si>
    <t>Yan Couto</t>
  </si>
  <si>
    <t>7(7)</t>
  </si>
  <si>
    <t>Damián Suárez</t>
  </si>
  <si>
    <t>Fernando</t>
  </si>
  <si>
    <t>Haris Seferovic</t>
  </si>
  <si>
    <t>Martín Montoya</t>
  </si>
  <si>
    <t>Monchu</t>
  </si>
  <si>
    <t>15(7)</t>
  </si>
  <si>
    <t>Juanmi</t>
  </si>
  <si>
    <t>8(5)</t>
  </si>
  <si>
    <t>Unai Simón</t>
  </si>
  <si>
    <t>Pere Milla</t>
  </si>
  <si>
    <t>Théo Bongonda</t>
  </si>
  <si>
    <t>Gumbau</t>
  </si>
  <si>
    <t>Diego Mariño</t>
  </si>
  <si>
    <t>José Gragera</t>
  </si>
  <si>
    <t>2(3)</t>
  </si>
  <si>
    <t>Aïssa Mandi</t>
  </si>
  <si>
    <t>Rodri</t>
  </si>
  <si>
    <t>Leandro Cabrera</t>
  </si>
  <si>
    <t>Aimar Oroz</t>
  </si>
  <si>
    <t>13(7)</t>
  </si>
  <si>
    <t>Iván Balliu</t>
  </si>
  <si>
    <t>Ivo Grbic</t>
  </si>
  <si>
    <t>Alex Telles</t>
  </si>
  <si>
    <t>9(8)</t>
  </si>
  <si>
    <t>Ansu Fati</t>
  </si>
  <si>
    <t>9(14)</t>
  </si>
  <si>
    <t>Bryan Gil</t>
  </si>
  <si>
    <t>César de la Hoz</t>
  </si>
  <si>
    <t>Agustín Marchesín</t>
  </si>
  <si>
    <t>Edu Expósito</t>
  </si>
  <si>
    <t>Martin Valjent</t>
  </si>
  <si>
    <t>Víctor Ruiz</t>
  </si>
  <si>
    <t>Juan Iglesias</t>
  </si>
  <si>
    <t>Hugo Guillamón</t>
  </si>
  <si>
    <t>17(4)</t>
  </si>
  <si>
    <t>Ivan Rakitic</t>
  </si>
  <si>
    <t>Edinson Cavani</t>
  </si>
  <si>
    <t>Brian Ocampo</t>
  </si>
  <si>
    <t>Gastón Álvarez</t>
  </si>
  <si>
    <t>Youssef En-Nesyri</t>
  </si>
  <si>
    <t>11(10)</t>
  </si>
  <si>
    <t>Haissem Hassan</t>
  </si>
  <si>
    <t xml:space="preserve">   Forward</t>
  </si>
  <si>
    <t>Samú Costa</t>
  </si>
  <si>
    <t>Rubén Sánchez</t>
  </si>
  <si>
    <t xml:space="preserve">   M(R)</t>
  </si>
  <si>
    <t>5(8)</t>
  </si>
  <si>
    <t>Roque Mesa</t>
  </si>
  <si>
    <t>Djené Dakonam</t>
  </si>
  <si>
    <t>Mauro Arambarri</t>
  </si>
  <si>
    <t>Nacho Vidal</t>
  </si>
  <si>
    <t>10(4)</t>
  </si>
  <si>
    <t>Sergio Akieme</t>
  </si>
  <si>
    <t>Rubén García</t>
  </si>
  <si>
    <t>6(13)</t>
  </si>
  <si>
    <t>Nico González</t>
  </si>
  <si>
    <t>6(8)</t>
  </si>
  <si>
    <t>Luiz Felipe</t>
  </si>
  <si>
    <t>13(1)</t>
  </si>
  <si>
    <t>Óscar Rodríguez</t>
  </si>
  <si>
    <t>Álvaro Aguado</t>
  </si>
  <si>
    <t>13(10)</t>
  </si>
  <si>
    <t>Ante Budimir</t>
  </si>
  <si>
    <t>Borja Mayoral</t>
  </si>
  <si>
    <t>Mikel Oyarzabal</t>
  </si>
  <si>
    <t>6(5)</t>
  </si>
  <si>
    <t>Fali</t>
  </si>
  <si>
    <t>Pablo Ibáñez</t>
  </si>
  <si>
    <t>Aritz Elustondo</t>
  </si>
  <si>
    <t>12(4)</t>
  </si>
  <si>
    <t>Ander Barrenetxea</t>
  </si>
  <si>
    <t xml:space="preserve">   M(LR)</t>
  </si>
  <si>
    <t>5(5)</t>
  </si>
  <si>
    <t>Yunus Musah</t>
  </si>
  <si>
    <t>Yangel Herrera</t>
  </si>
  <si>
    <t>Jørgen Strand Larsen</t>
  </si>
  <si>
    <t>Saúl Ñíguez</t>
  </si>
  <si>
    <t xml:space="preserve">   D(CL) M(CLR)</t>
  </si>
  <si>
    <t>7(14)</t>
  </si>
  <si>
    <t>Lucas Olaza</t>
  </si>
  <si>
    <t>Fran Beltrán</t>
  </si>
  <si>
    <t>Miguel Gutiérrez</t>
  </si>
  <si>
    <t>Kike Barja</t>
  </si>
  <si>
    <t>Óscar Gil</t>
  </si>
  <si>
    <t>Ferran Torres</t>
  </si>
  <si>
    <t>10(12)</t>
  </si>
  <si>
    <t>Gorka Guruzeta</t>
  </si>
  <si>
    <t>7(11)</t>
  </si>
  <si>
    <t>Momo Cho</t>
  </si>
  <si>
    <t>3(7)</t>
  </si>
  <si>
    <t>Sergi Gómez</t>
  </si>
  <si>
    <t>Clerc</t>
  </si>
  <si>
    <t>19(1)</t>
  </si>
  <si>
    <t>Ángel Correa</t>
  </si>
  <si>
    <t>Jon Pacheco</t>
  </si>
  <si>
    <t>Álvaro Negredo</t>
  </si>
  <si>
    <t>Toni Villa</t>
  </si>
  <si>
    <t>8(11)</t>
  </si>
  <si>
    <t>Álvaro Fernández</t>
  </si>
  <si>
    <t>Erik Lamela</t>
  </si>
  <si>
    <t>13(8)</t>
  </si>
  <si>
    <t>Tinotenda Kadewere</t>
  </si>
  <si>
    <t>4(5)</t>
  </si>
  <si>
    <t>Denis Suárez</t>
  </si>
  <si>
    <t>3(3)</t>
  </si>
  <si>
    <t>Abdessamad Ezzalzouli</t>
  </si>
  <si>
    <t>Alejandro Pozo</t>
  </si>
  <si>
    <t>12(7)</t>
  </si>
  <si>
    <t>Nicolas Jackson</t>
  </si>
  <si>
    <t>Yassine Bounou</t>
  </si>
  <si>
    <t>Dani García</t>
  </si>
  <si>
    <t>Rubén Peña</t>
  </si>
  <si>
    <t>7(4)</t>
  </si>
  <si>
    <t>Kiko Femenía</t>
  </si>
  <si>
    <t>Pol Lirola</t>
  </si>
  <si>
    <t>7(2)</t>
  </si>
  <si>
    <t>Momo Mbaye</t>
  </si>
  <si>
    <t>Johan Mojica</t>
  </si>
  <si>
    <t>Rodrigo Ely</t>
  </si>
  <si>
    <t>Lucas Ocampos</t>
  </si>
  <si>
    <t>5(6)</t>
  </si>
  <si>
    <t>Ander Guevara</t>
  </si>
  <si>
    <t>1(4)</t>
  </si>
  <si>
    <t>Nemanja Maksimovic</t>
  </si>
  <si>
    <t>13(3)</t>
  </si>
  <si>
    <t>Francis Coquelin</t>
  </si>
  <si>
    <t>Kevin Vázquez</t>
  </si>
  <si>
    <t>Luca de la Torre</t>
  </si>
  <si>
    <t>8(8)</t>
  </si>
  <si>
    <t>Fernando Calero</t>
  </si>
  <si>
    <t>Luis Hernández</t>
  </si>
  <si>
    <t>José Morales</t>
  </si>
  <si>
    <t xml:space="preserve">   D(R) M(CLR) FW</t>
  </si>
  <si>
    <t>8(16)</t>
  </si>
  <si>
    <t>José Ángel Carmona</t>
  </si>
  <si>
    <t>Iván Martín</t>
  </si>
  <si>
    <t>6(6)</t>
  </si>
  <si>
    <t>Toni Lato</t>
  </si>
  <si>
    <t>6(10)</t>
  </si>
  <si>
    <t>Juan Cruz</t>
  </si>
  <si>
    <t>Óscar Mingueza</t>
  </si>
  <si>
    <t>12(6)</t>
  </si>
  <si>
    <t>Pathé Ciss</t>
  </si>
  <si>
    <t>10(13)</t>
  </si>
  <si>
    <t>Álex Fernández</t>
  </si>
  <si>
    <t xml:space="preserve">   M(CL) FW</t>
  </si>
  <si>
    <t>Filip Jörgensen</t>
  </si>
  <si>
    <t>Srdjan Babic</t>
  </si>
  <si>
    <t>Javi Hernández</t>
  </si>
  <si>
    <t>7(6)</t>
  </si>
  <si>
    <t>Unai López</t>
  </si>
  <si>
    <t xml:space="preserve">   M(CR)</t>
  </si>
  <si>
    <t>Álvaro Rodríguez</t>
  </si>
  <si>
    <t>0(4)</t>
  </si>
  <si>
    <t>Joan Jordán</t>
  </si>
  <si>
    <t>Jesús Navas</t>
  </si>
  <si>
    <t>Victor Chust</t>
  </si>
  <si>
    <t>9(2)</t>
  </si>
  <si>
    <t>Carles Pérez</t>
  </si>
  <si>
    <t>Manu Vallejo</t>
  </si>
  <si>
    <t>2(5)</t>
  </si>
  <si>
    <t>Javier Puado</t>
  </si>
  <si>
    <t>Stefan Mitrovic</t>
  </si>
  <si>
    <t>Andoni Gorosabel</t>
  </si>
  <si>
    <t>10(5)</t>
  </si>
  <si>
    <t>Ilaix Moriba</t>
  </si>
  <si>
    <t>8(9)</t>
  </si>
  <si>
    <t>Aihen Muñoz</t>
  </si>
  <si>
    <t>Joseba Zaldúa</t>
  </si>
  <si>
    <t>Raúl García</t>
  </si>
  <si>
    <t>5(19)</t>
  </si>
  <si>
    <t>Jon Moncayola</t>
  </si>
  <si>
    <t xml:space="preserve">   D(R) M(C)</t>
  </si>
  <si>
    <t>17(8)</t>
  </si>
  <si>
    <t>Munir El Haddadi</t>
  </si>
  <si>
    <t>3(14)</t>
  </si>
  <si>
    <t>Pepe Reina</t>
  </si>
  <si>
    <t>Matija Nastasic</t>
  </si>
  <si>
    <t>Jon Ander Olasagasti</t>
  </si>
  <si>
    <t>0(3)</t>
  </si>
  <si>
    <t>Alberto Moreno</t>
  </si>
  <si>
    <t>Joaquín</t>
  </si>
  <si>
    <t>1(10)</t>
  </si>
  <si>
    <t>Unai García</t>
  </si>
  <si>
    <t>Chris Ramos</t>
  </si>
  <si>
    <t>0(5)</t>
  </si>
  <si>
    <t>Lautaro Blanco</t>
  </si>
  <si>
    <t>Chumi</t>
  </si>
  <si>
    <t>José Carlos Lazo</t>
  </si>
  <si>
    <t>0(10)</t>
  </si>
  <si>
    <t>Helibelton Palacios</t>
  </si>
  <si>
    <t>Hugo Sotelo</t>
  </si>
  <si>
    <t>Gabriel Paulista</t>
  </si>
  <si>
    <t>Largie Ramazani</t>
  </si>
  <si>
    <t>Darko Brasanac</t>
  </si>
  <si>
    <t>8(15)</t>
  </si>
  <si>
    <t>Rober</t>
  </si>
  <si>
    <t>0(2)</t>
  </si>
  <si>
    <t>Tanguy Nianzou</t>
  </si>
  <si>
    <t>15(2)</t>
  </si>
  <si>
    <t>Kike Salas</t>
  </si>
  <si>
    <t>Iddrisu Baba</t>
  </si>
  <si>
    <t>Adnan Januzaj</t>
  </si>
  <si>
    <t>Cristhian Stuani</t>
  </si>
  <si>
    <t>5(15)</t>
  </si>
  <si>
    <t>Andrés Martín</t>
  </si>
  <si>
    <t>Juan Carlos Martín</t>
  </si>
  <si>
    <t>Valery Fernández</t>
  </si>
  <si>
    <t xml:space="preserve">   D(R) M(L)</t>
  </si>
  <si>
    <t>5(13)</t>
  </si>
  <si>
    <t>Jesús Vázquez</t>
  </si>
  <si>
    <t>3(5)</t>
  </si>
  <si>
    <t>Carles Aleñá</t>
  </si>
  <si>
    <t>Tete Morente</t>
  </si>
  <si>
    <t>10(9)</t>
  </si>
  <si>
    <t>Zouhair Feddal</t>
  </si>
  <si>
    <t>4(4)</t>
  </si>
  <si>
    <t>Abdul Mumin</t>
  </si>
  <si>
    <t>Pedro Bigas</t>
  </si>
  <si>
    <t>Amath Ndiaye</t>
  </si>
  <si>
    <t>Kaiky</t>
  </si>
  <si>
    <t>Sergio León</t>
  </si>
  <si>
    <t>12(9)</t>
  </si>
  <si>
    <t>Juan Cala</t>
  </si>
  <si>
    <t>1(2)</t>
  </si>
  <si>
    <t>Diego Moreno</t>
  </si>
  <si>
    <t>Papu Gómez</t>
  </si>
  <si>
    <t>6(7)</t>
  </si>
  <si>
    <t>Íñigo Eguaras</t>
  </si>
  <si>
    <t>9(9)</t>
  </si>
  <si>
    <t>Dimitri Foulquier</t>
  </si>
  <si>
    <t xml:space="preserve">   D(CLR) M(R)</t>
  </si>
  <si>
    <t>Renato Tapia</t>
  </si>
  <si>
    <t>Carlos Fernández</t>
  </si>
  <si>
    <t xml:space="preserve">   AM(C) FW</t>
  </si>
  <si>
    <t>Roger</t>
  </si>
  <si>
    <t>Rafa Mir</t>
  </si>
  <si>
    <t>Gonzalo Verdú</t>
  </si>
  <si>
    <t>Álvaro Odriozola</t>
  </si>
  <si>
    <t>Kike García</t>
  </si>
  <si>
    <t>5(20)</t>
  </si>
  <si>
    <t>Ezequiel Ponce</t>
  </si>
  <si>
    <t>Franck Kessie</t>
  </si>
  <si>
    <t>4(13)</t>
  </si>
  <si>
    <t>Lucas Pérez</t>
  </si>
  <si>
    <t>Reinier</t>
  </si>
  <si>
    <t>Anthony Lozano</t>
  </si>
  <si>
    <t>Keidi Bare</t>
  </si>
  <si>
    <t>3(8)</t>
  </si>
  <si>
    <t>Ander Herrera</t>
  </si>
  <si>
    <t>Oscar Ureña</t>
  </si>
  <si>
    <t>Clément Grenier</t>
  </si>
  <si>
    <t>Raúl de Tomás</t>
  </si>
  <si>
    <t>Randy Nteka</t>
  </si>
  <si>
    <t>Paul Akouokou</t>
  </si>
  <si>
    <t>Francisco Portillo</t>
  </si>
  <si>
    <t>2(14)</t>
  </si>
  <si>
    <t>Alexander Callens</t>
  </si>
  <si>
    <t>Ángel Algobia</t>
  </si>
  <si>
    <t>José Mari</t>
  </si>
  <si>
    <t>2(11)</t>
  </si>
  <si>
    <t>Lázaro</t>
  </si>
  <si>
    <t>2(8)</t>
  </si>
  <si>
    <t>Ronaël Pierre-Gabriel</t>
  </si>
  <si>
    <t>Arnaut Danjuma</t>
  </si>
  <si>
    <t>6(4)</t>
  </si>
  <si>
    <t>Bernardo Espinosa</t>
  </si>
  <si>
    <t>Portu</t>
  </si>
  <si>
    <t>Augusto Solari</t>
  </si>
  <si>
    <t>Mikel Balenziaga</t>
  </si>
  <si>
    <t>Lisandro Magallán</t>
  </si>
  <si>
    <t>Cristhian Mosquera</t>
  </si>
  <si>
    <t>Marcos André</t>
  </si>
  <si>
    <t>3(13)</t>
  </si>
  <si>
    <t>Fede San Emeterio</t>
  </si>
  <si>
    <t>Abner</t>
  </si>
  <si>
    <t>Malcom Adu</t>
  </si>
  <si>
    <t>Nicolás Melamed</t>
  </si>
  <si>
    <t>Aleix Vidal</t>
  </si>
  <si>
    <t>Jon Magunacelaya</t>
  </si>
  <si>
    <t>Juanpe</t>
  </si>
  <si>
    <t>11(1)</t>
  </si>
  <si>
    <t>Pierre-Emerick Aubameyang</t>
  </si>
  <si>
    <t>Hugo Duro</t>
  </si>
  <si>
    <t>Ander Martín</t>
  </si>
  <si>
    <t>Nicolás Fernández Mercau</t>
  </si>
  <si>
    <t xml:space="preserve">   M(L)</t>
  </si>
  <si>
    <t>2(9)</t>
  </si>
  <si>
    <t>Gonzalo Montiel</t>
  </si>
  <si>
    <t>11(5)</t>
  </si>
  <si>
    <t>Dyego Sousa</t>
  </si>
  <si>
    <t>2(12)</t>
  </si>
  <si>
    <t>Benjamin Lecomte</t>
  </si>
  <si>
    <t>Oier Zarraga</t>
  </si>
  <si>
    <t xml:space="preserve">   DMC M(R)</t>
  </si>
  <si>
    <t>4(14)</t>
  </si>
  <si>
    <t>Jesús Corona</t>
  </si>
  <si>
    <t>Martin Hongla</t>
  </si>
  <si>
    <t>5(1)</t>
  </si>
  <si>
    <t>Fidel</t>
  </si>
  <si>
    <t>9(6)</t>
  </si>
  <si>
    <t>Enzo Roco</t>
  </si>
  <si>
    <t>Gonçalo Paciência</t>
  </si>
  <si>
    <t>4(10)</t>
  </si>
  <si>
    <t>Franco Russo</t>
  </si>
  <si>
    <t>2(1)</t>
  </si>
  <si>
    <t>Juanmi Latasa</t>
  </si>
  <si>
    <t>0(11)</t>
  </si>
  <si>
    <t>Gonzalo Villar</t>
  </si>
  <si>
    <t>Diego González</t>
  </si>
  <si>
    <t>Bebé</t>
  </si>
  <si>
    <t>Robert Navarro</t>
  </si>
  <si>
    <t>1(15)</t>
  </si>
  <si>
    <t>Antonio Blanco</t>
  </si>
  <si>
    <t>Aitor Paredes</t>
  </si>
  <si>
    <t>2(6)</t>
  </si>
  <si>
    <t>Raúl Parra</t>
  </si>
  <si>
    <t>Jon Morcillo</t>
  </si>
  <si>
    <t>Iván Alejo</t>
  </si>
  <si>
    <t>8(12)</t>
  </si>
  <si>
    <t>Manu Morlanes</t>
  </si>
  <si>
    <t>Ricard Artero</t>
  </si>
  <si>
    <t>Rodrigo Battaglia</t>
  </si>
  <si>
    <t>Raúl Guti</t>
  </si>
  <si>
    <t>Abdón Prats</t>
  </si>
  <si>
    <t>1(17)</t>
  </si>
  <si>
    <t>Ander Capa</t>
  </si>
  <si>
    <t>Sergio Asenjo</t>
  </si>
  <si>
    <t>Eden Hazard</t>
  </si>
  <si>
    <t>Willian José</t>
  </si>
  <si>
    <t>2(17)</t>
  </si>
  <si>
    <t>Sergio Arribas</t>
  </si>
  <si>
    <t>Salvi Sánchez</t>
  </si>
  <si>
    <t>3(11)</t>
  </si>
  <si>
    <t>Radamel Falcao</t>
  </si>
  <si>
    <t>3(17)</t>
  </si>
  <si>
    <t>Antonio Sánchez</t>
  </si>
  <si>
    <t>7(13)</t>
  </si>
  <si>
    <t>Jaime Seoane</t>
  </si>
  <si>
    <t>Omar El Hilali</t>
  </si>
  <si>
    <t>Simo</t>
  </si>
  <si>
    <t>David Torres</t>
  </si>
  <si>
    <t>Pep Chavarría</t>
  </si>
  <si>
    <t>0(8)</t>
  </si>
  <si>
    <t>Beñat Turrientes</t>
  </si>
  <si>
    <t>1(5)</t>
  </si>
  <si>
    <t>8(4)</t>
  </si>
  <si>
    <t>Joel Roca</t>
  </si>
  <si>
    <t>Álex Centelles</t>
  </si>
  <si>
    <t>1(3)</t>
  </si>
  <si>
    <t>Curro Sánchez</t>
  </si>
  <si>
    <t>Arnau Puigmal</t>
  </si>
  <si>
    <t>Josan</t>
  </si>
  <si>
    <t>3(12)</t>
  </si>
  <si>
    <t>Carlos Domínguez</t>
  </si>
  <si>
    <t>Carlos Martín</t>
  </si>
  <si>
    <t>Moi Parra</t>
  </si>
  <si>
    <t>Ángel Rodríguez</t>
  </si>
  <si>
    <t>Santiago Arzamendia</t>
  </si>
  <si>
    <t>Pablo Durán</t>
  </si>
  <si>
    <t>Iker Muñoz</t>
  </si>
  <si>
    <t>Nabili Zoubdi Touaizi</t>
  </si>
  <si>
    <t>José Ángel Pozo</t>
  </si>
  <si>
    <t>1(6)</t>
  </si>
  <si>
    <t>Manu Trigueros</t>
  </si>
  <si>
    <t>Lago Junior</t>
  </si>
  <si>
    <t>Jorge Meré</t>
  </si>
  <si>
    <t>Matt Doherty</t>
  </si>
  <si>
    <t>Fabrizio Angileri</t>
  </si>
  <si>
    <t>Jordan Amavi</t>
  </si>
  <si>
    <t>Loren Morón</t>
  </si>
  <si>
    <t>Mamady Diarra</t>
  </si>
  <si>
    <t>Roberto Arroyo</t>
  </si>
  <si>
    <t>-</t>
  </si>
  <si>
    <t>Pablo Torre</t>
  </si>
  <si>
    <t>Dani Gómez</t>
  </si>
  <si>
    <t>0(7)</t>
  </si>
  <si>
    <t>Luka Koleosho</t>
  </si>
  <si>
    <t>Javi Llabrés</t>
  </si>
  <si>
    <t>Fran Delgado</t>
  </si>
  <si>
    <t>Fran Pérez</t>
  </si>
  <si>
    <t>0(6)</t>
  </si>
  <si>
    <t>Ángel Alarcón</t>
  </si>
  <si>
    <t>Mario Suárez</t>
  </si>
  <si>
    <t>Juanjo Narváez</t>
  </si>
  <si>
    <t>Jon Karrikaburu</t>
  </si>
  <si>
    <t>Maximiliano Gómez</t>
  </si>
  <si>
    <t>Pablo Muñoz</t>
  </si>
  <si>
    <t>Unai Vencedor</t>
  </si>
  <si>
    <t>Mariano Díaz</t>
  </si>
  <si>
    <t>Houboulang Mendes</t>
  </si>
  <si>
    <t>Ludwig Augustinsson</t>
  </si>
  <si>
    <t>Álex Revuelta</t>
  </si>
  <si>
    <t>Arnau Tenas</t>
  </si>
  <si>
    <t>Chadi Riad</t>
  </si>
  <si>
    <t>Diego Méndez</t>
  </si>
  <si>
    <t>Esteban Saveljich</t>
  </si>
  <si>
    <t>Pedro Ortiz</t>
  </si>
  <si>
    <t>Williot Swedberg</t>
  </si>
  <si>
    <t>Domingos Quina</t>
  </si>
  <si>
    <t>Diego López</t>
  </si>
  <si>
    <t>Marko Milovanovic</t>
  </si>
  <si>
    <t>Awer Mabil</t>
  </si>
  <si>
    <t>Kenedy</t>
  </si>
  <si>
    <t xml:space="preserve">   D(L) M(LR)</t>
  </si>
  <si>
    <t>Jaime Mata</t>
  </si>
  <si>
    <t>1(9)</t>
  </si>
  <si>
    <t>Fernando Niño</t>
  </si>
  <si>
    <t>Alejandro Alfaro</t>
  </si>
  <si>
    <t>Selim Amallah</t>
  </si>
  <si>
    <t>Youba Diarra</t>
  </si>
  <si>
    <t>Javier Pastore</t>
  </si>
  <si>
    <t>Mario Hernández</t>
  </si>
  <si>
    <t>Iván Romero</t>
  </si>
  <si>
    <t>Sergio Reguilón</t>
  </si>
  <si>
    <t>Roger Martínez</t>
  </si>
  <si>
    <t>Pape Cheikh</t>
  </si>
  <si>
    <t>Carlos Álvarez</t>
  </si>
  <si>
    <t>Tomás Alarcón</t>
  </si>
  <si>
    <t>Álvaro Giménez</t>
  </si>
  <si>
    <t>John Donald</t>
  </si>
  <si>
    <t xml:space="preserve">  FW</t>
  </si>
  <si>
    <t>3.8</t>
  </si>
  <si>
    <t>1.6</t>
  </si>
  <si>
    <t>7.53</t>
  </si>
  <si>
    <t>4.7</t>
  </si>
  <si>
    <t>0.7</t>
  </si>
  <si>
    <t>7.45</t>
  </si>
  <si>
    <t>2.6</t>
  </si>
  <si>
    <t>81.5</t>
  </si>
  <si>
    <t>0.8</t>
  </si>
  <si>
    <t>2.5</t>
  </si>
  <si>
    <t>82.3</t>
  </si>
  <si>
    <t>7.38</t>
  </si>
  <si>
    <t>88.5</t>
  </si>
  <si>
    <t>7.28</t>
  </si>
  <si>
    <t>22()</t>
  </si>
  <si>
    <t>2.1</t>
  </si>
  <si>
    <t>88.2</t>
  </si>
  <si>
    <t>0.9</t>
  </si>
  <si>
    <t>7.26</t>
  </si>
  <si>
    <t>1.5</t>
  </si>
  <si>
    <t>76.8</t>
  </si>
  <si>
    <t>3.5</t>
  </si>
  <si>
    <t>7.23</t>
  </si>
  <si>
    <t>61.6</t>
  </si>
  <si>
    <t>5.6</t>
  </si>
  <si>
    <t>7.22</t>
  </si>
  <si>
    <t>2.9</t>
  </si>
  <si>
    <t>89.9</t>
  </si>
  <si>
    <t>0.5</t>
  </si>
  <si>
    <t>7.2</t>
  </si>
  <si>
    <t>83.9</t>
  </si>
  <si>
    <t>1.2</t>
  </si>
  <si>
    <t>89.3</t>
  </si>
  <si>
    <t>7.19</t>
  </si>
  <si>
    <t>2.2</t>
  </si>
  <si>
    <t>0.1</t>
  </si>
  <si>
    <t>7.18</t>
  </si>
  <si>
    <t>1.4</t>
  </si>
  <si>
    <t>82.8</t>
  </si>
  <si>
    <t>7.12</t>
  </si>
  <si>
    <t>44.5</t>
  </si>
  <si>
    <t>0.3</t>
  </si>
  <si>
    <t>7.11</t>
  </si>
  <si>
    <t>6()</t>
  </si>
  <si>
    <t>76.6</t>
  </si>
  <si>
    <t>1.7</t>
  </si>
  <si>
    <t>77.7</t>
  </si>
  <si>
    <t>0.2</t>
  </si>
  <si>
    <t>7.1</t>
  </si>
  <si>
    <t>0.6</t>
  </si>
  <si>
    <t>90.5</t>
  </si>
  <si>
    <t>7.09</t>
  </si>
  <si>
    <t>63.6</t>
  </si>
  <si>
    <t>3.9</t>
  </si>
  <si>
    <t>7.08</t>
  </si>
  <si>
    <t>81.4</t>
  </si>
  <si>
    <t>7.07</t>
  </si>
  <si>
    <t>2.4</t>
  </si>
  <si>
    <t>79.2</t>
  </si>
  <si>
    <t>87.9</t>
  </si>
  <si>
    <t>7.06</t>
  </si>
  <si>
    <t>79.1</t>
  </si>
  <si>
    <t>1.1</t>
  </si>
  <si>
    <t>7.05</t>
  </si>
  <si>
    <t>67.8</t>
  </si>
  <si>
    <t>0.4</t>
  </si>
  <si>
    <t>7.04</t>
  </si>
  <si>
    <t>80.6</t>
  </si>
  <si>
    <t>7.03</t>
  </si>
  <si>
    <t>89.7</t>
  </si>
  <si>
    <t>79.7</t>
  </si>
  <si>
    <t>7.02</t>
  </si>
  <si>
    <t>2.3</t>
  </si>
  <si>
    <t>58.1</t>
  </si>
  <si>
    <t>1.8</t>
  </si>
  <si>
    <t>82.9</t>
  </si>
  <si>
    <t>7.01</t>
  </si>
  <si>
    <t>76.7</t>
  </si>
  <si>
    <t>93.5</t>
  </si>
  <si>
    <t>6.99</t>
  </si>
  <si>
    <t>88.3</t>
  </si>
  <si>
    <t>1.3</t>
  </si>
  <si>
    <t>63.9</t>
  </si>
  <si>
    <t>6.98</t>
  </si>
  <si>
    <t>89.1</t>
  </si>
  <si>
    <t>6.97</t>
  </si>
  <si>
    <t>73.4</t>
  </si>
  <si>
    <t>6.96</t>
  </si>
  <si>
    <t>88.4</t>
  </si>
  <si>
    <t>6.95</t>
  </si>
  <si>
    <t>81.9</t>
  </si>
  <si>
    <t>71.7</t>
  </si>
  <si>
    <t>6.94</t>
  </si>
  <si>
    <t>86.8</t>
  </si>
  <si>
    <t>1.9</t>
  </si>
  <si>
    <t>6.93</t>
  </si>
  <si>
    <t>93.6</t>
  </si>
  <si>
    <t>6.92</t>
  </si>
  <si>
    <t>89.5</t>
  </si>
  <si>
    <t>6.91</t>
  </si>
  <si>
    <t>87.1</t>
  </si>
  <si>
    <t>87.2</t>
  </si>
  <si>
    <t>6.9</t>
  </si>
  <si>
    <t>82.5</t>
  </si>
  <si>
    <t>6.89</t>
  </si>
  <si>
    <t>61.4</t>
  </si>
  <si>
    <t>6.88</t>
  </si>
  <si>
    <t>6.87</t>
  </si>
  <si>
    <t>82.1</t>
  </si>
  <si>
    <t>63.2</t>
  </si>
  <si>
    <t>6.86</t>
  </si>
  <si>
    <t>70.4</t>
  </si>
  <si>
    <t>80.8</t>
  </si>
  <si>
    <t>6.85</t>
  </si>
  <si>
    <t>88.1</t>
  </si>
  <si>
    <t>92.2</t>
  </si>
  <si>
    <t>71.9</t>
  </si>
  <si>
    <t>6.84</t>
  </si>
  <si>
    <t>77.4</t>
  </si>
  <si>
    <t>88.7</t>
  </si>
  <si>
    <t>6.83</t>
  </si>
  <si>
    <t>6.82</t>
  </si>
  <si>
    <t>82.6</t>
  </si>
  <si>
    <t>80.3</t>
  </si>
  <si>
    <t>78.7</t>
  </si>
  <si>
    <t>6.81</t>
  </si>
  <si>
    <t>61.3</t>
  </si>
  <si>
    <t>86.7</t>
  </si>
  <si>
    <t>84.5</t>
  </si>
  <si>
    <t>90.2</t>
  </si>
  <si>
    <t>6.8</t>
  </si>
  <si>
    <t>76.3</t>
  </si>
  <si>
    <t>85.7</t>
  </si>
  <si>
    <t>6.79</t>
  </si>
  <si>
    <t>6.78</t>
  </si>
  <si>
    <t>6.77</t>
  </si>
  <si>
    <t>91.6</t>
  </si>
  <si>
    <t>6.76</t>
  </si>
  <si>
    <t>86.2</t>
  </si>
  <si>
    <t>80.5</t>
  </si>
  <si>
    <t>73.1</t>
  </si>
  <si>
    <t>85.3</t>
  </si>
  <si>
    <t>6.75</t>
  </si>
  <si>
    <t>78.8</t>
  </si>
  <si>
    <t>79.9</t>
  </si>
  <si>
    <t>90.9</t>
  </si>
  <si>
    <t>74.5</t>
  </si>
  <si>
    <t>6.74</t>
  </si>
  <si>
    <t>88.8</t>
  </si>
  <si>
    <t>86.9</t>
  </si>
  <si>
    <t>85.1</t>
  </si>
  <si>
    <t>72.6</t>
  </si>
  <si>
    <t>51.8</t>
  </si>
  <si>
    <t>91.5</t>
  </si>
  <si>
    <t>92.9</t>
  </si>
  <si>
    <t>6.73</t>
  </si>
  <si>
    <t>60.1</t>
  </si>
  <si>
    <t>2.8</t>
  </si>
  <si>
    <t>83.4</t>
  </si>
  <si>
    <t>75.2</t>
  </si>
  <si>
    <t>89.4</t>
  </si>
  <si>
    <t>6.72</t>
  </si>
  <si>
    <t>83.3</t>
  </si>
  <si>
    <t>81.2</t>
  </si>
  <si>
    <t>6.71</t>
  </si>
  <si>
    <t>74.8</t>
  </si>
  <si>
    <t>85.2</t>
  </si>
  <si>
    <t>77.1</t>
  </si>
  <si>
    <t>81.8</t>
  </si>
  <si>
    <t>6.7</t>
  </si>
  <si>
    <t>71.3</t>
  </si>
  <si>
    <t>64.1</t>
  </si>
  <si>
    <t>84.8</t>
  </si>
  <si>
    <t>6.69</t>
  </si>
  <si>
    <t>58.4</t>
  </si>
  <si>
    <t>66.3</t>
  </si>
  <si>
    <t>85.5</t>
  </si>
  <si>
    <t>78.9</t>
  </si>
  <si>
    <t>6.68</t>
  </si>
  <si>
    <t>86.3</t>
  </si>
  <si>
    <t>83.8</t>
  </si>
  <si>
    <t>64.5</t>
  </si>
  <si>
    <t>64.3</t>
  </si>
  <si>
    <t>79.4</t>
  </si>
  <si>
    <t>84.9</t>
  </si>
  <si>
    <t>77.9</t>
  </si>
  <si>
    <t>77.2</t>
  </si>
  <si>
    <t>6.67</t>
  </si>
  <si>
    <t>69.4</t>
  </si>
  <si>
    <t>82.4</t>
  </si>
  <si>
    <t>92.1</t>
  </si>
  <si>
    <t>72.3</t>
  </si>
  <si>
    <t>64.2</t>
  </si>
  <si>
    <t>88.9</t>
  </si>
  <si>
    <t>87.7</t>
  </si>
  <si>
    <t>84.7</t>
  </si>
  <si>
    <t>92.5</t>
  </si>
  <si>
    <t>78.2</t>
  </si>
  <si>
    <t>86.5</t>
  </si>
  <si>
    <t>6.66</t>
  </si>
  <si>
    <t>83.5</t>
  </si>
  <si>
    <t>87.5</t>
  </si>
  <si>
    <t>69.3</t>
  </si>
  <si>
    <t>6.65</t>
  </si>
  <si>
    <t>77.6</t>
  </si>
  <si>
    <t>73.9</t>
  </si>
  <si>
    <t>89.2</t>
  </si>
  <si>
    <t>79.5</t>
  </si>
  <si>
    <t>6.64</t>
  </si>
  <si>
    <t>66.7</t>
  </si>
  <si>
    <t>82.2</t>
  </si>
  <si>
    <t>65.5</t>
  </si>
  <si>
    <t>81.6</t>
  </si>
  <si>
    <t>6.63</t>
  </si>
  <si>
    <t>82.7</t>
  </si>
  <si>
    <t>68.8</t>
  </si>
  <si>
    <t>6.62</t>
  </si>
  <si>
    <t>54.1</t>
  </si>
  <si>
    <t>57.1</t>
  </si>
  <si>
    <t>78.6</t>
  </si>
  <si>
    <t>6.61</t>
  </si>
  <si>
    <t>80.9</t>
  </si>
  <si>
    <t>83.6</t>
  </si>
  <si>
    <t>6.6</t>
  </si>
  <si>
    <t>93.2</t>
  </si>
  <si>
    <t>84.3</t>
  </si>
  <si>
    <t>76.1</t>
  </si>
  <si>
    <t>76.5</t>
  </si>
  <si>
    <t>53.7</t>
  </si>
  <si>
    <t>92.3</t>
  </si>
  <si>
    <t>6.59</t>
  </si>
  <si>
    <t>91.8</t>
  </si>
  <si>
    <t>63.1</t>
  </si>
  <si>
    <t>83.2</t>
  </si>
  <si>
    <t>6.58</t>
  </si>
  <si>
    <t>79.6</t>
  </si>
  <si>
    <t>87.6</t>
  </si>
  <si>
    <t>6.57</t>
  </si>
  <si>
    <t>74.7</t>
  </si>
  <si>
    <t>75.7</t>
  </si>
  <si>
    <t>77.5</t>
  </si>
  <si>
    <t>6.56</t>
  </si>
  <si>
    <t>59.4</t>
  </si>
  <si>
    <t>83.7</t>
  </si>
  <si>
    <t>6.55</t>
  </si>
  <si>
    <t>84.2</t>
  </si>
  <si>
    <t>84.4</t>
  </si>
  <si>
    <t>86.6</t>
  </si>
  <si>
    <t>6.54</t>
  </si>
  <si>
    <t>74.9</t>
  </si>
  <si>
    <t>70.7</t>
  </si>
  <si>
    <t>63.8</t>
  </si>
  <si>
    <t>6.53</t>
  </si>
  <si>
    <t>72.5</t>
  </si>
  <si>
    <t>73.2</t>
  </si>
  <si>
    <t>85.6</t>
  </si>
  <si>
    <t>81.3</t>
  </si>
  <si>
    <t>6.52</t>
  </si>
  <si>
    <t>86.1</t>
  </si>
  <si>
    <t>67.4</t>
  </si>
  <si>
    <t>6.51</t>
  </si>
  <si>
    <t>85.4</t>
  </si>
  <si>
    <t>6.5</t>
  </si>
  <si>
    <t>91.7</t>
  </si>
  <si>
    <t>6.49</t>
  </si>
  <si>
    <t>80.7</t>
  </si>
  <si>
    <t>81.7</t>
  </si>
  <si>
    <t>76.9</t>
  </si>
  <si>
    <t>6.48</t>
  </si>
  <si>
    <t>67.9</t>
  </si>
  <si>
    <t>6.47</t>
  </si>
  <si>
    <t>80.1</t>
  </si>
  <si>
    <t>84.6</t>
  </si>
  <si>
    <t>78.4</t>
  </si>
  <si>
    <t>6.46</t>
  </si>
  <si>
    <t>73.8</t>
  </si>
  <si>
    <t>75.6</t>
  </si>
  <si>
    <t>59.7</t>
  </si>
  <si>
    <t>6.45</t>
  </si>
  <si>
    <t>61.1</t>
  </si>
  <si>
    <t>79.8</t>
  </si>
  <si>
    <t>67.7</t>
  </si>
  <si>
    <t>6.44</t>
  </si>
  <si>
    <t>72.2</t>
  </si>
  <si>
    <t>73.7</t>
  </si>
  <si>
    <t>73.5</t>
  </si>
  <si>
    <t>6.43</t>
  </si>
  <si>
    <t>80.2</t>
  </si>
  <si>
    <t>90.8</t>
  </si>
  <si>
    <t>6.42</t>
  </si>
  <si>
    <t>87.4</t>
  </si>
  <si>
    <t>70.8</t>
  </si>
  <si>
    <t>6.41</t>
  </si>
  <si>
    <t>6.4</t>
  </si>
  <si>
    <t>6.39</t>
  </si>
  <si>
    <t>71.4</t>
  </si>
  <si>
    <t>83.1</t>
  </si>
  <si>
    <t>6.38</t>
  </si>
  <si>
    <t>79.3</t>
  </si>
  <si>
    <t>70.1</t>
  </si>
  <si>
    <t>65.6</t>
  </si>
  <si>
    <t>6.37</t>
  </si>
  <si>
    <t>6.36</t>
  </si>
  <si>
    <t>41.4</t>
  </si>
  <si>
    <t>61.2</t>
  </si>
  <si>
    <t>73.3</t>
  </si>
  <si>
    <t>6.35</t>
  </si>
  <si>
    <t>95.8</t>
  </si>
  <si>
    <t>6.34</t>
  </si>
  <si>
    <t>68.2</t>
  </si>
  <si>
    <t>52.5</t>
  </si>
  <si>
    <t>6.33</t>
  </si>
  <si>
    <t>6.32</t>
  </si>
  <si>
    <t>6.31</t>
  </si>
  <si>
    <t>6.3</t>
  </si>
  <si>
    <t>69.9</t>
  </si>
  <si>
    <t>6.29</t>
  </si>
  <si>
    <t>71.1</t>
  </si>
  <si>
    <t>71.8</t>
  </si>
  <si>
    <t>6.28</t>
  </si>
  <si>
    <t>6.27</t>
  </si>
  <si>
    <t>6.26</t>
  </si>
  <si>
    <t>62.7</t>
  </si>
  <si>
    <t>93.8</t>
  </si>
  <si>
    <t>6.25</t>
  </si>
  <si>
    <t>6.24</t>
  </si>
  <si>
    <t>6.23</t>
  </si>
  <si>
    <t>6.22</t>
  </si>
  <si>
    <t>6.21</t>
  </si>
  <si>
    <t>70.2</t>
  </si>
  <si>
    <t>6.2</t>
  </si>
  <si>
    <t>77.3</t>
  </si>
  <si>
    <t>73.6</t>
  </si>
  <si>
    <t>58.8</t>
  </si>
  <si>
    <t>6.19</t>
  </si>
  <si>
    <t>81.1</t>
  </si>
  <si>
    <t>6.18</t>
  </si>
  <si>
    <t>93.4</t>
  </si>
  <si>
    <t>42.9</t>
  </si>
  <si>
    <t>6.17</t>
  </si>
  <si>
    <t>68.9</t>
  </si>
  <si>
    <t>6.16</t>
  </si>
  <si>
    <t>71.6</t>
  </si>
  <si>
    <t>60.7</t>
  </si>
  <si>
    <t>6.15</t>
  </si>
  <si>
    <t>74.1</t>
  </si>
  <si>
    <t>6.14</t>
  </si>
  <si>
    <t>6.13</t>
  </si>
  <si>
    <t>94.7</t>
  </si>
  <si>
    <t>57.7</t>
  </si>
  <si>
    <t>6.12</t>
  </si>
  <si>
    <t>6.11</t>
  </si>
  <si>
    <t>90.7</t>
  </si>
  <si>
    <t>6.1</t>
  </si>
  <si>
    <t>6.09</t>
  </si>
  <si>
    <t>6.08</t>
  </si>
  <si>
    <t>55.4</t>
  </si>
  <si>
    <t>6.07</t>
  </si>
  <si>
    <t>6.06</t>
  </si>
  <si>
    <t>6.05</t>
  </si>
  <si>
    <t>6.04</t>
  </si>
  <si>
    <t>89.8</t>
  </si>
  <si>
    <t>6.03</t>
  </si>
  <si>
    <t>64.7</t>
  </si>
  <si>
    <t>6.02</t>
  </si>
  <si>
    <t>6.01</t>
  </si>
  <si>
    <t>33.3</t>
  </si>
  <si>
    <t>5.99</t>
  </si>
  <si>
    <t>44.4</t>
  </si>
  <si>
    <t>72.7</t>
  </si>
  <si>
    <t>5.98</t>
  </si>
  <si>
    <t>5.96</t>
  </si>
  <si>
    <t>5.95</t>
  </si>
  <si>
    <t>5.94</t>
  </si>
  <si>
    <t>77.8</t>
  </si>
  <si>
    <t>5.92</t>
  </si>
  <si>
    <t>5.91</t>
  </si>
  <si>
    <t>61.5</t>
  </si>
  <si>
    <t>5.89</t>
  </si>
  <si>
    <t>5.82</t>
  </si>
  <si>
    <t>5.71</t>
  </si>
  <si>
    <t>4.63</t>
  </si>
  <si>
    <t>Goles totales marcados</t>
  </si>
  <si>
    <t>Asistencias totales</t>
  </si>
  <si>
    <t>Total de tarjetas amarillas</t>
  </si>
  <si>
    <t>Total de tarjetas rojas</t>
  </si>
  <si>
    <t>Goles totales del Barcelona</t>
  </si>
  <si>
    <t>Goles totales del Real Madrid</t>
  </si>
  <si>
    <t>Tarjetas Amarillas del Valencia</t>
  </si>
  <si>
    <t>Tarjetas rojas del Getafe</t>
  </si>
  <si>
    <t>Máximo Goleador</t>
  </si>
  <si>
    <t>Máximo Asistente</t>
  </si>
  <si>
    <t>Mayor Expulsado</t>
  </si>
  <si>
    <t>Futbolista con mayor número de amarillas</t>
  </si>
  <si>
    <t>Media de tarjetas amarillas por partido</t>
  </si>
  <si>
    <t>Media de tarjetas rojas por partido</t>
  </si>
  <si>
    <t>Jugador más veterano</t>
  </si>
  <si>
    <t>Jugador más joven</t>
  </si>
  <si>
    <t>Mediana de la edad de los jugadores</t>
  </si>
  <si>
    <t>Mediana de minutos disputados</t>
  </si>
  <si>
    <t>Etiquetas de fila</t>
  </si>
  <si>
    <t>Total general</t>
  </si>
  <si>
    <t>Suma de Goals</t>
  </si>
  <si>
    <t>Position2</t>
  </si>
  <si>
    <t>Suma de RC</t>
  </si>
  <si>
    <t>Suma de Rating</t>
  </si>
  <si>
    <t>Valores</t>
  </si>
  <si>
    <t>Desviación Estándar de Rating</t>
  </si>
  <si>
    <t>Varianza de Rating</t>
  </si>
  <si>
    <t>Promedio de Rating</t>
  </si>
  <si>
    <t>Mínimo de Rating</t>
  </si>
  <si>
    <t>Máximo de Rating</t>
  </si>
  <si>
    <t>Rating totales</t>
  </si>
  <si>
    <t>Suma de YC</t>
  </si>
  <si>
    <t>Promedio de Age</t>
  </si>
  <si>
    <t>Age totales</t>
  </si>
  <si>
    <t>Varianza de Age</t>
  </si>
  <si>
    <t>Desviación Estándar de Age</t>
  </si>
  <si>
    <t>Mínimo de Age</t>
  </si>
  <si>
    <t>Máximo de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</si>
</sst>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rgb="FFBD5B58"/>
      <name val="Calibri"/>
      <family val="2"/>
      <scheme val="minor"/>
    </font>
    <font>
      <sz val="12"/>
      <color rgb="FFBD5B58"/>
      <name val="Calibri"/>
      <family val="2"/>
      <scheme val="minor"/>
    </font>
    <font>
      <sz val="12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1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 vertical="center"/>
    </xf>
    <xf numFmtId="0" fontId="0" fillId="2" borderId="0" xfId="0" applyFill="1"/>
    <xf numFmtId="2" fontId="0" fillId="0" borderId="0" xfId="1" applyNumberFormat="1" applyFont="1"/>
    <xf numFmtId="9" fontId="0" fillId="2" borderId="0" xfId="1" applyNumberFormat="1" applyFont="1" applyFill="1"/>
    <xf numFmtId="0" fontId="4" fillId="2" borderId="0" xfId="0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0" fillId="2" borderId="0" xfId="0" applyFont="1" applyFill="1"/>
    <xf numFmtId="0" fontId="5" fillId="2" borderId="0" xfId="0" applyFont="1" applyFill="1" applyAlignment="1">
      <alignment horizontal="center" vertical="center"/>
    </xf>
    <xf numFmtId="0" fontId="2" fillId="2" borderId="0" xfId="0" applyFont="1" applyFill="1"/>
    <xf numFmtId="0" fontId="5" fillId="2" borderId="0" xfId="0" applyFont="1" applyFill="1"/>
    <xf numFmtId="1" fontId="6" fillId="2" borderId="0" xfId="0" applyNumberFormat="1" applyFont="1" applyFill="1" applyAlignment="1">
      <alignment horizontal="center" vertical="center"/>
    </xf>
    <xf numFmtId="0" fontId="7" fillId="2" borderId="0" xfId="0" applyFont="1" applyFill="1"/>
    <xf numFmtId="2" fontId="6" fillId="2" borderId="0" xfId="0" applyNumberFormat="1" applyFont="1" applyFill="1" applyAlignment="1">
      <alignment horizontal="center" vertical="center"/>
    </xf>
    <xf numFmtId="0" fontId="0" fillId="2" borderId="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8" fillId="3" borderId="0" xfId="0" applyFont="1" applyFill="1"/>
  </cellXfs>
  <cellStyles count="2">
    <cellStyle name="Normal" xfId="0" builtinId="0"/>
    <cellStyle name="Porcentaje" xfId="1" builtinId="5"/>
  </cellStyles>
  <dxfs count="33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color theme="0"/>
      </font>
    </dxf>
    <dxf>
      <font>
        <b/>
        <color theme="0"/>
      </font>
    </dxf>
    <dxf>
      <font>
        <b/>
        <color theme="0"/>
      </font>
      <fill>
        <patternFill patternType="solid">
          <fgColor theme="8" tint="-0.249977111117893"/>
          <bgColor theme="8" tint="-0.249977111117893"/>
        </patternFill>
      </fill>
    </dxf>
    <dxf>
      <border>
        <bottom style="thin">
          <color theme="8" tint="0.39997558519241921"/>
        </bottom>
      </border>
    </dxf>
    <dxf>
      <font>
        <b/>
        <color theme="0"/>
      </font>
    </dxf>
    <dxf>
      <fill>
        <patternFill patternType="solid">
          <fgColor theme="8" tint="-0.249977111117893"/>
          <bgColor theme="8" tint="-0.249977111117893"/>
        </patternFill>
      </fill>
      <border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border>
        <left style="thin">
          <color theme="8" tint="0.39997558519241921"/>
        </left>
        <right style="thin">
          <color theme="8" tint="0.39997558519241921"/>
        </right>
      </border>
    </dxf>
    <dxf>
      <border>
        <top style="thin">
          <color theme="8" tint="0.39997558519241921"/>
        </top>
        <bottom style="thin">
          <color theme="8" tint="0.39997558519241921"/>
        </bottom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color theme="8" tint="0.79998168889431442"/>
      </font>
      <fill>
        <patternFill patternType="solid">
          <fgColor theme="8"/>
          <bgColor theme="8"/>
        </patternFill>
      </fill>
    </dxf>
    <dxf>
      <font>
        <b val="0"/>
        <i/>
        <u val="none"/>
        <color theme="0"/>
      </font>
      <fill>
        <patternFill>
          <fgColor theme="0"/>
          <bgColor theme="2"/>
        </patternFill>
      </fill>
      <border diagonalUp="0" diagonalDown="0">
        <left/>
        <right/>
        <top/>
        <bottom/>
        <vertical/>
        <horizontal/>
      </border>
    </dxf>
    <dxf>
      <numFmt numFmtId="2" formatCode="0.00"/>
    </dxf>
    <dxf>
      <numFmt numFmtId="1" formatCode="0"/>
    </dxf>
    <dxf>
      <numFmt numFmtId="164" formatCode="0.0"/>
    </dxf>
    <dxf>
      <numFmt numFmtId="2" formatCode="0.0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1" formatCode="0"/>
    </dxf>
    <dxf>
      <numFmt numFmtId="1" formatCode="0"/>
    </dxf>
    <dxf>
      <numFmt numFmtId="2" formatCode="0.00"/>
    </dxf>
    <dxf>
      <numFmt numFmtId="30" formatCode="@"/>
    </dxf>
  </dxfs>
  <tableStyles count="2" defaultTableStyle="TableStyleMedium2" defaultPivotStyle="PivotStyleLight16">
    <tableStyle name="Estilo de tabla dinámica 1" table="0" count="1" xr9:uid="{1644341F-AFA2-BE4A-A9A9-8237C6E225AE}">
      <tableStyleElement type="wholeTable" dxfId="16"/>
    </tableStyle>
    <tableStyle name="EstiloTablas" table="0" count="11" xr9:uid="{FF0AF7A6-2C44-8541-BE0A-2FE24E20B516}">
      <tableStyleElement type="wholeTable" dxfId="15"/>
      <tableStyleElement type="headerRow" dxfId="14"/>
      <tableStyleElement type="totalRow" dxfId="13"/>
      <tableStyleElement type="firstRowStripe" dxfId="12"/>
      <tableStyleElement type="firstColumnStripe" dxfId="11"/>
      <tableStyleElement type="firstSubtotalColumn" dxfId="10"/>
      <tableStyleElement type="firstSubtotalRow" dxfId="9"/>
      <tableStyleElement type="firstColumnSubheading" dxfId="8"/>
      <tableStyleElement type="firstRowSubheading" dxfId="7"/>
      <tableStyleElement type="secondRowSubheading" dxfId="6"/>
      <tableStyleElement type="pageFieldLabels" dxfId="5"/>
    </tableStyle>
  </tableStyles>
  <colors>
    <mruColors>
      <color rgb="FFBD5B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&amp; Analisis de Datos.xlsx]Análisis TablaDinámica!Goles de cada equipo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368801454387349E-2"/>
          <c:y val="0.15240731555114645"/>
          <c:w val="0.95463938848967189"/>
          <c:h val="0.46365775557226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'Análisis TablaDinámica'!$B$10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'Análisis TablaDinámica'!$A$11:$A$31</c:f>
              <c:strCache>
                <c:ptCount val="20"/>
                <c:pt idx="0">
                  <c:v>Almeria</c:v>
                </c:pt>
                <c:pt idx="1">
                  <c:v>Athletic Bilbao</c:v>
                </c:pt>
                <c:pt idx="2">
                  <c:v>Atletico</c:v>
                </c:pt>
                <c:pt idx="3">
                  <c:v>Barcelona</c:v>
                </c:pt>
                <c:pt idx="4">
                  <c:v>Cadiz</c:v>
                </c:pt>
                <c:pt idx="5">
                  <c:v>Celta Vigo</c:v>
                </c:pt>
                <c:pt idx="6">
                  <c:v>Elche</c:v>
                </c:pt>
                <c:pt idx="7">
                  <c:v>Espanyol</c:v>
                </c:pt>
                <c:pt idx="8">
                  <c:v>Getafe</c:v>
                </c:pt>
                <c:pt idx="9">
                  <c:v>Girona</c:v>
                </c:pt>
                <c:pt idx="10">
                  <c:v>Mallorca</c:v>
                </c:pt>
                <c:pt idx="11">
                  <c:v>Osasuna</c:v>
                </c:pt>
                <c:pt idx="12">
                  <c:v>Rayo Vallecano</c:v>
                </c:pt>
                <c:pt idx="13">
                  <c:v>Real Betis</c:v>
                </c:pt>
                <c:pt idx="14">
                  <c:v>Real Madrid</c:v>
                </c:pt>
                <c:pt idx="15">
                  <c:v>Real Sociedad</c:v>
                </c:pt>
                <c:pt idx="16">
                  <c:v>Real Valladolid</c:v>
                </c:pt>
                <c:pt idx="17">
                  <c:v>Sevilla</c:v>
                </c:pt>
                <c:pt idx="18">
                  <c:v>Valencia</c:v>
                </c:pt>
                <c:pt idx="19">
                  <c:v>Villarreal</c:v>
                </c:pt>
              </c:strCache>
            </c:strRef>
          </c:cat>
          <c:val>
            <c:numRef>
              <c:f>'Análisis TablaDinámica'!$B$11:$B$31</c:f>
              <c:numCache>
                <c:formatCode>General</c:formatCode>
                <c:ptCount val="20"/>
                <c:pt idx="0">
                  <c:v>27</c:v>
                </c:pt>
                <c:pt idx="1">
                  <c:v>32</c:v>
                </c:pt>
                <c:pt idx="2">
                  <c:v>34</c:v>
                </c:pt>
                <c:pt idx="3">
                  <c:v>47</c:v>
                </c:pt>
                <c:pt idx="4">
                  <c:v>19</c:v>
                </c:pt>
                <c:pt idx="5">
                  <c:v>27</c:v>
                </c:pt>
                <c:pt idx="6">
                  <c:v>19</c:v>
                </c:pt>
                <c:pt idx="7">
                  <c:v>31</c:v>
                </c:pt>
                <c:pt idx="8">
                  <c:v>25</c:v>
                </c:pt>
                <c:pt idx="9">
                  <c:v>33</c:v>
                </c:pt>
                <c:pt idx="10">
                  <c:v>21</c:v>
                </c:pt>
                <c:pt idx="11">
                  <c:v>21</c:v>
                </c:pt>
                <c:pt idx="12">
                  <c:v>26</c:v>
                </c:pt>
                <c:pt idx="13">
                  <c:v>30</c:v>
                </c:pt>
                <c:pt idx="14">
                  <c:v>50</c:v>
                </c:pt>
                <c:pt idx="15">
                  <c:v>31</c:v>
                </c:pt>
                <c:pt idx="16">
                  <c:v>18</c:v>
                </c:pt>
                <c:pt idx="17">
                  <c:v>28</c:v>
                </c:pt>
                <c:pt idx="18">
                  <c:v>26</c:v>
                </c:pt>
                <c:pt idx="1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3-F94F-A5DD-F6E7D68E332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73372271"/>
        <c:axId val="1873358399"/>
      </c:barChart>
      <c:catAx>
        <c:axId val="187337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3358399"/>
        <c:crosses val="autoZero"/>
        <c:auto val="1"/>
        <c:lblAlgn val="ctr"/>
        <c:lblOffset val="100"/>
        <c:noMultiLvlLbl val="0"/>
      </c:catAx>
      <c:valAx>
        <c:axId val="18733583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73372271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&amp; Analisis de Datos.xlsx]Análisis TablaDinámica!Rojas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910840662076619E-2"/>
          <c:y val="0.16514340932303309"/>
          <c:w val="0.95344257457734727"/>
          <c:h val="0.52078276057351414"/>
        </c:manualLayout>
      </c:layout>
      <c:lineChart>
        <c:grouping val="stacked"/>
        <c:varyColors val="0"/>
        <c:ser>
          <c:idx val="0"/>
          <c:order val="0"/>
          <c:tx>
            <c:strRef>
              <c:f>'Análisis TablaDinámica'!$E$1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'Análisis TablaDinámica'!$D$2:$D$22</c:f>
              <c:strCache>
                <c:ptCount val="20"/>
                <c:pt idx="0">
                  <c:v>Almeria</c:v>
                </c:pt>
                <c:pt idx="1">
                  <c:v>Athletic Bilbao</c:v>
                </c:pt>
                <c:pt idx="2">
                  <c:v>Atletico</c:v>
                </c:pt>
                <c:pt idx="3">
                  <c:v>Barcelona</c:v>
                </c:pt>
                <c:pt idx="4">
                  <c:v>Cadiz</c:v>
                </c:pt>
                <c:pt idx="5">
                  <c:v>Celta Vigo</c:v>
                </c:pt>
                <c:pt idx="6">
                  <c:v>Elche</c:v>
                </c:pt>
                <c:pt idx="7">
                  <c:v>Espanyol</c:v>
                </c:pt>
                <c:pt idx="8">
                  <c:v>Getafe</c:v>
                </c:pt>
                <c:pt idx="9">
                  <c:v>Girona</c:v>
                </c:pt>
                <c:pt idx="10">
                  <c:v>Mallorca</c:v>
                </c:pt>
                <c:pt idx="11">
                  <c:v>Osasuna</c:v>
                </c:pt>
                <c:pt idx="12">
                  <c:v>Rayo Vallecano</c:v>
                </c:pt>
                <c:pt idx="13">
                  <c:v>Real Betis</c:v>
                </c:pt>
                <c:pt idx="14">
                  <c:v>Real Madrid</c:v>
                </c:pt>
                <c:pt idx="15">
                  <c:v>Real Sociedad</c:v>
                </c:pt>
                <c:pt idx="16">
                  <c:v>Real Valladolid</c:v>
                </c:pt>
                <c:pt idx="17">
                  <c:v>Sevilla</c:v>
                </c:pt>
                <c:pt idx="18">
                  <c:v>Valencia</c:v>
                </c:pt>
                <c:pt idx="19">
                  <c:v>Villarreal</c:v>
                </c:pt>
              </c:strCache>
            </c:strRef>
          </c:cat>
          <c:val>
            <c:numRef>
              <c:f>'Análisis TablaDinámica'!$E$2:$E$22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10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9</c:v>
                </c:pt>
                <c:pt idx="18">
                  <c:v>5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6-0C41-9E1F-E115921D0C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1201520"/>
        <c:axId val="1601203152"/>
      </c:lineChart>
      <c:catAx>
        <c:axId val="16012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203152"/>
        <c:crosses val="autoZero"/>
        <c:auto val="1"/>
        <c:lblAlgn val="ctr"/>
        <c:lblOffset val="100"/>
        <c:noMultiLvlLbl val="0"/>
      </c:catAx>
      <c:valAx>
        <c:axId val="1601203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120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&amp; Analisis de Datos.xlsx]Análisis TablaDinámica!Amarillas</c:name>
    <c:fmtId val="5"/>
  </c:pivotSource>
  <c:chart>
    <c:autoTitleDeleted val="1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'Análisis TablaDinámica'!$H$1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'Análisis TablaDinámica'!$G$2:$G$22</c:f>
              <c:strCache>
                <c:ptCount val="20"/>
                <c:pt idx="0">
                  <c:v>Almeria</c:v>
                </c:pt>
                <c:pt idx="1">
                  <c:v>Athletic Bilbao</c:v>
                </c:pt>
                <c:pt idx="2">
                  <c:v>Atletico</c:v>
                </c:pt>
                <c:pt idx="3">
                  <c:v>Barcelona</c:v>
                </c:pt>
                <c:pt idx="4">
                  <c:v>Cadiz</c:v>
                </c:pt>
                <c:pt idx="5">
                  <c:v>Celta Vigo</c:v>
                </c:pt>
                <c:pt idx="6">
                  <c:v>Elche</c:v>
                </c:pt>
                <c:pt idx="7">
                  <c:v>Espanyol</c:v>
                </c:pt>
                <c:pt idx="8">
                  <c:v>Getafe</c:v>
                </c:pt>
                <c:pt idx="9">
                  <c:v>Girona</c:v>
                </c:pt>
                <c:pt idx="10">
                  <c:v>Mallorca</c:v>
                </c:pt>
                <c:pt idx="11">
                  <c:v>Osasuna</c:v>
                </c:pt>
                <c:pt idx="12">
                  <c:v>Rayo Vallecano</c:v>
                </c:pt>
                <c:pt idx="13">
                  <c:v>Real Betis</c:v>
                </c:pt>
                <c:pt idx="14">
                  <c:v>Real Madrid</c:v>
                </c:pt>
                <c:pt idx="15">
                  <c:v>Real Sociedad</c:v>
                </c:pt>
                <c:pt idx="16">
                  <c:v>Real Valladolid</c:v>
                </c:pt>
                <c:pt idx="17">
                  <c:v>Sevilla</c:v>
                </c:pt>
                <c:pt idx="18">
                  <c:v>Valencia</c:v>
                </c:pt>
                <c:pt idx="19">
                  <c:v>Villarreal</c:v>
                </c:pt>
              </c:strCache>
            </c:strRef>
          </c:cat>
          <c:val>
            <c:numRef>
              <c:f>'Análisis TablaDinámica'!$H$2:$H$22</c:f>
              <c:numCache>
                <c:formatCode>General</c:formatCode>
                <c:ptCount val="20"/>
                <c:pt idx="0">
                  <c:v>67</c:v>
                </c:pt>
                <c:pt idx="1">
                  <c:v>46</c:v>
                </c:pt>
                <c:pt idx="2">
                  <c:v>54</c:v>
                </c:pt>
                <c:pt idx="3">
                  <c:v>53</c:v>
                </c:pt>
                <c:pt idx="4">
                  <c:v>64</c:v>
                </c:pt>
                <c:pt idx="5">
                  <c:v>52</c:v>
                </c:pt>
                <c:pt idx="6">
                  <c:v>71</c:v>
                </c:pt>
                <c:pt idx="7">
                  <c:v>56</c:v>
                </c:pt>
                <c:pt idx="8">
                  <c:v>72</c:v>
                </c:pt>
                <c:pt idx="9">
                  <c:v>61</c:v>
                </c:pt>
                <c:pt idx="10">
                  <c:v>89</c:v>
                </c:pt>
                <c:pt idx="11">
                  <c:v>68</c:v>
                </c:pt>
                <c:pt idx="12">
                  <c:v>64</c:v>
                </c:pt>
                <c:pt idx="13">
                  <c:v>54</c:v>
                </c:pt>
                <c:pt idx="14">
                  <c:v>47</c:v>
                </c:pt>
                <c:pt idx="15">
                  <c:v>63</c:v>
                </c:pt>
                <c:pt idx="16">
                  <c:v>57</c:v>
                </c:pt>
                <c:pt idx="17">
                  <c:v>77</c:v>
                </c:pt>
                <c:pt idx="18">
                  <c:v>64</c:v>
                </c:pt>
                <c:pt idx="1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1-1641-B4A9-7E75189643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601274816"/>
        <c:axId val="1601276448"/>
      </c:lineChart>
      <c:catAx>
        <c:axId val="16012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1276448"/>
        <c:crosses val="autoZero"/>
        <c:auto val="1"/>
        <c:lblAlgn val="ctr"/>
        <c:lblOffset val="100"/>
        <c:noMultiLvlLbl val="0"/>
      </c:catAx>
      <c:valAx>
        <c:axId val="1601276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127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&amp; Analisis de Datos.xlsx]Análisis TablaDinámica!TablaDinámica19</c:name>
    <c:fmtId val="19"/>
  </c:pivotSource>
  <c:chart>
    <c:autoTitleDeleted val="1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'Análisis TablaDinámica'!$H$24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'Análisis TablaDinámica'!$G$25:$G$33</c:f>
              <c:strCache>
                <c:ptCount val="8"/>
                <c:pt idx="0">
                  <c:v>Vedat Muriqi</c:v>
                </c:pt>
                <c:pt idx="1">
                  <c:v>Álvaro Morata</c:v>
                </c:pt>
                <c:pt idx="2">
                  <c:v>Iago Aspas</c:v>
                </c:pt>
                <c:pt idx="3">
                  <c:v>Karim Benzema</c:v>
                </c:pt>
                <c:pt idx="4">
                  <c:v>Borja Iglesias</c:v>
                </c:pt>
                <c:pt idx="5">
                  <c:v>Enes Ünal</c:v>
                </c:pt>
                <c:pt idx="6">
                  <c:v>Joselu</c:v>
                </c:pt>
                <c:pt idx="7">
                  <c:v>Robert Lewandowski</c:v>
                </c:pt>
              </c:strCache>
            </c:strRef>
          </c:cat>
          <c:val>
            <c:numRef>
              <c:f>'Análisis TablaDinámica'!$H$25:$H$33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6-0A43-9E3B-699E82DFC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92397343"/>
        <c:axId val="692398975"/>
      </c:barChart>
      <c:catAx>
        <c:axId val="69239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2398975"/>
        <c:crosses val="autoZero"/>
        <c:auto val="1"/>
        <c:lblAlgn val="ctr"/>
        <c:lblOffset val="100"/>
        <c:noMultiLvlLbl val="0"/>
      </c:catAx>
      <c:valAx>
        <c:axId val="69239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239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38101</xdr:rowOff>
    </xdr:from>
    <xdr:to>
      <xdr:col>1</xdr:col>
      <xdr:colOff>101600</xdr:colOff>
      <xdr:row>18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A83E8C2-B48A-EA4F-9C05-6FA47D2E33A6}"/>
            </a:ext>
          </a:extLst>
        </xdr:cNvPr>
        <xdr:cNvSpPr txBox="1"/>
      </xdr:nvSpPr>
      <xdr:spPr>
        <a:xfrm>
          <a:off x="0" y="838201"/>
          <a:ext cx="2908300" cy="4076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3600"/>
            <a:t>ANÁLISIS</a:t>
          </a:r>
          <a:r>
            <a:rPr lang="es-ES_tradnl" sz="3600" baseline="0"/>
            <a:t> DESCRIPTIVO DE LOS DATOS</a:t>
          </a:r>
          <a:endParaRPr lang="es-ES_tradnl" sz="3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88811</xdr:rowOff>
    </xdr:from>
    <xdr:to>
      <xdr:col>13</xdr:col>
      <xdr:colOff>452937</xdr:colOff>
      <xdr:row>29</xdr:row>
      <xdr:rowOff>177623</xdr:rowOff>
    </xdr:to>
    <xdr:sp macro="" textlink="">
      <xdr:nvSpPr>
        <xdr:cNvPr id="55" name="Rectángulo 54">
          <a:extLst>
            <a:ext uri="{FF2B5EF4-FFF2-40B4-BE49-F238E27FC236}">
              <a16:creationId xmlns:a16="http://schemas.microsoft.com/office/drawing/2014/main" id="{1BF995D9-B3B1-F24B-A362-2E1F211B95BD}"/>
            </a:ext>
          </a:extLst>
        </xdr:cNvPr>
        <xdr:cNvSpPr/>
      </xdr:nvSpPr>
      <xdr:spPr>
        <a:xfrm>
          <a:off x="3303776" y="3765594"/>
          <a:ext cx="7886434" cy="23357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4</xdr:col>
      <xdr:colOff>12700</xdr:colOff>
      <xdr:row>0</xdr:row>
      <xdr:rowOff>146050</xdr:rowOff>
    </xdr:from>
    <xdr:to>
      <xdr:col>7</xdr:col>
      <xdr:colOff>12700</xdr:colOff>
      <xdr:row>5</xdr:row>
      <xdr:rowOff>177800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8B05E5E-05C7-3C43-A756-4958B91AE501}"/>
            </a:ext>
          </a:extLst>
        </xdr:cNvPr>
        <xdr:cNvSpPr/>
      </xdr:nvSpPr>
      <xdr:spPr>
        <a:xfrm>
          <a:off x="3314700" y="146050"/>
          <a:ext cx="2476500" cy="1047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1500"/>
            <a:t>Goles totales ⚽️</a:t>
          </a:r>
        </a:p>
      </xdr:txBody>
    </xdr:sp>
    <xdr:clientData/>
  </xdr:twoCellAnchor>
  <xdr:twoCellAnchor>
    <xdr:from>
      <xdr:col>7</xdr:col>
      <xdr:colOff>220133</xdr:colOff>
      <xdr:row>0</xdr:row>
      <xdr:rowOff>146050</xdr:rowOff>
    </xdr:from>
    <xdr:to>
      <xdr:col>10</xdr:col>
      <xdr:colOff>220133</xdr:colOff>
      <xdr:row>5</xdr:row>
      <xdr:rowOff>177800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55DFBA17-CE6D-894A-B1E4-19B83CE291C0}"/>
            </a:ext>
          </a:extLst>
        </xdr:cNvPr>
        <xdr:cNvSpPr/>
      </xdr:nvSpPr>
      <xdr:spPr>
        <a:xfrm>
          <a:off x="5998633" y="146050"/>
          <a:ext cx="2476500" cy="1047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1500"/>
            <a:t>Asistencias totales 🅰️</a:t>
          </a:r>
        </a:p>
      </xdr:txBody>
    </xdr:sp>
    <xdr:clientData/>
  </xdr:twoCellAnchor>
  <xdr:twoCellAnchor>
    <xdr:from>
      <xdr:col>10</xdr:col>
      <xdr:colOff>427566</xdr:colOff>
      <xdr:row>0</xdr:row>
      <xdr:rowOff>146050</xdr:rowOff>
    </xdr:from>
    <xdr:to>
      <xdr:col>13</xdr:col>
      <xdr:colOff>427566</xdr:colOff>
      <xdr:row>5</xdr:row>
      <xdr:rowOff>177800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E8CC1E7D-021C-2E46-A49C-8DC4FBE64215}"/>
            </a:ext>
          </a:extLst>
        </xdr:cNvPr>
        <xdr:cNvSpPr/>
      </xdr:nvSpPr>
      <xdr:spPr>
        <a:xfrm>
          <a:off x="8682566" y="146050"/>
          <a:ext cx="2476500" cy="1047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1500"/>
            <a:t>Tarjetas</a:t>
          </a:r>
          <a:r>
            <a:rPr lang="es-ES_tradnl" sz="1500" baseline="0"/>
            <a:t> amarillas totales 🟨</a:t>
          </a:r>
          <a:endParaRPr lang="es-ES_tradnl" sz="1500"/>
        </a:p>
      </xdr:txBody>
    </xdr:sp>
    <xdr:clientData/>
  </xdr:twoCellAnchor>
  <xdr:twoCellAnchor>
    <xdr:from>
      <xdr:col>13</xdr:col>
      <xdr:colOff>635000</xdr:colOff>
      <xdr:row>0</xdr:row>
      <xdr:rowOff>146050</xdr:rowOff>
    </xdr:from>
    <xdr:to>
      <xdr:col>16</xdr:col>
      <xdr:colOff>635000</xdr:colOff>
      <xdr:row>5</xdr:row>
      <xdr:rowOff>177800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46DB7BB7-FD3C-BE43-AB45-0FC7ECA8DCF8}"/>
            </a:ext>
          </a:extLst>
        </xdr:cNvPr>
        <xdr:cNvSpPr/>
      </xdr:nvSpPr>
      <xdr:spPr>
        <a:xfrm>
          <a:off x="11366500" y="146050"/>
          <a:ext cx="2476500" cy="1047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1500"/>
            <a:t>Tarjetas rojas totales 🟥</a:t>
          </a:r>
        </a:p>
      </xdr:txBody>
    </xdr:sp>
    <xdr:clientData/>
  </xdr:twoCellAnchor>
  <xdr:twoCellAnchor>
    <xdr:from>
      <xdr:col>0</xdr:col>
      <xdr:colOff>127000</xdr:colOff>
      <xdr:row>0</xdr:row>
      <xdr:rowOff>50800</xdr:rowOff>
    </xdr:from>
    <xdr:to>
      <xdr:col>3</xdr:col>
      <xdr:colOff>584200</xdr:colOff>
      <xdr:row>13</xdr:row>
      <xdr:rowOff>127000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F7E581E-392C-8B40-9DBD-1E866949CB3D}"/>
            </a:ext>
          </a:extLst>
        </xdr:cNvPr>
        <xdr:cNvSpPr txBox="1"/>
      </xdr:nvSpPr>
      <xdr:spPr>
        <a:xfrm>
          <a:off x="127000" y="50800"/>
          <a:ext cx="2933700" cy="27178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4000" b="1">
              <a:solidFill>
                <a:schemeClr val="bg1"/>
              </a:solidFill>
            </a:rPr>
            <a:t>ANÁLISIS ESTADÍSTICO LA</a:t>
          </a:r>
          <a:r>
            <a:rPr lang="es-ES_tradnl" sz="4000" b="1" baseline="0">
              <a:solidFill>
                <a:schemeClr val="bg1"/>
              </a:solidFill>
            </a:rPr>
            <a:t> LIGA</a:t>
          </a:r>
          <a:endParaRPr lang="es-ES_tradnl" sz="4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406400</xdr:colOff>
      <xdr:row>2</xdr:row>
      <xdr:rowOff>177800</xdr:rowOff>
    </xdr:from>
    <xdr:to>
      <xdr:col>6</xdr:col>
      <xdr:colOff>533400</xdr:colOff>
      <xdr:row>5</xdr:row>
      <xdr:rowOff>101600</xdr:rowOff>
    </xdr:to>
    <xdr:sp macro="" textlink="Análisis!B2">
      <xdr:nvSpPr>
        <xdr:cNvPr id="12" name="CuadroTexto 11">
          <a:extLst>
            <a:ext uri="{FF2B5EF4-FFF2-40B4-BE49-F238E27FC236}">
              <a16:creationId xmlns:a16="http://schemas.microsoft.com/office/drawing/2014/main" id="{C2CFF886-0AFB-C24D-8184-F1752ED7C8F8}"/>
            </a:ext>
          </a:extLst>
        </xdr:cNvPr>
        <xdr:cNvSpPr txBox="1"/>
      </xdr:nvSpPr>
      <xdr:spPr>
        <a:xfrm>
          <a:off x="3708400" y="584200"/>
          <a:ext cx="1778000" cy="53340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4D38A33-FC27-B04C-9799-73B07B5CD096}" type="TxLink">
            <a:rPr lang="en-US" sz="32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573</a:t>
          </a:fld>
          <a:endParaRPr lang="es-ES_tradnl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596900</xdr:colOff>
      <xdr:row>3</xdr:row>
      <xdr:rowOff>12700</xdr:rowOff>
    </xdr:from>
    <xdr:to>
      <xdr:col>9</xdr:col>
      <xdr:colOff>723900</xdr:colOff>
      <xdr:row>5</xdr:row>
      <xdr:rowOff>63500</xdr:rowOff>
    </xdr:to>
    <xdr:sp macro="" textlink="Análisis!D2">
      <xdr:nvSpPr>
        <xdr:cNvPr id="13" name="CuadroTexto 12">
          <a:extLst>
            <a:ext uri="{FF2B5EF4-FFF2-40B4-BE49-F238E27FC236}">
              <a16:creationId xmlns:a16="http://schemas.microsoft.com/office/drawing/2014/main" id="{F630B17D-E343-424B-8608-40FE4935028F}"/>
            </a:ext>
          </a:extLst>
        </xdr:cNvPr>
        <xdr:cNvSpPr txBox="1"/>
      </xdr:nvSpPr>
      <xdr:spPr>
        <a:xfrm>
          <a:off x="6375400" y="622300"/>
          <a:ext cx="1778000" cy="45720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FC927BF-3146-6840-8EAA-69642E46522A}" type="TxLink">
            <a:rPr lang="en-US" sz="32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398</a:t>
          </a:fld>
          <a:endParaRPr lang="es-ES_tradnl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698500</xdr:colOff>
      <xdr:row>2</xdr:row>
      <xdr:rowOff>190500</xdr:rowOff>
    </xdr:from>
    <xdr:to>
      <xdr:col>13</xdr:col>
      <xdr:colOff>190500</xdr:colOff>
      <xdr:row>5</xdr:row>
      <xdr:rowOff>76200</xdr:rowOff>
    </xdr:to>
    <xdr:sp macro="" textlink="Análisis!D17">
      <xdr:nvSpPr>
        <xdr:cNvPr id="14" name="CuadroTexto 13">
          <a:extLst>
            <a:ext uri="{FF2B5EF4-FFF2-40B4-BE49-F238E27FC236}">
              <a16:creationId xmlns:a16="http://schemas.microsoft.com/office/drawing/2014/main" id="{D66CE3F1-135B-D743-B285-5BE48589AF13}"/>
            </a:ext>
          </a:extLst>
        </xdr:cNvPr>
        <xdr:cNvSpPr txBox="1"/>
      </xdr:nvSpPr>
      <xdr:spPr>
        <a:xfrm>
          <a:off x="8953500" y="596900"/>
          <a:ext cx="1968500" cy="49530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7283338-5D76-544E-832A-C91FCDAB2AFD}" type="TxLink">
            <a:rPr lang="en-US" sz="32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1235</a:t>
          </a:fld>
          <a:endParaRPr lang="es-ES_tradnl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101600</xdr:colOff>
      <xdr:row>2</xdr:row>
      <xdr:rowOff>190500</xdr:rowOff>
    </xdr:from>
    <xdr:to>
      <xdr:col>16</xdr:col>
      <xdr:colOff>355600</xdr:colOff>
      <xdr:row>5</xdr:row>
      <xdr:rowOff>88900</xdr:rowOff>
    </xdr:to>
    <xdr:sp macro="" textlink="Análisis!B17">
      <xdr:nvSpPr>
        <xdr:cNvPr id="15" name="CuadroTexto 14">
          <a:extLst>
            <a:ext uri="{FF2B5EF4-FFF2-40B4-BE49-F238E27FC236}">
              <a16:creationId xmlns:a16="http://schemas.microsoft.com/office/drawing/2014/main" id="{C03A4BE8-CB56-3745-AACE-8C6732E2E03E}"/>
            </a:ext>
          </a:extLst>
        </xdr:cNvPr>
        <xdr:cNvSpPr txBox="1"/>
      </xdr:nvSpPr>
      <xdr:spPr>
        <a:xfrm>
          <a:off x="11658600" y="596900"/>
          <a:ext cx="1905000" cy="50800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0A2CBB9-723B-1648-B5C5-73767ECF56D3}" type="TxLink">
            <a:rPr lang="en-US" sz="32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102</a:t>
          </a:fld>
          <a:endParaRPr lang="es-ES_tradnl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12700</xdr:colOff>
      <xdr:row>6</xdr:row>
      <xdr:rowOff>200121</xdr:rowOff>
    </xdr:from>
    <xdr:to>
      <xdr:col>13</xdr:col>
      <xdr:colOff>444500</xdr:colOff>
      <xdr:row>17</xdr:row>
      <xdr:rowOff>100060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94DC6951-7BE8-9142-A60D-058197EA52E1}"/>
            </a:ext>
          </a:extLst>
        </xdr:cNvPr>
        <xdr:cNvSpPr/>
      </xdr:nvSpPr>
      <xdr:spPr>
        <a:xfrm>
          <a:off x="3307003" y="1400848"/>
          <a:ext cx="7843982" cy="21012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4</xdr:col>
      <xdr:colOff>41868</xdr:colOff>
      <xdr:row>8</xdr:row>
      <xdr:rowOff>20176</xdr:rowOff>
    </xdr:from>
    <xdr:to>
      <xdr:col>13</xdr:col>
      <xdr:colOff>418829</xdr:colOff>
      <xdr:row>17</xdr:row>
      <xdr:rowOff>84666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87ACA56B-766E-8C4E-A7A1-45FB73BAB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223299</xdr:colOff>
      <xdr:row>7</xdr:row>
      <xdr:rowOff>55824</xdr:rowOff>
    </xdr:from>
    <xdr:to>
      <xdr:col>7</xdr:col>
      <xdr:colOff>474507</xdr:colOff>
      <xdr:row>8</xdr:row>
      <xdr:rowOff>195385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9E9CB728-6BAB-4940-BA7C-E06A12D78DC5}"/>
            </a:ext>
          </a:extLst>
        </xdr:cNvPr>
        <xdr:cNvSpPr txBox="1"/>
      </xdr:nvSpPr>
      <xdr:spPr>
        <a:xfrm>
          <a:off x="3516925" y="1521209"/>
          <a:ext cx="2721428" cy="348901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500">
              <a:solidFill>
                <a:schemeClr val="bg1"/>
              </a:solidFill>
            </a:rPr>
            <a:t>Goles anotados</a:t>
          </a:r>
          <a:r>
            <a:rPr lang="es-ES_tradnl" sz="1500" baseline="0">
              <a:solidFill>
                <a:schemeClr val="bg1"/>
              </a:solidFill>
            </a:rPr>
            <a:t> por cada equipo</a:t>
          </a:r>
          <a:endParaRPr lang="es-ES_tradnl" sz="15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32</xdr:row>
      <xdr:rowOff>110435</xdr:rowOff>
    </xdr:from>
    <xdr:to>
      <xdr:col>16</xdr:col>
      <xdr:colOff>828260</xdr:colOff>
      <xdr:row>40</xdr:row>
      <xdr:rowOff>193261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F5E7EFAA-003D-9542-BC9C-6E7184998F2B}"/>
            </a:ext>
          </a:extLst>
        </xdr:cNvPr>
        <xdr:cNvSpPr/>
      </xdr:nvSpPr>
      <xdr:spPr>
        <a:xfrm>
          <a:off x="0" y="6736522"/>
          <a:ext cx="14080434" cy="1739348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4</xdr:col>
      <xdr:colOff>0</xdr:colOff>
      <xdr:row>30</xdr:row>
      <xdr:rowOff>119530</xdr:rowOff>
    </xdr:from>
    <xdr:to>
      <xdr:col>13</xdr:col>
      <xdr:colOff>463178</xdr:colOff>
      <xdr:row>42</xdr:row>
      <xdr:rowOff>89647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0F365D3A-C45A-0142-9F71-3D09E42534E5}"/>
            </a:ext>
          </a:extLst>
        </xdr:cNvPr>
        <xdr:cNvSpPr/>
      </xdr:nvSpPr>
      <xdr:spPr>
        <a:xfrm>
          <a:off x="3304248" y="6188557"/>
          <a:ext cx="7897735" cy="23977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4</xdr:col>
      <xdr:colOff>177654</xdr:colOff>
      <xdr:row>18</xdr:row>
      <xdr:rowOff>163260</xdr:rowOff>
    </xdr:from>
    <xdr:to>
      <xdr:col>9</xdr:col>
      <xdr:colOff>117890</xdr:colOff>
      <xdr:row>21</xdr:row>
      <xdr:rowOff>13847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933DDCDD-4177-104C-9B9A-7EFA3163A989}"/>
            </a:ext>
          </a:extLst>
        </xdr:cNvPr>
        <xdr:cNvSpPr txBox="1"/>
      </xdr:nvSpPr>
      <xdr:spPr>
        <a:xfrm>
          <a:off x="3461069" y="3787406"/>
          <a:ext cx="4044504" cy="454612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500">
              <a:solidFill>
                <a:schemeClr val="bg1"/>
              </a:solidFill>
            </a:rPr>
            <a:t>Equipos</a:t>
          </a:r>
          <a:r>
            <a:rPr lang="es-ES_tradnl" sz="1500" baseline="0">
              <a:solidFill>
                <a:schemeClr val="bg1"/>
              </a:solidFill>
            </a:rPr>
            <a:t> que han recibido tarjetas amarillas</a:t>
          </a:r>
          <a:endParaRPr lang="es-ES_tradnl" sz="15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657412</xdr:colOff>
      <xdr:row>18</xdr:row>
      <xdr:rowOff>89648</xdr:rowOff>
    </xdr:from>
    <xdr:to>
      <xdr:col>16</xdr:col>
      <xdr:colOff>642471</xdr:colOff>
      <xdr:row>42</xdr:row>
      <xdr:rowOff>89647</xdr:rowOff>
    </xdr:to>
    <xdr:sp macro="" textlink="">
      <xdr:nvSpPr>
        <xdr:cNvPr id="34" name="Rectángulo 33">
          <a:extLst>
            <a:ext uri="{FF2B5EF4-FFF2-40B4-BE49-F238E27FC236}">
              <a16:creationId xmlns:a16="http://schemas.microsoft.com/office/drawing/2014/main" id="{50207C69-DE51-274C-B63D-DA031FC11DC1}"/>
            </a:ext>
          </a:extLst>
        </xdr:cNvPr>
        <xdr:cNvSpPr/>
      </xdr:nvSpPr>
      <xdr:spPr>
        <a:xfrm>
          <a:off x="11355892" y="3747248"/>
          <a:ext cx="2453939" cy="4876799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0</xdr:col>
      <xdr:colOff>266700</xdr:colOff>
      <xdr:row>13</xdr:row>
      <xdr:rowOff>103909</xdr:rowOff>
    </xdr:from>
    <xdr:to>
      <xdr:col>3</xdr:col>
      <xdr:colOff>611909</xdr:colOff>
      <xdr:row>42</xdr:row>
      <xdr:rowOff>57727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5" name="Team-name">
              <a:extLst>
                <a:ext uri="{FF2B5EF4-FFF2-40B4-BE49-F238E27FC236}">
                  <a16:creationId xmlns:a16="http://schemas.microsoft.com/office/drawing/2014/main" id="{5EA7E9C7-BA7E-D141-B208-ECFD8ADE8D7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am-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2659028"/>
              <a:ext cx="2839852" cy="5653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11759</xdr:colOff>
      <xdr:row>30</xdr:row>
      <xdr:rowOff>129352</xdr:rowOff>
    </xdr:from>
    <xdr:to>
      <xdr:col>13</xdr:col>
      <xdr:colOff>446851</xdr:colOff>
      <xdr:row>42</xdr:row>
      <xdr:rowOff>70556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9169497E-36E7-D44C-AF1B-0799A593B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196784</xdr:colOff>
      <xdr:row>30</xdr:row>
      <xdr:rowOff>145200</xdr:rowOff>
    </xdr:from>
    <xdr:to>
      <xdr:col>9</xdr:col>
      <xdr:colOff>137020</xdr:colOff>
      <xdr:row>32</xdr:row>
      <xdr:rowOff>52340</xdr:rowOff>
    </xdr:to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B6E908AC-B6C6-F14A-AEBA-D79D7C6E2CDE}"/>
            </a:ext>
          </a:extLst>
        </xdr:cNvPr>
        <xdr:cNvSpPr txBox="1"/>
      </xdr:nvSpPr>
      <xdr:spPr>
        <a:xfrm>
          <a:off x="3515717" y="6241200"/>
          <a:ext cx="4088903" cy="31354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500">
              <a:solidFill>
                <a:schemeClr val="bg1"/>
              </a:solidFill>
            </a:rPr>
            <a:t>Equipos</a:t>
          </a:r>
          <a:r>
            <a:rPr lang="es-ES_tradnl" sz="1500" baseline="0">
              <a:solidFill>
                <a:schemeClr val="bg1"/>
              </a:solidFill>
            </a:rPr>
            <a:t> que han recibido tarjetas rojas</a:t>
          </a:r>
          <a:endParaRPr lang="es-ES_tradnl" sz="15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8601</xdr:colOff>
      <xdr:row>20</xdr:row>
      <xdr:rowOff>70892</xdr:rowOff>
    </xdr:from>
    <xdr:to>
      <xdr:col>13</xdr:col>
      <xdr:colOff>446851</xdr:colOff>
      <xdr:row>29</xdr:row>
      <xdr:rowOff>164628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0359ACB6-48EA-C046-B175-97AB4385F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651934</xdr:colOff>
      <xdr:row>7</xdr:row>
      <xdr:rowOff>25400</xdr:rowOff>
    </xdr:from>
    <xdr:to>
      <xdr:col>16</xdr:col>
      <xdr:colOff>609600</xdr:colOff>
      <xdr:row>17</xdr:row>
      <xdr:rowOff>93133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9" name="Player Name">
              <a:extLst>
                <a:ext uri="{FF2B5EF4-FFF2-40B4-BE49-F238E27FC236}">
                  <a16:creationId xmlns:a16="http://schemas.microsoft.com/office/drawing/2014/main" id="{3EDC6AA8-8F1F-C448-A422-3EEBD90C51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yer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62053" y="1401233"/>
              <a:ext cx="2452309" cy="2033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13</xdr:col>
      <xdr:colOff>679450</xdr:colOff>
      <xdr:row>20</xdr:row>
      <xdr:rowOff>31750</xdr:rowOff>
    </xdr:from>
    <xdr:to>
      <xdr:col>16</xdr:col>
      <xdr:colOff>616997</xdr:colOff>
      <xdr:row>42</xdr:row>
      <xdr:rowOff>71120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F476F22A-3844-E348-BBA9-27FF0F5A8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750455</xdr:colOff>
      <xdr:row>18</xdr:row>
      <xdr:rowOff>134697</xdr:rowOff>
    </xdr:from>
    <xdr:to>
      <xdr:col>16</xdr:col>
      <xdr:colOff>432954</xdr:colOff>
      <xdr:row>20</xdr:row>
      <xdr:rowOff>96212</xdr:rowOff>
    </xdr:to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C40F2214-B5AC-7644-B896-DECD77A886B2}"/>
            </a:ext>
          </a:extLst>
        </xdr:cNvPr>
        <xdr:cNvSpPr txBox="1"/>
      </xdr:nvSpPr>
      <xdr:spPr>
        <a:xfrm>
          <a:off x="11506970" y="3771515"/>
          <a:ext cx="2164772" cy="365606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500">
              <a:solidFill>
                <a:schemeClr val="bg1"/>
              </a:solidFill>
            </a:rPr>
            <a:t>Máximos</a:t>
          </a:r>
          <a:r>
            <a:rPr lang="es-ES_tradnl" sz="1500" baseline="0">
              <a:solidFill>
                <a:schemeClr val="bg1"/>
              </a:solidFill>
            </a:rPr>
            <a:t> goleadores</a:t>
          </a:r>
          <a:endParaRPr lang="es-ES_tradnl" sz="1500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87.838841087963" createdVersion="6" refreshedVersion="6" minRefreshableVersion="3" recordCount="542" xr:uid="{95B79E8E-03DC-3746-BDB0-629BE0ABEA30}">
  <cacheSource type="worksheet">
    <worksheetSource name="Tabla1"/>
  </cacheSource>
  <cacheFields count="16">
    <cacheField name="Player Name" numFmtId="49">
      <sharedItems count="532">
        <s v="Robert Lewandowski"/>
        <s v="Karim Benzema"/>
        <s v="Antoine Griezmann"/>
        <s v="Vinícius Júnior"/>
        <s v="Pedri"/>
        <s v="Federico Valverde"/>
        <s v="Mikel Merino"/>
        <s v="Joselu"/>
        <s v="Rodrygo"/>
        <s v="Memphis Depay"/>
        <s v="Aleix García"/>
        <s v="Ousmane Dembélé"/>
        <s v="Pape Gueye"/>
        <s v="Jeremías Ledesma"/>
        <s v="Gonzalo Escalante"/>
        <s v="Sergi Darder"/>
        <s v="Frenkie de Jong"/>
        <s v="Enes Ünal"/>
        <s v="José Gayà"/>
        <s v="Iago Aspas"/>
        <s v="Éder Militão"/>
        <s v="Javi Galán"/>
        <s v="Toni Kroos"/>
        <s v="Jordi Masip"/>
        <s v="Raphinha"/>
        <s v="Daniel Parejo"/>
        <s v="Isi Palazón"/>
        <s v="Vedat Muriqi"/>
        <s v="Brais Méndez"/>
        <s v="Sergi Guardiola"/>
        <s v="Aurélien Tchouaméni"/>
        <s v="Juan Foyth"/>
        <s v="Marko Dmitrovic"/>
        <s v="Jules Koundé"/>
        <s v="Gerard Moreno"/>
        <s v="Sergio Busquets"/>
        <s v="Lucas Robertone"/>
        <s v="Viktor Tsygankov"/>
        <s v="Alejandro Balde"/>
        <s v="José Giménez"/>
        <s v="Andreas Christensen"/>
        <s v="Ramón Terrats"/>
        <s v="Reinildo"/>
        <s v="Félix Garreta"/>
        <s v="Marc-André ter Stegen"/>
        <s v="Iván Villar"/>
        <s v="Gabri Veiga"/>
        <s v="Aitor Fernández"/>
        <s v="Guido Rodríguez"/>
        <s v="Lee Kang-In"/>
        <s v="Yeray Álvarez"/>
        <s v="Álvaro Morata"/>
        <s v="Alexander Sørloth"/>
        <s v="David García"/>
        <s v="Jordi Alba"/>
        <s v="Vinicius Souza"/>
        <s v="Gavi"/>
        <s v="Gerard Piqué"/>
        <s v="Álvaro García"/>
        <s v="Takefusa Kubo"/>
        <s v="Loïc Badé"/>
        <s v="Álex Moreno"/>
        <s v="Ronald Araújo"/>
        <s v="Eric García"/>
        <s v="Thibaut Courtois"/>
        <s v="Iza Carcelén"/>
        <s v="Nico Williams"/>
        <s v="Samuel Chukwueze"/>
        <s v="Fernando Pacheco"/>
        <s v="William Carvalho"/>
        <s v="André Almeida"/>
        <s v="Luka Modric"/>
        <s v="Anuar Tuhami"/>
        <s v="Pau Torres"/>
        <s v="Samuel Lino"/>
        <s v="Borja García"/>
        <s v="Eduardo Camavinga"/>
        <s v="Iker Muniain"/>
        <s v="Dani Vivian"/>
        <s v="Germán Pezzella"/>
        <s v="Aitor Ruibal"/>
        <s v="Luis Suárez"/>
        <s v="Marcos Llorente"/>
        <s v="Diego Rico"/>
        <s v="Florian Lejeune"/>
        <s v="David López"/>
        <s v="Juan Miranda"/>
        <s v="Alexander Isak"/>
        <s v="Moi Gómez"/>
        <s v="David Silva"/>
        <s v="Alfonso Pedraza"/>
        <s v="Eray Cömert"/>
        <s v="Antonio Raíllo"/>
        <s v="Pablo Maffeo"/>
        <s v="David Soria"/>
        <s v="Dani Ceballos"/>
        <s v="Sergi Roberto"/>
        <s v="Iñaki Williams"/>
        <s v="Omar Alderete"/>
        <s v="Unai Núñez"/>
        <s v="Yuri Berchiche"/>
        <s v="Alex Berenguer"/>
        <s v="Robin Le Normand"/>
        <s v="Alejandro Catena"/>
        <s v="Marcos Acuña"/>
        <s v="Íñigo Martínez"/>
        <s v="Stefan Savic"/>
        <s v="Carlos García"/>
        <s v="Sergio Canales"/>
        <s v="Borja Iglesias"/>
        <s v="Joseph Aidoo"/>
        <s v="Darwin Machís"/>
        <s v="Iván Fresneda"/>
        <s v="El Bilal Touré"/>
        <s v="Rui Silva"/>
        <s v="Martín Zubimendi"/>
        <s v="Chimy Avila"/>
        <s v="Fernando Martínez"/>
        <s v="Santi Comesaña"/>
        <s v="Raúl Albiol"/>
        <s v="Gonzalo Plata"/>
        <s v="Marco Asensio"/>
        <s v="Óscar Valentín"/>
        <s v="Igor Zubeldia"/>
        <s v="Youssouf Sabaly"/>
        <s v="Martin Braithwaite"/>
        <s v="Edgar Badia"/>
        <s v="Thierry Correia"/>
        <s v="Oihan Sancet"/>
        <s v="Giovanni González"/>
        <s v="Justin Kluivert"/>
        <s v="Álex Remiro"/>
        <s v="Fran García"/>
        <s v="Ferland Mendy"/>
        <s v="Lucas Rosa"/>
        <s v="Cyle Larin"/>
        <s v="Edgar González"/>
        <s v="Jan Oblak"/>
        <s v="Koke"/>
        <s v="Nabil Fekir"/>
        <s v="Nemanja Gudelj"/>
        <s v="Yeremy Pino"/>
        <s v="Oriol Romeu"/>
        <s v="Arnau Martinez"/>
        <s v="Álex Collado"/>
        <s v="Gonzalo Melero"/>
        <s v="Brian Oliván"/>
        <s v="Luiz Henrique"/>
        <s v="Sergio Escudero"/>
        <s v="Joaquín Fernández"/>
        <s v="Rodrigo De Paul"/>
        <s v="Andriy Lunin"/>
        <s v="Geoffrey Kondogbia"/>
        <s v="Sergio Camello"/>
        <s v="Giorgi Mamardashvili"/>
        <s v="Lucas Torró"/>
        <s v="Alfonso Espino"/>
        <s v="Aridane Hernández"/>
        <s v="Óliver Torres"/>
        <s v="Predrag Rajkovic"/>
        <s v="Mikel Vesga"/>
        <s v="Yannick Carrasco"/>
        <s v="Javi Sánchez"/>
        <s v="Dani Rodríguez"/>
        <s v="Adrián Embarba"/>
        <s v="Lucas Boyé"/>
        <s v="Julen Agirrezabala"/>
        <s v="Óscar Trejo"/>
        <s v="Íñigo Lekue"/>
        <s v="Claudio Bravo"/>
        <s v="Federico Fernández"/>
        <s v="Nahuel Molina"/>
        <s v="Jawad El Yamiq"/>
        <s v="Óscar De Marcos"/>
        <s v="Íñigo Ruíz de Galarreta"/>
        <s v="Luis Pérez"/>
        <s v="Álvaro Aceves"/>
        <s v="Mario Hermoso"/>
        <s v="Mouctar Diakhaby"/>
        <s v="Thomas Lemar"/>
        <s v="Etienne Capoue"/>
        <s v="David Alaba"/>
        <s v="Nacho"/>
        <s v="Pablo Barrios"/>
        <s v="Óscar Plano"/>
        <s v="Álex Sola"/>
        <s v="Umar Sadiq"/>
        <s v="Stole Dimitrievski"/>
        <s v="Antonio Rüdiger"/>
        <s v="Giovani Lo Celso"/>
        <s v="Kike Pérez"/>
        <s v="Marcos Alonso"/>
        <s v="Axel Witsel"/>
        <s v="Valentín Castellanos"/>
        <s v="Santiago Bueno"/>
        <s v="Luis Milla"/>
        <s v="Jorge Cuenca"/>
        <s v="Lucas Vázquez"/>
        <s v="Ayoze Pérez"/>
        <s v="Álex Baena"/>
        <s v="Copete"/>
        <s v="Suso"/>
        <s v="Paulo Gazzaniga"/>
        <s v="Marcão"/>
        <s v="Léo Baptistão"/>
        <s v="César Montes"/>
        <s v="Jaume Costa"/>
        <s v="Daniel Carvajal"/>
        <s v="Isco"/>
        <s v="Rubén Alcaraz"/>
        <s v="Rodrigo Riquelme"/>
        <s v="Samu Castillejo"/>
        <s v="Omar Mascarell"/>
        <s v="Sergio Herrera"/>
        <s v="Franco Cervi"/>
        <s v="Manu Sánchez"/>
        <s v="Andrés Guardado"/>
        <s v="Iván Sánchez"/>
        <s v="Cenk Özkacar"/>
        <s v="Hugo Mallo"/>
        <s v="Asier Illarramendi"/>
        <s v="Domingos Duarte"/>
        <s v="Rubén Sobrino"/>
        <s v="Yan Couto"/>
        <s v="Damián Suárez"/>
        <s v="Fernando"/>
        <s v="Haris Seferovic"/>
        <s v="Martín Montoya"/>
        <s v="Monchu"/>
        <s v="Juanmi"/>
        <s v="Unai Simón"/>
        <s v="Pere Milla"/>
        <s v="Théo Bongonda"/>
        <s v="Gumbau"/>
        <s v="Diego Mariño"/>
        <s v="José Gragera"/>
        <s v="Aïssa Mandi"/>
        <s v="Rodri"/>
        <s v="Leandro Cabrera"/>
        <s v="Aimar Oroz"/>
        <s v="Iván Balliu"/>
        <s v="Ivo Grbic"/>
        <s v="Alex Telles"/>
        <s v="Ansu Fati"/>
        <s v="Bryan Gil"/>
        <s v="César de la Hoz"/>
        <s v="Agustín Marchesín"/>
        <s v="Edu Expósito"/>
        <s v="Martin Valjent"/>
        <s v="Víctor Ruiz"/>
        <s v="Juan Iglesias"/>
        <s v="Hugo Guillamón"/>
        <s v="Ivan Rakitic"/>
        <s v="Edinson Cavani"/>
        <s v="Brian Ocampo"/>
        <s v="Gastón Álvarez"/>
        <s v="Youssef En-Nesyri"/>
        <s v="Haissem Hassan"/>
        <s v="Samú Costa"/>
        <s v="Rubén Sánchez"/>
        <s v="Roque Mesa"/>
        <s v="Djené Dakonam"/>
        <s v="Mauro Arambarri"/>
        <s v="Nacho Vidal"/>
        <s v="Sergio Akieme"/>
        <s v="Rubén García"/>
        <s v="Nico González"/>
        <s v="Luiz Felipe"/>
        <s v="Óscar Rodríguez"/>
        <s v="Álvaro Aguado"/>
        <s v="Ante Budimir"/>
        <s v="Borja Mayoral"/>
        <s v="Mikel Oyarzabal"/>
        <s v="Fali"/>
        <s v="Pablo Ibáñez"/>
        <s v="Aritz Elustondo"/>
        <s v="Ander Barrenetxea"/>
        <s v="Yunus Musah"/>
        <s v="Yangel Herrera"/>
        <s v="Jørgen Strand Larsen"/>
        <s v="Saúl Ñíguez"/>
        <s v="Lucas Olaza"/>
        <s v="Fran Beltrán"/>
        <s v="Miguel Gutiérrez"/>
        <s v="Kike Barja"/>
        <s v="Óscar Gil"/>
        <s v="Ferran Torres"/>
        <s v="Gorka Guruzeta"/>
        <s v="Momo Cho"/>
        <s v="Sergi Gómez"/>
        <s v="Clerc"/>
        <s v="Ángel Correa"/>
        <s v="Jon Pacheco"/>
        <s v="Álvaro Negredo"/>
        <s v="Toni Villa"/>
        <s v="Álvaro Fernández"/>
        <s v="Erik Lamela"/>
        <s v="Tinotenda Kadewere"/>
        <s v="Denis Suárez"/>
        <s v="Abdessamad Ezzalzouli"/>
        <s v="Alejandro Pozo"/>
        <s v="Nicolas Jackson"/>
        <s v="Yassine Bounou"/>
        <s v="Dani García"/>
        <s v="Rubén Peña"/>
        <s v="Kiko Femenía"/>
        <s v="Pol Lirola"/>
        <s v="Momo Mbaye"/>
        <s v="Johan Mojica"/>
        <s v="Rodrigo Ely"/>
        <s v="Lucas Ocampos"/>
        <s v="Ander Guevara"/>
        <s v="Nemanja Maksimovic"/>
        <s v="Francis Coquelin"/>
        <s v="Kevin Vázquez"/>
        <s v="Luca de la Torre"/>
        <s v="Fernando Calero"/>
        <s v="Luis Hernández"/>
        <s v="José Morales"/>
        <s v="José Ángel Carmona"/>
        <s v="Iván Martín"/>
        <s v="Toni Lato"/>
        <s v="Juan Cruz"/>
        <s v="Óscar Mingueza"/>
        <s v="Pathé Ciss"/>
        <s v="Álex Fernández"/>
        <s v="Filip Jörgensen"/>
        <s v="Srdjan Babic"/>
        <s v="Javi Hernández"/>
        <s v="Unai López"/>
        <s v="Álvaro Rodríguez"/>
        <s v="Joan Jordán"/>
        <s v="Jesús Navas"/>
        <s v="Victor Chust"/>
        <s v="Carles Pérez"/>
        <s v="Manu Vallejo"/>
        <s v="Javier Puado"/>
        <s v="Stefan Mitrovic"/>
        <s v="Andoni Gorosabel"/>
        <s v="Ilaix Moriba"/>
        <s v="Aihen Muñoz"/>
        <s v="Joseba Zaldúa"/>
        <s v="Raúl García"/>
        <s v="Jon Moncayola"/>
        <s v="Munir El Haddadi"/>
        <s v="Pepe Reina"/>
        <s v="Matija Nastasic"/>
        <s v="Jon Ander Olasagasti"/>
        <s v="Alberto Moreno"/>
        <s v="Joaquín"/>
        <s v="Unai García"/>
        <s v="Chris Ramos"/>
        <s v="Lautaro Blanco"/>
        <s v="Chumi"/>
        <s v="José Carlos Lazo"/>
        <s v="Helibelton Palacios"/>
        <s v="Hugo Sotelo"/>
        <s v="Gabriel Paulista"/>
        <s v="Largie Ramazani"/>
        <s v="Darko Brasanac"/>
        <s v="Rober"/>
        <s v="Tanguy Nianzou"/>
        <s v="Kike Salas"/>
        <s v="Iddrisu Baba"/>
        <s v="Adnan Januzaj"/>
        <s v="Cristhian Stuani"/>
        <s v="Andrés Martín"/>
        <s v="Juan Carlos Martín"/>
        <s v="Valery Fernández"/>
        <s v="Jesús Vázquez"/>
        <s v="Carles Aleñá"/>
        <s v="Tete Morente"/>
        <s v="Zouhair Feddal"/>
        <s v="Abdul Mumin"/>
        <s v="Pedro Bigas"/>
        <s v="Amath Ndiaye"/>
        <s v="Kaiky"/>
        <s v="Sergio León"/>
        <s v="Juan Cala"/>
        <s v="Diego Moreno"/>
        <s v="Papu Gómez"/>
        <s v="Íñigo Eguaras"/>
        <s v="Dimitri Foulquier"/>
        <s v="Renato Tapia"/>
        <s v="Carlos Fernández"/>
        <s v="Roger"/>
        <s v="Rafa Mir"/>
        <s v="Gonzalo Verdú"/>
        <s v="Álvaro Odriozola"/>
        <s v="Kike García"/>
        <s v="Ezequiel Ponce"/>
        <s v="Franck Kessie"/>
        <s v="Lucas Pérez"/>
        <s v="Reinier"/>
        <s v="Anthony Lozano"/>
        <s v="Keidi Bare"/>
        <s v="Ander Herrera"/>
        <s v="Oscar Ureña"/>
        <s v="Clément Grenier"/>
        <s v="Raúl de Tomás"/>
        <s v="Randy Nteka"/>
        <s v="Paul Akouokou"/>
        <s v="Francisco Portillo"/>
        <s v="Alexander Callens"/>
        <s v="Ángel Algobia"/>
        <s v="José Mari"/>
        <s v="Lázaro"/>
        <s v="Ronaël Pierre-Gabriel"/>
        <s v="Arnaut Danjuma"/>
        <s v="Bernardo Espinosa"/>
        <s v="Portu"/>
        <s v="Augusto Solari"/>
        <s v="Mikel Balenziaga"/>
        <s v="Lisandro Magallán"/>
        <s v="Cristhian Mosquera"/>
        <s v="Marcos André"/>
        <s v="Fede San Emeterio"/>
        <s v="Abner"/>
        <s v="Malcom Adu"/>
        <s v="Nicolás Melamed"/>
        <s v="Aleix Vidal"/>
        <s v="Jon Magunacelaya"/>
        <s v="Juanpe"/>
        <s v="Pierre-Emerick Aubameyang"/>
        <s v="Hugo Duro"/>
        <s v="Ander Martín"/>
        <s v="Nicolás Fernández Mercau"/>
        <s v="Gonzalo Montiel"/>
        <s v="Dyego Sousa"/>
        <s v="Benjamin Lecomte"/>
        <s v="Oier Zarraga"/>
        <s v="Jesús Corona"/>
        <s v="Martin Hongla"/>
        <s v="Fidel"/>
        <s v="Enzo Roco"/>
        <s v="Gonçalo Paciência"/>
        <s v="Franco Russo"/>
        <s v="Juanmi Latasa"/>
        <s v="Gonzalo Villar"/>
        <s v="Diego González"/>
        <s v="Bebé"/>
        <s v="Robert Navarro"/>
        <s v="Antonio Blanco"/>
        <s v="Aitor Paredes"/>
        <s v="Raúl Parra"/>
        <s v="Jon Morcillo"/>
        <s v="Iván Alejo"/>
        <s v="Manu Morlanes"/>
        <s v="Ricard Artero"/>
        <s v="Rodrigo Battaglia"/>
        <s v="Raúl Guti"/>
        <s v="Abdón Prats"/>
        <s v="Ander Capa"/>
        <s v="Sergio Asenjo"/>
        <s v="Eden Hazard"/>
        <s v="Willian José"/>
        <s v="Sergio Arribas"/>
        <s v="Salvi Sánchez"/>
        <s v="Radamel Falcao"/>
        <s v="Antonio Sánchez"/>
        <s v="Jaime Seoane"/>
        <s v="Omar El Hilali"/>
        <s v="Simo"/>
        <s v="David Torres"/>
        <s v="Pep Chavarría"/>
        <s v="Beñat Turrientes"/>
        <s v="Joel Roca"/>
        <s v="Álex Centelles"/>
        <s v="Curro Sánchez"/>
        <s v="Arnau Puigmal"/>
        <s v="Josan"/>
        <s v="Carlos Domínguez"/>
        <s v="Carlos Martín"/>
        <s v="Moi Parra"/>
        <s v="Ángel Rodríguez"/>
        <s v="Santiago Arzamendia"/>
        <s v="Pablo Durán"/>
        <s v="Iker Muñoz"/>
        <s v="Nabili Zoubdi Touaizi"/>
        <s v="José Ángel Pozo"/>
        <s v="Manu Trigueros"/>
        <s v="Lago Junior"/>
        <s v="Jorge Meré"/>
        <s v="Matt Doherty"/>
        <s v="Fabrizio Angileri"/>
        <s v="Jordan Amavi"/>
        <s v="Loren Morón"/>
        <s v="Mamady Diarra"/>
        <s v="Roberto Arroyo"/>
        <s v="Pablo Torre"/>
        <s v="Dani Gómez"/>
        <s v="Luka Koleosho"/>
        <s v="Javi Llabrés"/>
        <s v="Fran Delgado"/>
        <s v="Fran Pérez"/>
        <s v="Ángel Alarcón"/>
        <s v="Mario Suárez"/>
        <s v="Juanjo Narváez"/>
        <s v="Jon Karrikaburu"/>
        <s v="Maximiliano Gómez"/>
        <s v="Pablo Muñoz"/>
        <s v="Unai Vencedor"/>
        <s v="Mariano Díaz"/>
        <s v="Houboulang Mendes"/>
        <s v="Ludwig Augustinsson"/>
        <s v="Álex Revuelta"/>
        <s v="Arnau Tenas"/>
        <s v="Chadi Riad"/>
        <s v="Diego Méndez"/>
        <s v="Esteban Saveljich"/>
        <s v="Pedro Ortiz"/>
        <s v="Williot Swedberg"/>
        <s v="Domingos Quina"/>
        <s v="Diego López"/>
        <s v="Marko Milovanovic"/>
        <s v="Awer Mabil"/>
        <s v="Kenedy"/>
        <s v="Jaime Mata"/>
        <s v="Fernando Niño"/>
        <s v="Alejandro Alfaro"/>
        <s v="Selim Amallah"/>
        <s v="Youba Diarra"/>
        <s v="Javier Pastore"/>
        <s v="Mario Hernández"/>
        <s v="Iván Romero"/>
        <s v="Sergio Reguilón"/>
        <s v="Roger Martínez"/>
        <s v="Pape Cheikh"/>
        <s v="Carlos Álvarez"/>
        <s v="Tomás Alarcón"/>
        <s v="Álvaro Giménez"/>
        <s v="John Donald"/>
      </sharedItems>
    </cacheField>
    <cacheField name="Team-name" numFmtId="2">
      <sharedItems count="20">
        <s v="Barcelona"/>
        <s v="Real Madrid"/>
        <s v="Atletico"/>
        <s v="Real Sociedad"/>
        <s v="Espanyol"/>
        <s v="Girona"/>
        <s v="Sevilla"/>
        <s v="Cadiz"/>
        <s v="Getafe"/>
        <s v="Valencia"/>
        <s v="Celta Vigo"/>
        <s v="Real Valladolid"/>
        <s v="Villarreal"/>
        <s v="Rayo Vallecano"/>
        <s v="Mallorca"/>
        <s v="Almeria"/>
        <s v="Real Betis"/>
        <s v="Osasuna"/>
        <s v="Athletic Bilbao"/>
        <s v="Elche"/>
      </sharedItems>
    </cacheField>
    <cacheField name="Age" numFmtId="1">
      <sharedItems containsSemiMixedTypes="0" containsString="0" containsNumber="1" containsInteger="1" minValue="17" maxValue="41" count="24">
        <n v="34"/>
        <n v="35"/>
        <n v="31"/>
        <n v="22"/>
        <n v="20"/>
        <n v="24"/>
        <n v="26"/>
        <n v="32"/>
        <n v="29"/>
        <n v="25"/>
        <n v="30"/>
        <n v="27"/>
        <n v="28"/>
        <n v="33"/>
        <n v="23"/>
        <n v="19"/>
        <n v="18"/>
        <n v="36"/>
        <n v="21"/>
        <n v="37"/>
        <n v="39"/>
        <n v="40"/>
        <n v="41"/>
        <n v="17"/>
      </sharedItems>
    </cacheField>
    <cacheField name="Position" numFmtId="1">
      <sharedItems/>
    </cacheField>
    <cacheField name="Position2" numFmtId="49">
      <sharedItems/>
    </cacheField>
    <cacheField name="App" numFmtId="1">
      <sharedItems containsMixedTypes="1" containsNumber="1" containsInteger="1" minValue="0" maxValue="25"/>
    </cacheField>
    <cacheField name="MinP" numFmtId="1">
      <sharedItems containsSemiMixedTypes="0" containsString="0" containsNumber="1" containsInteger="1" minValue="1" maxValue="2250"/>
    </cacheField>
    <cacheField name="Goals" numFmtId="1">
      <sharedItems containsSemiMixedTypes="0" containsString="0" containsNumber="1" containsInteger="1" minValue="0" maxValue="15" count="14">
        <n v="15"/>
        <n v="11"/>
        <n v="8"/>
        <n v="6"/>
        <n v="7"/>
        <n v="1"/>
        <n v="12"/>
        <n v="4"/>
        <n v="5"/>
        <n v="0"/>
        <n v="2"/>
        <n v="10"/>
        <n v="3"/>
        <n v="9"/>
      </sharedItems>
    </cacheField>
    <cacheField name="Assist" numFmtId="1">
      <sharedItems containsSemiMixedTypes="0" containsString="0" containsNumber="1" containsInteger="1" minValue="0" maxValue="8" count="8">
        <n v="5"/>
        <n v="3"/>
        <n v="8"/>
        <n v="4"/>
        <n v="0"/>
        <n v="2"/>
        <n v="7"/>
        <n v="1"/>
      </sharedItems>
    </cacheField>
    <cacheField name="YC" numFmtId="1">
      <sharedItems containsSemiMixedTypes="0" containsString="0" containsNumber="1" containsInteger="1" minValue="0" maxValue="10" count="11">
        <n v="0"/>
        <n v="1"/>
        <n v="8"/>
        <n v="2"/>
        <n v="5"/>
        <n v="3"/>
        <n v="4"/>
        <n v="6"/>
        <n v="7"/>
        <n v="9"/>
        <n v="10"/>
      </sharedItems>
    </cacheField>
    <cacheField name="RC" numFmtId="1">
      <sharedItems containsSemiMixedTypes="0" containsString="0" containsNumber="1" containsInteger="1" minValue="0" maxValue="3" count="4">
        <n v="1"/>
        <n v="0"/>
        <n v="3"/>
        <n v="2"/>
      </sharedItems>
    </cacheField>
    <cacheField name="SPG" numFmtId="164">
      <sharedItems containsSemiMixedTypes="0" containsString="0" containsNumber="1" minValue="0" maxValue="4.7"/>
    </cacheField>
    <cacheField name="PS%" numFmtId="2">
      <sharedItems containsMixedTypes="1" containsNumber="1" minValue="33.299999999999997" maxValue="100" count="245">
        <n v="79"/>
        <n v="87"/>
        <n v="81.5"/>
        <n v="82.3"/>
        <n v="88.5"/>
        <n v="88.2"/>
        <n v="76.8"/>
        <n v="61.6"/>
        <n v="89.9"/>
        <n v="83.9"/>
        <n v="89.3"/>
        <n v="84"/>
        <n v="82.8"/>
        <n v="44.5"/>
        <n v="76.599999999999994"/>
        <n v="77.7"/>
        <n v="90.5"/>
        <n v="63.6"/>
        <n v="81.400000000000006"/>
        <n v="79.2"/>
        <n v="87.9"/>
        <n v="79.099999999999994"/>
        <n v="95"/>
        <n v="67.8"/>
        <n v="80.599999999999994"/>
        <n v="89.7"/>
        <n v="79.7"/>
        <n v="58.1"/>
        <n v="82.9"/>
        <n v="76.7"/>
        <n v="93.5"/>
        <n v="88.3"/>
        <n v="63.9"/>
        <n v="89.1"/>
        <n v="73.400000000000006"/>
        <n v="88.4"/>
        <n v="81.900000000000006"/>
        <n v="71.7"/>
        <n v="91"/>
        <n v="86.8"/>
        <n v="93.6"/>
        <n v="89.5"/>
        <n v="87.1"/>
        <n v="87.2"/>
        <n v="82.5"/>
        <n v="61.4"/>
        <n v="88"/>
        <n v="81"/>
        <n v="82.1"/>
        <n v="63.2"/>
        <n v="70.400000000000006"/>
        <n v="80.8"/>
        <n v="88.1"/>
        <n v="92.2"/>
        <n v="71.900000000000006"/>
        <n v="77"/>
        <n v="77.400000000000006"/>
        <n v="88.7"/>
        <n v="92"/>
        <n v="82.6"/>
        <n v="80.3"/>
        <n v="78.7"/>
        <n v="61.3"/>
        <n v="86.7"/>
        <n v="84.5"/>
        <n v="90.2"/>
        <n v="76.3"/>
        <n v="85.7"/>
        <n v="91.6"/>
        <n v="86.2"/>
        <n v="80.5"/>
        <n v="73.099999999999994"/>
        <n v="85.3"/>
        <n v="78.8"/>
        <n v="79.900000000000006"/>
        <n v="90.9"/>
        <n v="74.5"/>
        <n v="63"/>
        <n v="88.8"/>
        <n v="85"/>
        <n v="86.9"/>
        <n v="85.1"/>
        <n v="72.599999999999994"/>
        <n v="51.8"/>
        <n v="91.5"/>
        <n v="92.9"/>
        <n v="70"/>
        <n v="60.1"/>
        <n v="83.4"/>
        <n v="75.2"/>
        <n v="89.4"/>
        <n v="83.3"/>
        <n v="81.2"/>
        <n v="74.8"/>
        <n v="85.2"/>
        <n v="77.099999999999994"/>
        <n v="81.8"/>
        <n v="71.3"/>
        <n v="64.099999999999994"/>
        <n v="84.8"/>
        <n v="58.4"/>
        <n v="66.3"/>
        <n v="85.5"/>
        <n v="78.900000000000006"/>
        <n v="86.3"/>
        <n v="83.8"/>
        <n v="64.5"/>
        <n v="64.3"/>
        <n v="79.400000000000006"/>
        <n v="84.9"/>
        <n v="77.900000000000006"/>
        <n v="77.2"/>
        <n v="69.400000000000006"/>
        <n v="82.4"/>
        <n v="92.1"/>
        <n v="72.3"/>
        <n v="64.2"/>
        <n v="88.9"/>
        <n v="87.7"/>
        <n v="84.7"/>
        <n v="92.5"/>
        <n v="78.2"/>
        <n v="86.5"/>
        <n v="83.5"/>
        <n v="87.5"/>
        <n v="69.3"/>
        <n v="77.599999999999994"/>
        <n v="73.900000000000006"/>
        <n v="89.2"/>
        <n v="79.5"/>
        <n v="66.7"/>
        <n v="82.2"/>
        <n v="65.5"/>
        <n v="81.599999999999994"/>
        <n v="83"/>
        <n v="82.7"/>
        <n v="80"/>
        <n v="68.8"/>
        <n v="54.1"/>
        <n v="57.1"/>
        <n v="78.599999999999994"/>
        <n v="80.900000000000006"/>
        <n v="83.6"/>
        <n v="89"/>
        <n v="93.2"/>
        <n v="84.3"/>
        <n v="76.099999999999994"/>
        <n v="100"/>
        <n v="76.5"/>
        <n v="53.7"/>
        <n v="92.3"/>
        <n v="91.8"/>
        <n v="63.1"/>
        <n v="83.2"/>
        <n v="79.599999999999994"/>
        <n v="87.6"/>
        <n v="74.7"/>
        <n v="75.7"/>
        <n v="77.5"/>
        <n v="59.4"/>
        <n v="78"/>
        <n v="83.7"/>
        <n v="84.2"/>
        <n v="84.4"/>
        <n v="86.6"/>
        <n v="74.900000000000006"/>
        <n v="70.7"/>
        <n v="63.8"/>
        <n v="72.5"/>
        <n v="73.2"/>
        <n v="85.6"/>
        <n v="73"/>
        <n v="43"/>
        <n v="81.3"/>
        <n v="86.1"/>
        <n v="67.400000000000006"/>
        <n v="85.4"/>
        <n v="91.7"/>
        <n v="80.7"/>
        <n v="81.7"/>
        <n v="90"/>
        <n v="76.900000000000006"/>
        <n v="67.900000000000006"/>
        <n v="80.099999999999994"/>
        <n v="84.6"/>
        <n v="76"/>
        <n v="78.400000000000006"/>
        <n v="82"/>
        <n v="73.8"/>
        <n v="75.599999999999994"/>
        <n v="59.7"/>
        <n v="61.1"/>
        <n v="79.8"/>
        <n v="67.7"/>
        <n v="72.2"/>
        <n v="73.7"/>
        <n v="73.5"/>
        <n v="75"/>
        <n v="80.2"/>
        <n v="90.8"/>
        <n v="87.4"/>
        <n v="70.8"/>
        <n v="71.400000000000006"/>
        <n v="83.1"/>
        <n v="79.3"/>
        <n v="70.099999999999994"/>
        <n v="65.599999999999994"/>
        <n v="41.4"/>
        <n v="61.2"/>
        <n v="73.3"/>
        <n v="95.8"/>
        <n v="68.2"/>
        <n v="52.5"/>
        <n v="69.900000000000006"/>
        <n v="71.099999999999994"/>
        <n v="71.8"/>
        <n v="62.7"/>
        <n v="93.8"/>
        <n v="50"/>
        <n v="60"/>
        <n v="70.2"/>
        <n v="77.3"/>
        <n v="73.599999999999994"/>
        <n v="58.8"/>
        <n v="55"/>
        <n v="81.099999999999994"/>
        <n v="93.4"/>
        <n v="42.9"/>
        <n v="68.900000000000006"/>
        <n v="71.599999999999994"/>
        <n v="60.7"/>
        <n v="74.099999999999994"/>
        <n v="94.7"/>
        <n v="57.7"/>
        <n v="90.7"/>
        <n v="55.4"/>
        <s v="-"/>
        <n v="89.8"/>
        <n v="64.7"/>
        <n v="72"/>
        <n v="33.299999999999997"/>
        <n v="44.4"/>
        <n v="72.7"/>
        <n v="77.8"/>
        <n v="61.5"/>
      </sharedItems>
    </cacheField>
    <cacheField name="AW" numFmtId="164">
      <sharedItems containsSemiMixedTypes="0" containsString="0" containsNumber="1" minValue="0" maxValue="5.6"/>
    </cacheField>
    <cacheField name="MOTM" numFmtId="1">
      <sharedItems containsSemiMixedTypes="0" containsString="0" containsNumber="1" containsInteger="1" minValue="0" maxValue="7"/>
    </cacheField>
    <cacheField name="Rating" numFmtId="2">
      <sharedItems containsSemiMixedTypes="0" containsString="0" containsNumber="1" minValue="4.63" maxValue="7.53" count="134">
        <n v="7.53"/>
        <n v="7.45"/>
        <n v="7.38"/>
        <n v="7.28"/>
        <n v="7.26"/>
        <n v="7.23"/>
        <n v="7.22"/>
        <n v="7.2"/>
        <n v="7.19"/>
        <n v="7.18"/>
        <n v="7.12"/>
        <n v="7.11"/>
        <n v="7.1"/>
        <n v="7.09"/>
        <n v="7.08"/>
        <n v="7.07"/>
        <n v="7.06"/>
        <n v="7.05"/>
        <n v="7.04"/>
        <n v="7.03"/>
        <n v="7.02"/>
        <n v="7.01"/>
        <n v="7"/>
        <n v="6.99"/>
        <n v="6.98"/>
        <n v="6.97"/>
        <n v="6.96"/>
        <n v="6.95"/>
        <n v="6.94"/>
        <n v="6.93"/>
        <n v="6.92"/>
        <n v="6.91"/>
        <n v="6.9"/>
        <n v="6.89"/>
        <n v="6.88"/>
        <n v="6.87"/>
        <n v="6.86"/>
        <n v="6.85"/>
        <n v="6.84"/>
        <n v="6.83"/>
        <n v="6.82"/>
        <n v="6.81"/>
        <n v="6.8"/>
        <n v="6.79"/>
        <n v="6.78"/>
        <n v="6.77"/>
        <n v="6.76"/>
        <n v="6.75"/>
        <n v="6.74"/>
        <n v="6.73"/>
        <n v="6.72"/>
        <n v="6.71"/>
        <n v="6.7"/>
        <n v="6.69"/>
        <n v="6.68"/>
        <n v="6.67"/>
        <n v="6.66"/>
        <n v="6.65"/>
        <n v="6.64"/>
        <n v="6.63"/>
        <n v="6.62"/>
        <n v="6.61"/>
        <n v="6.6"/>
        <n v="6.59"/>
        <n v="6.58"/>
        <n v="6.57"/>
        <n v="6.56"/>
        <n v="6.55"/>
        <n v="6.54"/>
        <n v="6.53"/>
        <n v="6.52"/>
        <n v="6.51"/>
        <n v="6.5"/>
        <n v="6.49"/>
        <n v="6.48"/>
        <n v="6.47"/>
        <n v="6.46"/>
        <n v="6.45"/>
        <n v="6.44"/>
        <n v="6.43"/>
        <n v="6.42"/>
        <n v="6.41"/>
        <n v="6.4"/>
        <n v="6.39"/>
        <n v="6.38"/>
        <n v="6.37"/>
        <n v="6.36"/>
        <n v="6.35"/>
        <n v="6.34"/>
        <n v="6.33"/>
        <n v="6.32"/>
        <n v="6.31"/>
        <n v="6.3"/>
        <n v="6.29"/>
        <n v="6.28"/>
        <n v="6.27"/>
        <n v="6.26"/>
        <n v="6.25"/>
        <n v="6.24"/>
        <n v="6.23"/>
        <n v="6.22"/>
        <n v="6.21"/>
        <n v="6.2"/>
        <n v="6.19"/>
        <n v="6.18"/>
        <n v="6.17"/>
        <n v="6.16"/>
        <n v="6.15"/>
        <n v="6.14"/>
        <n v="6.13"/>
        <n v="6.12"/>
        <n v="6.11"/>
        <n v="6.1"/>
        <n v="6.09"/>
        <n v="6.08"/>
        <n v="6.07"/>
        <n v="6.06"/>
        <n v="6.05"/>
        <n v="6.04"/>
        <n v="6.03"/>
        <n v="6.02"/>
        <n v="6.01"/>
        <n v="6"/>
        <n v="5.99"/>
        <n v="5.98"/>
        <n v="5.96"/>
        <n v="5.95"/>
        <n v="5.94"/>
        <n v="5.92"/>
        <n v="5.91"/>
        <n v="5.89"/>
        <n v="5.82"/>
        <n v="5.71"/>
        <n v="4.63"/>
      </sharedItems>
    </cacheField>
  </cacheFields>
  <extLst>
    <ext xmlns:x14="http://schemas.microsoft.com/office/spreadsheetml/2009/9/main" uri="{725AE2AE-9491-48be-B2B4-4EB974FC3084}">
      <x14:pivotCacheDefinition pivotCacheId="3973382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2">
  <r>
    <x v="0"/>
    <x v="0"/>
    <x v="0"/>
    <s v="FW"/>
    <s v="   FW"/>
    <s v="20(1)"/>
    <n v="1682"/>
    <x v="0"/>
    <x v="0"/>
    <x v="0"/>
    <x v="0"/>
    <n v="3.8"/>
    <x v="0"/>
    <n v="1.6"/>
    <n v="7"/>
    <x v="0"/>
  </r>
  <r>
    <x v="1"/>
    <x v="1"/>
    <x v="1"/>
    <s v="FW"/>
    <s v="   FW"/>
    <n v="15"/>
    <n v="1306"/>
    <x v="1"/>
    <x v="1"/>
    <x v="1"/>
    <x v="1"/>
    <n v="4.7"/>
    <x v="1"/>
    <n v="0.7"/>
    <n v="4"/>
    <x v="1"/>
  </r>
  <r>
    <x v="2"/>
    <x v="2"/>
    <x v="2"/>
    <s v="AM(CLR) FW"/>
    <s v="   AM(CLR) FW"/>
    <s v="18(7)"/>
    <n v="1693"/>
    <x v="2"/>
    <x v="2"/>
    <x v="0"/>
    <x v="1"/>
    <n v="2.6"/>
    <x v="2"/>
    <n v="0.8"/>
    <n v="5"/>
    <x v="1"/>
  </r>
  <r>
    <x v="3"/>
    <x v="1"/>
    <x v="3"/>
    <s v="AM(L) FW"/>
    <s v="   AM(L) FW"/>
    <n v="24"/>
    <n v="2122"/>
    <x v="2"/>
    <x v="3"/>
    <x v="2"/>
    <x v="1"/>
    <n v="2.5"/>
    <x v="3"/>
    <n v="0"/>
    <n v="4"/>
    <x v="2"/>
  </r>
  <r>
    <x v="4"/>
    <x v="0"/>
    <x v="4"/>
    <s v="AM(CL)"/>
    <s v="   AM(CL)"/>
    <s v="18(3)"/>
    <n v="1634"/>
    <x v="3"/>
    <x v="4"/>
    <x v="3"/>
    <x v="1"/>
    <n v="0.8"/>
    <x v="4"/>
    <n v="0"/>
    <n v="3"/>
    <x v="3"/>
  </r>
  <r>
    <x v="5"/>
    <x v="1"/>
    <x v="5"/>
    <s v="M(CLR)"/>
    <s v="   M(CLR)"/>
    <n v="22"/>
    <n v="1960"/>
    <x v="4"/>
    <x v="5"/>
    <x v="3"/>
    <x v="1"/>
    <n v="2.1"/>
    <x v="5"/>
    <n v="0.9"/>
    <n v="4"/>
    <x v="4"/>
  </r>
  <r>
    <x v="6"/>
    <x v="3"/>
    <x v="6"/>
    <s v="M(C)"/>
    <s v="   M(C)"/>
    <s v="18(3)"/>
    <n v="1607"/>
    <x v="5"/>
    <x v="6"/>
    <x v="4"/>
    <x v="0"/>
    <n v="1.5"/>
    <x v="6"/>
    <n v="3.5"/>
    <n v="5"/>
    <x v="5"/>
  </r>
  <r>
    <x v="7"/>
    <x v="4"/>
    <x v="7"/>
    <s v="FW"/>
    <s v="   FW"/>
    <s v="21(23)"/>
    <n v="1909"/>
    <x v="6"/>
    <x v="5"/>
    <x v="5"/>
    <x v="1"/>
    <n v="2.5"/>
    <x v="7"/>
    <n v="5.6"/>
    <n v="4"/>
    <x v="6"/>
  </r>
  <r>
    <x v="8"/>
    <x v="1"/>
    <x v="3"/>
    <s v="AM(CLR) FW"/>
    <s v="   AM(CLR) FW"/>
    <s v="16(6)"/>
    <n v="1546"/>
    <x v="7"/>
    <x v="0"/>
    <x v="3"/>
    <x v="1"/>
    <n v="2.9"/>
    <x v="8"/>
    <n v="0.5"/>
    <n v="2"/>
    <x v="7"/>
  </r>
  <r>
    <x v="9"/>
    <x v="0"/>
    <x v="8"/>
    <s v="AM(CL) FW"/>
    <s v="   AM(CL) FW"/>
    <n v="2"/>
    <n v="116"/>
    <x v="5"/>
    <x v="4"/>
    <x v="0"/>
    <x v="1"/>
    <n v="3"/>
    <x v="9"/>
    <n v="0.5"/>
    <n v="0"/>
    <x v="7"/>
  </r>
  <r>
    <x v="10"/>
    <x v="5"/>
    <x v="9"/>
    <s v="DMC"/>
    <s v="   DMC"/>
    <n v="25"/>
    <n v="2148"/>
    <x v="5"/>
    <x v="0"/>
    <x v="1"/>
    <x v="1"/>
    <n v="1.2"/>
    <x v="10"/>
    <n v="0.5"/>
    <n v="2"/>
    <x v="8"/>
  </r>
  <r>
    <x v="11"/>
    <x v="0"/>
    <x v="9"/>
    <s v="AM(CLR) FW"/>
    <s v="   AM(CLR) FW"/>
    <s v="14(4)"/>
    <n v="1108"/>
    <x v="8"/>
    <x v="0"/>
    <x v="6"/>
    <x v="1"/>
    <n v="2.2000000000000002"/>
    <x v="11"/>
    <n v="0.1"/>
    <n v="2"/>
    <x v="9"/>
  </r>
  <r>
    <x v="12"/>
    <x v="6"/>
    <x v="5"/>
    <s v="DMC"/>
    <s v="   DMC"/>
    <n v="5"/>
    <n v="433"/>
    <x v="9"/>
    <x v="1"/>
    <x v="1"/>
    <x v="0"/>
    <n v="1.4"/>
    <x v="12"/>
    <n v="1.2"/>
    <n v="1"/>
    <x v="10"/>
  </r>
  <r>
    <x v="13"/>
    <x v="7"/>
    <x v="10"/>
    <s v="GK"/>
    <s v="   GK"/>
    <n v="25"/>
    <n v="2250"/>
    <x v="9"/>
    <x v="4"/>
    <x v="1"/>
    <x v="1"/>
    <n v="0"/>
    <x v="13"/>
    <n v="0.3"/>
    <n v="4"/>
    <x v="11"/>
  </r>
  <r>
    <x v="14"/>
    <x v="7"/>
    <x v="8"/>
    <s v="DMC"/>
    <s v="DMC"/>
    <n v="6"/>
    <n v="543"/>
    <x v="10"/>
    <x v="4"/>
    <x v="3"/>
    <x v="1"/>
    <n v="0.9"/>
    <x v="14"/>
    <n v="1.7"/>
    <n v="1"/>
    <x v="11"/>
  </r>
  <r>
    <x v="15"/>
    <x v="4"/>
    <x v="8"/>
    <s v="M(CL)"/>
    <s v="   M(CL)"/>
    <n v="25"/>
    <n v="2225"/>
    <x v="7"/>
    <x v="5"/>
    <x v="3"/>
    <x v="1"/>
    <n v="1"/>
    <x v="15"/>
    <n v="0.2"/>
    <n v="4"/>
    <x v="12"/>
  </r>
  <r>
    <x v="16"/>
    <x v="0"/>
    <x v="9"/>
    <s v="D(C) DMC"/>
    <s v="   D(C) DMC"/>
    <n v="0"/>
    <n v="1693"/>
    <x v="10"/>
    <x v="7"/>
    <x v="3"/>
    <x v="1"/>
    <n v="0.6"/>
    <x v="16"/>
    <n v="0.8"/>
    <n v="1"/>
    <x v="13"/>
  </r>
  <r>
    <x v="17"/>
    <x v="8"/>
    <x v="9"/>
    <s v="FW"/>
    <s v="   FW"/>
    <n v="25"/>
    <n v="2190"/>
    <x v="6"/>
    <x v="1"/>
    <x v="6"/>
    <x v="1"/>
    <n v="2.5"/>
    <x v="17"/>
    <n v="3.9"/>
    <n v="3"/>
    <x v="14"/>
  </r>
  <r>
    <x v="18"/>
    <x v="9"/>
    <x v="11"/>
    <s v="D(L) M(L)"/>
    <s v="   D(L) M(L)"/>
    <n v="19"/>
    <n v="1636"/>
    <x v="5"/>
    <x v="5"/>
    <x v="6"/>
    <x v="1"/>
    <n v="0.7"/>
    <x v="18"/>
    <n v="0.8"/>
    <n v="3"/>
    <x v="15"/>
  </r>
  <r>
    <x v="19"/>
    <x v="10"/>
    <x v="1"/>
    <s v="AM(CR) FW"/>
    <s v="   AM(CR) FW"/>
    <s v="23(2)"/>
    <n v="2108"/>
    <x v="1"/>
    <x v="1"/>
    <x v="5"/>
    <x v="1"/>
    <n v="2.4"/>
    <x v="19"/>
    <n v="0.8"/>
    <n v="2"/>
    <x v="15"/>
  </r>
  <r>
    <x v="20"/>
    <x v="1"/>
    <x v="9"/>
    <s v="D(CR)"/>
    <s v="   D(CR)"/>
    <s v="19(2)"/>
    <n v="1668"/>
    <x v="7"/>
    <x v="4"/>
    <x v="5"/>
    <x v="1"/>
    <n v="0.8"/>
    <x v="20"/>
    <n v="2"/>
    <n v="2"/>
    <x v="16"/>
  </r>
  <r>
    <x v="21"/>
    <x v="10"/>
    <x v="12"/>
    <s v="D(L) M(L)"/>
    <s v="   D(L) M(L)"/>
    <s v="24(1)"/>
    <n v="2170"/>
    <x v="9"/>
    <x v="5"/>
    <x v="3"/>
    <x v="1"/>
    <n v="0.3"/>
    <x v="21"/>
    <n v="1"/>
    <n v="5"/>
    <x v="16"/>
  </r>
  <r>
    <x v="22"/>
    <x v="1"/>
    <x v="13"/>
    <s v="M(C)"/>
    <s v="   M(C)"/>
    <s v="17(3)"/>
    <n v="1447"/>
    <x v="10"/>
    <x v="1"/>
    <x v="0"/>
    <x v="0"/>
    <n v="1.1000000000000001"/>
    <x v="22"/>
    <n v="0.3"/>
    <n v="1"/>
    <x v="17"/>
  </r>
  <r>
    <x v="23"/>
    <x v="11"/>
    <x v="0"/>
    <s v="GK"/>
    <s v="   GK"/>
    <n v="17"/>
    <n v="1518"/>
    <x v="9"/>
    <x v="4"/>
    <x v="3"/>
    <x v="1"/>
    <n v="0"/>
    <x v="23"/>
    <n v="0.4"/>
    <n v="1"/>
    <x v="18"/>
  </r>
  <r>
    <x v="24"/>
    <x v="0"/>
    <x v="6"/>
    <s v="AM(LR) FW"/>
    <s v="   AM(LR) FW"/>
    <s v="14(10)"/>
    <n v="1275"/>
    <x v="3"/>
    <x v="3"/>
    <x v="6"/>
    <x v="1"/>
    <n v="2"/>
    <x v="24"/>
    <n v="0.3"/>
    <n v="4"/>
    <x v="19"/>
  </r>
  <r>
    <x v="25"/>
    <x v="12"/>
    <x v="13"/>
    <s v="M(C)"/>
    <s v="   M(C)"/>
    <n v="25"/>
    <n v="2209"/>
    <x v="5"/>
    <x v="1"/>
    <x v="5"/>
    <x v="1"/>
    <n v="0.7"/>
    <x v="25"/>
    <n v="0.4"/>
    <n v="3"/>
    <x v="19"/>
  </r>
  <r>
    <x v="26"/>
    <x v="13"/>
    <x v="12"/>
    <s v="AM(R)"/>
    <s v="   AM(R)"/>
    <s v="23(1)"/>
    <n v="1940"/>
    <x v="8"/>
    <x v="0"/>
    <x v="6"/>
    <x v="1"/>
    <n v="2.5"/>
    <x v="26"/>
    <n v="0.8"/>
    <n v="0"/>
    <x v="20"/>
  </r>
  <r>
    <x v="27"/>
    <x v="14"/>
    <x v="12"/>
    <s v="FW"/>
    <s v="   FW"/>
    <n v="22"/>
    <n v="1923"/>
    <x v="11"/>
    <x v="5"/>
    <x v="4"/>
    <x v="0"/>
    <n v="2.2999999999999998"/>
    <x v="27"/>
    <n v="5.6"/>
    <n v="3"/>
    <x v="20"/>
  </r>
  <r>
    <x v="28"/>
    <x v="3"/>
    <x v="6"/>
    <s v="AM(CR) FW"/>
    <s v="   AM(CR) FW"/>
    <s v="22(2)"/>
    <n v="1837"/>
    <x v="4"/>
    <x v="1"/>
    <x v="4"/>
    <x v="1"/>
    <n v="1.8"/>
    <x v="28"/>
    <n v="0.8"/>
    <n v="1"/>
    <x v="21"/>
  </r>
  <r>
    <x v="29"/>
    <x v="7"/>
    <x v="2"/>
    <s v="FW"/>
    <s v="   FW"/>
    <s v="3(2)"/>
    <n v="287"/>
    <x v="10"/>
    <x v="4"/>
    <x v="0"/>
    <x v="1"/>
    <n v="2.2000000000000002"/>
    <x v="29"/>
    <n v="0.6"/>
    <n v="1"/>
    <x v="22"/>
  </r>
  <r>
    <x v="30"/>
    <x v="1"/>
    <x v="14"/>
    <s v="DMC"/>
    <s v="   DMC"/>
    <s v="15(5)"/>
    <n v="1252"/>
    <x v="9"/>
    <x v="1"/>
    <x v="1"/>
    <x v="1"/>
    <n v="1.1000000000000001"/>
    <x v="30"/>
    <n v="1.7"/>
    <n v="1"/>
    <x v="23"/>
  </r>
  <r>
    <x v="31"/>
    <x v="12"/>
    <x v="9"/>
    <s v="D(CR) DMC"/>
    <s v="   D(CR) DMC"/>
    <s v="12(2)"/>
    <n v="1082"/>
    <x v="5"/>
    <x v="4"/>
    <x v="5"/>
    <x v="1"/>
    <n v="0.5"/>
    <x v="31"/>
    <n v="1.3"/>
    <n v="0"/>
    <x v="23"/>
  </r>
  <r>
    <x v="32"/>
    <x v="6"/>
    <x v="2"/>
    <s v="GK"/>
    <s v="   GK"/>
    <s v="2(2)"/>
    <n v="278"/>
    <x v="9"/>
    <x v="4"/>
    <x v="3"/>
    <x v="1"/>
    <n v="0"/>
    <x v="32"/>
    <n v="0.3"/>
    <n v="0"/>
    <x v="24"/>
  </r>
  <r>
    <x v="33"/>
    <x v="0"/>
    <x v="5"/>
    <s v="D(CR)"/>
    <s v="   D(CR)"/>
    <s v="16(1)"/>
    <n v="1393"/>
    <x v="9"/>
    <x v="5"/>
    <x v="1"/>
    <x v="1"/>
    <n v="0.4"/>
    <x v="33"/>
    <n v="1.3"/>
    <n v="1"/>
    <x v="25"/>
  </r>
  <r>
    <x v="34"/>
    <x v="12"/>
    <x v="10"/>
    <s v="AM(CR) FW"/>
    <s v="   AM(CR) FW"/>
    <s v="12(3)"/>
    <n v="1034"/>
    <x v="3"/>
    <x v="5"/>
    <x v="6"/>
    <x v="1"/>
    <n v="2.2999999999999998"/>
    <x v="34"/>
    <n v="1.1000000000000001"/>
    <n v="1"/>
    <x v="26"/>
  </r>
  <r>
    <x v="35"/>
    <x v="0"/>
    <x v="0"/>
    <s v="DMC"/>
    <s v="   DMC"/>
    <s v="19(2)"/>
    <n v="1563"/>
    <x v="9"/>
    <x v="1"/>
    <x v="6"/>
    <x v="0"/>
    <n v="0.3"/>
    <x v="35"/>
    <n v="2"/>
    <n v="0"/>
    <x v="27"/>
  </r>
  <r>
    <x v="36"/>
    <x v="15"/>
    <x v="9"/>
    <s v="AM(C)"/>
    <s v="   AM(C)"/>
    <s v="23(1)"/>
    <n v="1846"/>
    <x v="5"/>
    <x v="0"/>
    <x v="7"/>
    <x v="1"/>
    <n v="1"/>
    <x v="36"/>
    <n v="0.6"/>
    <n v="2"/>
    <x v="27"/>
  </r>
  <r>
    <x v="37"/>
    <x v="5"/>
    <x v="9"/>
    <s v="AM(CLR)"/>
    <s v="   AM(CLR)"/>
    <s v="4(2)"/>
    <n v="361"/>
    <x v="5"/>
    <x v="1"/>
    <x v="0"/>
    <x v="1"/>
    <n v="0.5"/>
    <x v="37"/>
    <n v="0.2"/>
    <n v="0"/>
    <x v="28"/>
  </r>
  <r>
    <x v="38"/>
    <x v="0"/>
    <x v="15"/>
    <s v="D(LR)"/>
    <s v="   D(LR)"/>
    <s v="19(3)"/>
    <n v="1574"/>
    <x v="9"/>
    <x v="3"/>
    <x v="3"/>
    <x v="1"/>
    <n v="0.3"/>
    <x v="38"/>
    <n v="0.4"/>
    <n v="0"/>
    <x v="28"/>
  </r>
  <r>
    <x v="39"/>
    <x v="2"/>
    <x v="12"/>
    <s v="D(CR)"/>
    <s v="   D(CR)"/>
    <s v="14(2)"/>
    <n v="1341"/>
    <x v="5"/>
    <x v="4"/>
    <x v="8"/>
    <x v="1"/>
    <n v="1"/>
    <x v="39"/>
    <n v="1.9"/>
    <n v="2"/>
    <x v="29"/>
  </r>
  <r>
    <x v="40"/>
    <x v="0"/>
    <x v="6"/>
    <s v="D(C) DMC"/>
    <s v="   D(C) DMC"/>
    <s v="14(1)"/>
    <n v="1176"/>
    <x v="9"/>
    <x v="7"/>
    <x v="3"/>
    <x v="1"/>
    <n v="0.3"/>
    <x v="40"/>
    <n v="2.1"/>
    <n v="0"/>
    <x v="30"/>
  </r>
  <r>
    <x v="41"/>
    <x v="12"/>
    <x v="3"/>
    <s v="M(C)"/>
    <s v="   M(C)"/>
    <s v="3(1)"/>
    <n v="239"/>
    <x v="9"/>
    <x v="7"/>
    <x v="0"/>
    <x v="1"/>
    <n v="1.8"/>
    <x v="41"/>
    <n v="1"/>
    <n v="1"/>
    <x v="31"/>
  </r>
  <r>
    <x v="42"/>
    <x v="2"/>
    <x v="8"/>
    <s v="D(CL) M(L)"/>
    <s v="   D(CL) M(L)"/>
    <n v="22"/>
    <n v="1860"/>
    <x v="9"/>
    <x v="4"/>
    <x v="6"/>
    <x v="1"/>
    <n v="0.3"/>
    <x v="42"/>
    <n v="1.4"/>
    <n v="1"/>
    <x v="31"/>
  </r>
  <r>
    <x v="43"/>
    <x v="16"/>
    <x v="16"/>
    <s v="Defender"/>
    <s v="   Defender"/>
    <n v="1"/>
    <n v="90"/>
    <x v="9"/>
    <x v="4"/>
    <x v="0"/>
    <x v="1"/>
    <n v="0"/>
    <x v="43"/>
    <n v="1"/>
    <n v="0"/>
    <x v="32"/>
  </r>
  <r>
    <x v="44"/>
    <x v="0"/>
    <x v="10"/>
    <s v="GK"/>
    <s v="   GK"/>
    <n v="25"/>
    <n v="2250"/>
    <x v="9"/>
    <x v="4"/>
    <x v="0"/>
    <x v="1"/>
    <n v="0"/>
    <x v="44"/>
    <n v="0.2"/>
    <n v="0"/>
    <x v="33"/>
  </r>
  <r>
    <x v="45"/>
    <x v="10"/>
    <x v="9"/>
    <s v="GK"/>
    <s v="   GK"/>
    <n v="6"/>
    <n v="540"/>
    <x v="9"/>
    <x v="4"/>
    <x v="0"/>
    <x v="1"/>
    <n v="0"/>
    <x v="45"/>
    <n v="0"/>
    <n v="0"/>
    <x v="34"/>
  </r>
  <r>
    <x v="46"/>
    <x v="10"/>
    <x v="4"/>
    <s v="M(C)"/>
    <s v="   M(C)"/>
    <s v="17(7)"/>
    <n v="1440"/>
    <x v="2"/>
    <x v="1"/>
    <x v="6"/>
    <x v="0"/>
    <n v="1.9"/>
    <x v="26"/>
    <n v="0.5"/>
    <n v="2"/>
    <x v="35"/>
  </r>
  <r>
    <x v="47"/>
    <x v="17"/>
    <x v="2"/>
    <s v="GK"/>
    <s v="   GK"/>
    <n v="13"/>
    <n v="1170"/>
    <x v="9"/>
    <x v="4"/>
    <x v="1"/>
    <x v="1"/>
    <n v="0"/>
    <x v="27"/>
    <n v="0.2"/>
    <n v="1"/>
    <x v="35"/>
  </r>
  <r>
    <x v="48"/>
    <x v="16"/>
    <x v="12"/>
    <s v="DMC"/>
    <s v="   DMC"/>
    <s v="20(1)"/>
    <n v="1708"/>
    <x v="9"/>
    <x v="4"/>
    <x v="7"/>
    <x v="1"/>
    <n v="0.5"/>
    <x v="46"/>
    <n v="1.3"/>
    <n v="1"/>
    <x v="35"/>
  </r>
  <r>
    <x v="49"/>
    <x v="14"/>
    <x v="3"/>
    <s v="AM(CLR) FW"/>
    <s v="   AM(CLR) FW"/>
    <s v="22(2)"/>
    <n v="1873"/>
    <x v="12"/>
    <x v="3"/>
    <x v="7"/>
    <x v="1"/>
    <n v="1.4"/>
    <x v="47"/>
    <n v="0.3"/>
    <n v="3"/>
    <x v="35"/>
  </r>
  <r>
    <x v="50"/>
    <x v="18"/>
    <x v="12"/>
    <s v="D(C)"/>
    <s v="   D(C)"/>
    <n v="20"/>
    <n v="1720"/>
    <x v="5"/>
    <x v="7"/>
    <x v="4"/>
    <x v="0"/>
    <n v="0.3"/>
    <x v="48"/>
    <n v="1.9"/>
    <n v="1"/>
    <x v="35"/>
  </r>
  <r>
    <x v="51"/>
    <x v="2"/>
    <x v="10"/>
    <s v="AM(L) FW"/>
    <s v="   AM(L) FW"/>
    <s v="16(9)"/>
    <n v="1326"/>
    <x v="11"/>
    <x v="7"/>
    <x v="5"/>
    <x v="1"/>
    <n v="1.9"/>
    <x v="49"/>
    <n v="1.5"/>
    <n v="2"/>
    <x v="36"/>
  </r>
  <r>
    <x v="52"/>
    <x v="3"/>
    <x v="11"/>
    <s v="AM(R) FW"/>
    <s v="   AM(R) FW"/>
    <s v="19(2)"/>
    <n v="1600"/>
    <x v="13"/>
    <x v="7"/>
    <x v="6"/>
    <x v="1"/>
    <n v="1.9"/>
    <x v="50"/>
    <n v="1.5"/>
    <n v="2"/>
    <x v="36"/>
  </r>
  <r>
    <x v="53"/>
    <x v="17"/>
    <x v="8"/>
    <s v="D(C)"/>
    <s v="   D(C)"/>
    <n v="22"/>
    <n v="1942"/>
    <x v="10"/>
    <x v="4"/>
    <x v="8"/>
    <x v="0"/>
    <n v="0.5"/>
    <x v="51"/>
    <n v="2.6"/>
    <n v="0"/>
    <x v="36"/>
  </r>
  <r>
    <x v="54"/>
    <x v="0"/>
    <x v="13"/>
    <s v="D(L) M(L)"/>
    <s v="   D(L) M(L)"/>
    <s v="10(6)"/>
    <n v="1002"/>
    <x v="5"/>
    <x v="1"/>
    <x v="3"/>
    <x v="0"/>
    <n v="0.6"/>
    <x v="46"/>
    <n v="0.4"/>
    <n v="1"/>
    <x v="36"/>
  </r>
  <r>
    <x v="55"/>
    <x v="4"/>
    <x v="14"/>
    <s v="DMC"/>
    <s v="   DMC"/>
    <n v="23"/>
    <n v="1985"/>
    <x v="9"/>
    <x v="4"/>
    <x v="4"/>
    <x v="0"/>
    <n v="0.3"/>
    <x v="24"/>
    <n v="2.6"/>
    <n v="0"/>
    <x v="37"/>
  </r>
  <r>
    <x v="56"/>
    <x v="0"/>
    <x v="16"/>
    <s v="AM(CL)"/>
    <s v="   AM(CL)"/>
    <s v="19(5)"/>
    <n v="1632"/>
    <x v="5"/>
    <x v="5"/>
    <x v="4"/>
    <x v="1"/>
    <n v="0.7"/>
    <x v="52"/>
    <n v="1.2"/>
    <n v="0"/>
    <x v="37"/>
  </r>
  <r>
    <x v="57"/>
    <x v="0"/>
    <x v="17"/>
    <s v="D(C)"/>
    <s v="   D(C)"/>
    <s v="5(2)"/>
    <n v="383"/>
    <x v="9"/>
    <x v="4"/>
    <x v="5"/>
    <x v="0"/>
    <n v="0.4"/>
    <x v="53"/>
    <n v="2.9"/>
    <n v="0"/>
    <x v="37"/>
  </r>
  <r>
    <x v="58"/>
    <x v="13"/>
    <x v="10"/>
    <s v="AM(L)"/>
    <s v="   AM(L)"/>
    <s v="22(1)"/>
    <n v="1935"/>
    <x v="7"/>
    <x v="5"/>
    <x v="6"/>
    <x v="1"/>
    <n v="1.4"/>
    <x v="54"/>
    <n v="0.5"/>
    <n v="2"/>
    <x v="37"/>
  </r>
  <r>
    <x v="59"/>
    <x v="3"/>
    <x v="18"/>
    <s v="AM(CLR) FW"/>
    <s v="   AM(CLR) FW"/>
    <s v="19(3)"/>
    <n v="1603"/>
    <x v="7"/>
    <x v="1"/>
    <x v="3"/>
    <x v="1"/>
    <n v="2"/>
    <x v="55"/>
    <n v="0.5"/>
    <n v="3"/>
    <x v="37"/>
  </r>
  <r>
    <x v="60"/>
    <x v="6"/>
    <x v="3"/>
    <s v="D(C)"/>
    <s v="   D(C)"/>
    <s v="6(1)"/>
    <n v="538"/>
    <x v="9"/>
    <x v="4"/>
    <x v="1"/>
    <x v="1"/>
    <n v="0.1"/>
    <x v="38"/>
    <n v="1.4"/>
    <n v="1"/>
    <x v="38"/>
  </r>
  <r>
    <x v="61"/>
    <x v="16"/>
    <x v="8"/>
    <s v="D(L) M(L)"/>
    <s v="   D(L) M(L)"/>
    <n v="15"/>
    <n v="1350"/>
    <x v="9"/>
    <x v="1"/>
    <x v="1"/>
    <x v="1"/>
    <n v="0.9"/>
    <x v="56"/>
    <n v="0.6"/>
    <n v="0"/>
    <x v="38"/>
  </r>
  <r>
    <x v="62"/>
    <x v="0"/>
    <x v="5"/>
    <s v="D(CR)"/>
    <s v="   D(CR)"/>
    <s v="12(1)"/>
    <n v="1033"/>
    <x v="9"/>
    <x v="7"/>
    <x v="4"/>
    <x v="0"/>
    <n v="0.7"/>
    <x v="57"/>
    <n v="1.9"/>
    <n v="0"/>
    <x v="39"/>
  </r>
  <r>
    <x v="63"/>
    <x v="0"/>
    <x v="3"/>
    <s v="D(C)"/>
    <s v="   D(C)"/>
    <s v="11(3)"/>
    <n v="911"/>
    <x v="5"/>
    <x v="4"/>
    <x v="5"/>
    <x v="1"/>
    <n v="0.3"/>
    <x v="58"/>
    <n v="1.2"/>
    <n v="0"/>
    <x v="40"/>
  </r>
  <r>
    <x v="64"/>
    <x v="1"/>
    <x v="10"/>
    <s v="GK"/>
    <s v="   GK"/>
    <n v="19"/>
    <n v="1710"/>
    <x v="9"/>
    <x v="4"/>
    <x v="0"/>
    <x v="1"/>
    <n v="0"/>
    <x v="59"/>
    <n v="0.3"/>
    <n v="0"/>
    <x v="40"/>
  </r>
  <r>
    <x v="65"/>
    <x v="7"/>
    <x v="8"/>
    <s v="D(R)"/>
    <s v="   D(R)"/>
    <s v="16(2)"/>
    <n v="1420"/>
    <x v="9"/>
    <x v="7"/>
    <x v="3"/>
    <x v="2"/>
    <n v="0.3"/>
    <x v="60"/>
    <n v="0.7"/>
    <n v="0"/>
    <x v="40"/>
  </r>
  <r>
    <x v="66"/>
    <x v="18"/>
    <x v="4"/>
    <s v="AM(LR)"/>
    <s v="   AM(LR)"/>
    <s v="23(1)"/>
    <n v="1916"/>
    <x v="7"/>
    <x v="3"/>
    <x v="1"/>
    <x v="1"/>
    <n v="2"/>
    <x v="61"/>
    <n v="0.4"/>
    <n v="2"/>
    <x v="41"/>
  </r>
  <r>
    <x v="67"/>
    <x v="12"/>
    <x v="14"/>
    <s v="AM(CR)"/>
    <s v="   AM(CR)"/>
    <s v="15(9)"/>
    <n v="1394"/>
    <x v="12"/>
    <x v="0"/>
    <x v="1"/>
    <x v="1"/>
    <n v="1.3"/>
    <x v="15"/>
    <n v="0.3"/>
    <n v="2"/>
    <x v="41"/>
  </r>
  <r>
    <x v="68"/>
    <x v="4"/>
    <x v="10"/>
    <s v="GK"/>
    <s v="   GK"/>
    <n v="4"/>
    <n v="360"/>
    <x v="9"/>
    <x v="4"/>
    <x v="0"/>
    <x v="1"/>
    <n v="0"/>
    <x v="62"/>
    <n v="0"/>
    <n v="0"/>
    <x v="41"/>
  </r>
  <r>
    <x v="69"/>
    <x v="16"/>
    <x v="10"/>
    <s v="DMC"/>
    <s v="   DMC"/>
    <s v="20(1)"/>
    <n v="1614"/>
    <x v="10"/>
    <x v="4"/>
    <x v="4"/>
    <x v="0"/>
    <n v="0.7"/>
    <x v="63"/>
    <n v="1.1000000000000001"/>
    <n v="2"/>
    <x v="41"/>
  </r>
  <r>
    <x v="70"/>
    <x v="9"/>
    <x v="3"/>
    <s v="M(C)"/>
    <s v="   M(C)"/>
    <s v="18(4)"/>
    <n v="1582"/>
    <x v="10"/>
    <x v="1"/>
    <x v="3"/>
    <x v="1"/>
    <n v="0.5"/>
    <x v="64"/>
    <n v="0.5"/>
    <n v="0"/>
    <x v="41"/>
  </r>
  <r>
    <x v="71"/>
    <x v="1"/>
    <x v="19"/>
    <s v="M(C)"/>
    <s v="   M(C)"/>
    <s v="15(8)"/>
    <n v="1339"/>
    <x v="7"/>
    <x v="1"/>
    <x v="4"/>
    <x v="1"/>
    <n v="1.1000000000000001"/>
    <x v="65"/>
    <n v="0.3"/>
    <n v="0"/>
    <x v="42"/>
  </r>
  <r>
    <x v="72"/>
    <x v="11"/>
    <x v="12"/>
    <s v="AM(C)"/>
    <s v="   AM(C)"/>
    <n v="3"/>
    <n v="212"/>
    <x v="5"/>
    <x v="4"/>
    <x v="1"/>
    <x v="1"/>
    <n v="1"/>
    <x v="66"/>
    <n v="0.7"/>
    <n v="1"/>
    <x v="42"/>
  </r>
  <r>
    <x v="73"/>
    <x v="12"/>
    <x v="6"/>
    <s v="D(C)"/>
    <s v="   D(C)"/>
    <n v="22"/>
    <n v="1980"/>
    <x v="9"/>
    <x v="4"/>
    <x v="9"/>
    <x v="1"/>
    <n v="0.4"/>
    <x v="67"/>
    <n v="1.4"/>
    <n v="0"/>
    <x v="43"/>
  </r>
  <r>
    <x v="74"/>
    <x v="9"/>
    <x v="14"/>
    <s v="AM(LR) FW"/>
    <s v="   AM(LR) FW"/>
    <s v="24(1)"/>
    <n v="2056"/>
    <x v="10"/>
    <x v="7"/>
    <x v="5"/>
    <x v="1"/>
    <n v="2.5"/>
    <x v="51"/>
    <n v="0.5"/>
    <n v="1"/>
    <x v="44"/>
  </r>
  <r>
    <x v="75"/>
    <x v="5"/>
    <x v="7"/>
    <s v="AM(CL)"/>
    <s v="   AM(CL)"/>
    <s v="6(1)"/>
    <n v="447"/>
    <x v="5"/>
    <x v="4"/>
    <x v="1"/>
    <x v="1"/>
    <n v="1"/>
    <x v="28"/>
    <n v="0.7"/>
    <n v="0"/>
    <x v="45"/>
  </r>
  <r>
    <x v="76"/>
    <x v="1"/>
    <x v="4"/>
    <s v="D(L) DMC"/>
    <s v="   D(L) DMC"/>
    <s v="13(12)"/>
    <n v="1267"/>
    <x v="9"/>
    <x v="7"/>
    <x v="6"/>
    <x v="1"/>
    <n v="0.6"/>
    <x v="68"/>
    <n v="0.7"/>
    <n v="0"/>
    <x v="46"/>
  </r>
  <r>
    <x v="77"/>
    <x v="18"/>
    <x v="10"/>
    <s v="AM(CLR)"/>
    <s v="   AM(CLR)"/>
    <s v="15(6)"/>
    <n v="1296"/>
    <x v="9"/>
    <x v="1"/>
    <x v="3"/>
    <x v="1"/>
    <n v="1"/>
    <x v="69"/>
    <n v="0.1"/>
    <n v="1"/>
    <x v="46"/>
  </r>
  <r>
    <x v="78"/>
    <x v="18"/>
    <x v="14"/>
    <s v="D(C)"/>
    <s v="   D(C)"/>
    <s v="17(1)"/>
    <n v="1534"/>
    <x v="5"/>
    <x v="4"/>
    <x v="4"/>
    <x v="1"/>
    <n v="0.4"/>
    <x v="70"/>
    <n v="1.4"/>
    <n v="0"/>
    <x v="46"/>
  </r>
  <r>
    <x v="79"/>
    <x v="16"/>
    <x v="2"/>
    <s v="D(C)"/>
    <s v="   D(C)"/>
    <s v="19(2)"/>
    <n v="1702"/>
    <x v="9"/>
    <x v="4"/>
    <x v="3"/>
    <x v="3"/>
    <n v="0.4"/>
    <x v="35"/>
    <n v="2.1"/>
    <n v="1"/>
    <x v="46"/>
  </r>
  <r>
    <x v="80"/>
    <x v="16"/>
    <x v="6"/>
    <s v="D(R) M(LR)"/>
    <s v="   D(R) M(LR)"/>
    <s v="11(9)"/>
    <n v="1081"/>
    <x v="9"/>
    <x v="4"/>
    <x v="5"/>
    <x v="1"/>
    <n v="0.6"/>
    <x v="26"/>
    <n v="0.5"/>
    <n v="2"/>
    <x v="46"/>
  </r>
  <r>
    <x v="81"/>
    <x v="15"/>
    <x v="9"/>
    <s v="AM(L) FW"/>
    <s v="   AM(L) FW"/>
    <s v="8(2)"/>
    <n v="651"/>
    <x v="10"/>
    <x v="7"/>
    <x v="3"/>
    <x v="1"/>
    <n v="2.2999999999999998"/>
    <x v="71"/>
    <n v="2.1"/>
    <n v="0"/>
    <x v="46"/>
  </r>
  <r>
    <x v="82"/>
    <x v="2"/>
    <x v="12"/>
    <s v="D(R) M(CR) FW"/>
    <s v="   D(R) M(CR) FW"/>
    <s v="17(1)"/>
    <n v="1372"/>
    <x v="5"/>
    <x v="7"/>
    <x v="5"/>
    <x v="1"/>
    <n v="0.9"/>
    <x v="72"/>
    <n v="0.5"/>
    <n v="1"/>
    <x v="47"/>
  </r>
  <r>
    <x v="83"/>
    <x v="3"/>
    <x v="10"/>
    <s v="D(CL) M(L)"/>
    <s v="   D(CL) M(L)"/>
    <s v="16(2)"/>
    <n v="1467"/>
    <x v="9"/>
    <x v="4"/>
    <x v="5"/>
    <x v="1"/>
    <n v="0.4"/>
    <x v="73"/>
    <n v="0.9"/>
    <n v="1"/>
    <x v="47"/>
  </r>
  <r>
    <x v="84"/>
    <x v="13"/>
    <x v="2"/>
    <s v="D(C)"/>
    <s v="   D(C)"/>
    <n v="23"/>
    <n v="1941"/>
    <x v="7"/>
    <x v="4"/>
    <x v="6"/>
    <x v="0"/>
    <n v="1.4"/>
    <x v="74"/>
    <n v="2"/>
    <n v="1"/>
    <x v="47"/>
  </r>
  <r>
    <x v="85"/>
    <x v="5"/>
    <x v="13"/>
    <s v="D(C) DMC"/>
    <s v="   D(C) DMC"/>
    <s v="12(1)"/>
    <n v="1070"/>
    <x v="10"/>
    <x v="7"/>
    <x v="5"/>
    <x v="1"/>
    <n v="0.7"/>
    <x v="75"/>
    <n v="1.8"/>
    <n v="2"/>
    <x v="47"/>
  </r>
  <r>
    <x v="86"/>
    <x v="16"/>
    <x v="14"/>
    <s v="D(L)"/>
    <s v="   D(L)"/>
    <s v="5(4)"/>
    <n v="538"/>
    <x v="5"/>
    <x v="4"/>
    <x v="0"/>
    <x v="1"/>
    <n v="0.6"/>
    <x v="76"/>
    <n v="0.9"/>
    <n v="0"/>
    <x v="47"/>
  </r>
  <r>
    <x v="87"/>
    <x v="3"/>
    <x v="14"/>
    <s v="FW"/>
    <s v="   FW"/>
    <n v="2"/>
    <n v="154"/>
    <x v="5"/>
    <x v="4"/>
    <x v="0"/>
    <x v="1"/>
    <n v="1.5"/>
    <x v="77"/>
    <n v="0"/>
    <n v="0"/>
    <x v="48"/>
  </r>
  <r>
    <x v="88"/>
    <x v="17"/>
    <x v="12"/>
    <s v="M(CLR)"/>
    <s v="   M(CLR)"/>
    <s v="24(1)"/>
    <n v="2030"/>
    <x v="5"/>
    <x v="5"/>
    <x v="6"/>
    <x v="1"/>
    <n v="0.6"/>
    <x v="78"/>
    <n v="0.2"/>
    <n v="0"/>
    <x v="48"/>
  </r>
  <r>
    <x v="89"/>
    <x v="3"/>
    <x v="19"/>
    <s v="M(CLR) FW"/>
    <s v="   M(CLR) FW"/>
    <s v="16(2)"/>
    <n v="1239"/>
    <x v="5"/>
    <x v="1"/>
    <x v="3"/>
    <x v="1"/>
    <n v="0.9"/>
    <x v="79"/>
    <n v="0.4"/>
    <n v="0"/>
    <x v="48"/>
  </r>
  <r>
    <x v="90"/>
    <x v="12"/>
    <x v="6"/>
    <s v="D(L) M(L)"/>
    <s v="   D(L) M(L)"/>
    <s v="11(4)"/>
    <n v="950"/>
    <x v="9"/>
    <x v="7"/>
    <x v="1"/>
    <x v="1"/>
    <n v="1.2"/>
    <x v="18"/>
    <n v="0.7"/>
    <n v="0"/>
    <x v="48"/>
  </r>
  <r>
    <x v="91"/>
    <x v="9"/>
    <x v="9"/>
    <s v="D(C)"/>
    <s v="   D(C)"/>
    <s v="16(3)"/>
    <n v="1438"/>
    <x v="5"/>
    <x v="4"/>
    <x v="6"/>
    <x v="0"/>
    <n v="0.4"/>
    <x v="80"/>
    <n v="2.2000000000000002"/>
    <n v="0"/>
    <x v="48"/>
  </r>
  <r>
    <x v="92"/>
    <x v="14"/>
    <x v="2"/>
    <s v="D(C)"/>
    <s v="   D(C)"/>
    <n v="24"/>
    <n v="2160"/>
    <x v="5"/>
    <x v="7"/>
    <x v="2"/>
    <x v="1"/>
    <n v="0.4"/>
    <x v="81"/>
    <n v="2.5"/>
    <n v="1"/>
    <x v="48"/>
  </r>
  <r>
    <x v="93"/>
    <x v="14"/>
    <x v="9"/>
    <s v="D(R) M(R)"/>
    <s v="   D(R) M(R)"/>
    <s v="22(1)"/>
    <n v="1923"/>
    <x v="5"/>
    <x v="1"/>
    <x v="6"/>
    <x v="0"/>
    <n v="0.7"/>
    <x v="82"/>
    <n v="1.2"/>
    <n v="2"/>
    <x v="48"/>
  </r>
  <r>
    <x v="94"/>
    <x v="8"/>
    <x v="8"/>
    <s v="GK"/>
    <s v="   GK"/>
    <n v="25"/>
    <n v="2250"/>
    <x v="9"/>
    <x v="4"/>
    <x v="1"/>
    <x v="1"/>
    <n v="0"/>
    <x v="83"/>
    <n v="0.1"/>
    <n v="5"/>
    <x v="48"/>
  </r>
  <r>
    <x v="95"/>
    <x v="1"/>
    <x v="6"/>
    <s v="M(CL)"/>
    <s v="   M(CL)"/>
    <s v="10(8)"/>
    <n v="805"/>
    <x v="9"/>
    <x v="7"/>
    <x v="5"/>
    <x v="1"/>
    <n v="0.4"/>
    <x v="84"/>
    <n v="0.1"/>
    <n v="0"/>
    <x v="48"/>
  </r>
  <r>
    <x v="96"/>
    <x v="0"/>
    <x v="2"/>
    <s v="D(R) M(CR)"/>
    <s v="   D(R) M(CR)"/>
    <s v="9(7)"/>
    <n v="869"/>
    <x v="12"/>
    <x v="7"/>
    <x v="3"/>
    <x v="1"/>
    <n v="0.7"/>
    <x v="85"/>
    <n v="0.2"/>
    <n v="0"/>
    <x v="48"/>
  </r>
  <r>
    <x v="97"/>
    <x v="18"/>
    <x v="12"/>
    <s v="AM(CLR) FW"/>
    <s v="   AM(CLR) FW"/>
    <s v="21(2)"/>
    <n v="1784"/>
    <x v="8"/>
    <x v="5"/>
    <x v="1"/>
    <x v="1"/>
    <n v="2"/>
    <x v="86"/>
    <n v="0.8"/>
    <n v="1"/>
    <x v="49"/>
  </r>
  <r>
    <x v="98"/>
    <x v="8"/>
    <x v="6"/>
    <s v="D(C)"/>
    <s v="   D(C)"/>
    <s v="12(1)"/>
    <n v="1081"/>
    <x v="9"/>
    <x v="7"/>
    <x v="4"/>
    <x v="1"/>
    <n v="0.6"/>
    <x v="87"/>
    <n v="2.8"/>
    <n v="1"/>
    <x v="49"/>
  </r>
  <r>
    <x v="99"/>
    <x v="10"/>
    <x v="6"/>
    <s v="D(C)"/>
    <s v="   D(C)"/>
    <n v="23"/>
    <n v="2070"/>
    <x v="9"/>
    <x v="4"/>
    <x v="7"/>
    <x v="1"/>
    <n v="0.4"/>
    <x v="39"/>
    <n v="1.8"/>
    <n v="1"/>
    <x v="49"/>
  </r>
  <r>
    <x v="100"/>
    <x v="18"/>
    <x v="13"/>
    <s v="D(L) M(L)"/>
    <s v="   D(L) M(L)"/>
    <s v="14(2)"/>
    <n v="1238"/>
    <x v="5"/>
    <x v="7"/>
    <x v="6"/>
    <x v="0"/>
    <n v="1.3"/>
    <x v="88"/>
    <n v="1.6"/>
    <n v="1"/>
    <x v="49"/>
  </r>
  <r>
    <x v="101"/>
    <x v="18"/>
    <x v="11"/>
    <s v="D(LR) M(CLR) FW"/>
    <s v="   D(LR) M(CLR) FW"/>
    <s v="19(5)"/>
    <n v="1624"/>
    <x v="12"/>
    <x v="7"/>
    <x v="0"/>
    <x v="1"/>
    <n v="1.6"/>
    <x v="89"/>
    <n v="1.1000000000000001"/>
    <n v="0"/>
    <x v="49"/>
  </r>
  <r>
    <x v="102"/>
    <x v="3"/>
    <x v="6"/>
    <s v="D(C)"/>
    <s v="   D(C)"/>
    <s v="20(2)"/>
    <n v="1805"/>
    <x v="9"/>
    <x v="4"/>
    <x v="6"/>
    <x v="1"/>
    <n v="0.3"/>
    <x v="90"/>
    <n v="3"/>
    <n v="0"/>
    <x v="50"/>
  </r>
  <r>
    <x v="103"/>
    <x v="13"/>
    <x v="12"/>
    <s v="D(C)"/>
    <s v="   D(C)"/>
    <n v="23"/>
    <n v="2070"/>
    <x v="5"/>
    <x v="7"/>
    <x v="8"/>
    <x v="0"/>
    <n v="0.4"/>
    <x v="91"/>
    <n v="2.5"/>
    <n v="0"/>
    <x v="50"/>
  </r>
  <r>
    <x v="104"/>
    <x v="6"/>
    <x v="2"/>
    <s v="D(CL) M(CL)"/>
    <s v="   D(CL) M(CL)"/>
    <s v="14(6)"/>
    <n v="1240"/>
    <x v="10"/>
    <x v="7"/>
    <x v="8"/>
    <x v="0"/>
    <n v="0.9"/>
    <x v="92"/>
    <n v="1"/>
    <n v="1"/>
    <x v="50"/>
  </r>
  <r>
    <x v="105"/>
    <x v="18"/>
    <x v="2"/>
    <s v="D(C)"/>
    <s v="   D(C)"/>
    <n v="11"/>
    <n v="990"/>
    <x v="9"/>
    <x v="4"/>
    <x v="1"/>
    <x v="1"/>
    <n v="0.6"/>
    <x v="88"/>
    <n v="1.7"/>
    <n v="0"/>
    <x v="50"/>
  </r>
  <r>
    <x v="106"/>
    <x v="2"/>
    <x v="7"/>
    <s v="D(C)"/>
    <s v="   D(C)"/>
    <n v="17"/>
    <n v="1496"/>
    <x v="9"/>
    <x v="4"/>
    <x v="6"/>
    <x v="3"/>
    <n v="0.1"/>
    <x v="33"/>
    <n v="2.2000000000000002"/>
    <n v="0"/>
    <x v="50"/>
  </r>
  <r>
    <x v="107"/>
    <x v="7"/>
    <x v="3"/>
    <s v="Defender"/>
    <s v="   Defender"/>
    <s v="0(1)"/>
    <n v="24"/>
    <x v="9"/>
    <x v="7"/>
    <x v="0"/>
    <x v="1"/>
    <n v="0"/>
    <x v="91"/>
    <n v="1"/>
    <n v="0"/>
    <x v="51"/>
  </r>
  <r>
    <x v="108"/>
    <x v="16"/>
    <x v="7"/>
    <s v="M(CLR)"/>
    <s v="   M(CLR)"/>
    <s v="18(2)"/>
    <n v="1565"/>
    <x v="7"/>
    <x v="5"/>
    <x v="3"/>
    <x v="0"/>
    <n v="1.3"/>
    <x v="92"/>
    <n v="0.5"/>
    <n v="1"/>
    <x v="51"/>
  </r>
  <r>
    <x v="109"/>
    <x v="16"/>
    <x v="10"/>
    <s v="FW"/>
    <s v="   FW"/>
    <s v="21(2)"/>
    <n v="1692"/>
    <x v="1"/>
    <x v="1"/>
    <x v="1"/>
    <x v="0"/>
    <n v="2.1"/>
    <x v="93"/>
    <n v="0.7"/>
    <n v="1"/>
    <x v="51"/>
  </r>
  <r>
    <x v="110"/>
    <x v="10"/>
    <x v="11"/>
    <s v="D(C)"/>
    <s v="   D(C)"/>
    <n v="25"/>
    <n v="2234"/>
    <x v="10"/>
    <x v="4"/>
    <x v="6"/>
    <x v="1"/>
    <n v="0.4"/>
    <x v="94"/>
    <n v="1.7"/>
    <n v="1"/>
    <x v="51"/>
  </r>
  <r>
    <x v="111"/>
    <x v="11"/>
    <x v="10"/>
    <s v="AM(LR)"/>
    <s v="   AM(LR)"/>
    <s v="4(2)"/>
    <n v="366"/>
    <x v="9"/>
    <x v="7"/>
    <x v="1"/>
    <x v="1"/>
    <n v="2"/>
    <x v="95"/>
    <n v="0.3"/>
    <n v="1"/>
    <x v="51"/>
  </r>
  <r>
    <x v="112"/>
    <x v="11"/>
    <x v="16"/>
    <s v="D(R)"/>
    <s v="   D(R)"/>
    <s v="9(3)"/>
    <n v="948"/>
    <x v="9"/>
    <x v="4"/>
    <x v="1"/>
    <x v="1"/>
    <n v="0.1"/>
    <x v="96"/>
    <n v="0.5"/>
    <n v="0"/>
    <x v="52"/>
  </r>
  <r>
    <x v="113"/>
    <x v="15"/>
    <x v="18"/>
    <s v="FW"/>
    <s v="   FW"/>
    <s v="14(5)"/>
    <n v="1180"/>
    <x v="3"/>
    <x v="5"/>
    <x v="0"/>
    <x v="1"/>
    <n v="1.4"/>
    <x v="97"/>
    <n v="2.2000000000000002"/>
    <n v="2"/>
    <x v="52"/>
  </r>
  <r>
    <x v="114"/>
    <x v="16"/>
    <x v="8"/>
    <s v="GK"/>
    <s v="   GK"/>
    <n v="19"/>
    <n v="1710"/>
    <x v="9"/>
    <x v="4"/>
    <x v="3"/>
    <x v="1"/>
    <n v="0"/>
    <x v="98"/>
    <n v="0.2"/>
    <n v="1"/>
    <x v="52"/>
  </r>
  <r>
    <x v="115"/>
    <x v="3"/>
    <x v="5"/>
    <s v="DMC"/>
    <s v="   DMC"/>
    <s v="23(1)"/>
    <n v="2051"/>
    <x v="5"/>
    <x v="5"/>
    <x v="2"/>
    <x v="1"/>
    <n v="0.3"/>
    <x v="99"/>
    <n v="1.9"/>
    <n v="1"/>
    <x v="53"/>
  </r>
  <r>
    <x v="116"/>
    <x v="17"/>
    <x v="8"/>
    <s v="AM(LR) FW"/>
    <s v="   AM(LR) FW"/>
    <s v="19(3)"/>
    <n v="1416"/>
    <x v="4"/>
    <x v="5"/>
    <x v="8"/>
    <x v="0"/>
    <n v="2.2999999999999998"/>
    <x v="100"/>
    <n v="1.5"/>
    <n v="3"/>
    <x v="53"/>
  </r>
  <r>
    <x v="117"/>
    <x v="15"/>
    <x v="7"/>
    <s v="GK"/>
    <s v="   GK"/>
    <n v="24"/>
    <n v="2116"/>
    <x v="9"/>
    <x v="4"/>
    <x v="3"/>
    <x v="1"/>
    <n v="0"/>
    <x v="101"/>
    <n v="0"/>
    <n v="1"/>
    <x v="53"/>
  </r>
  <r>
    <x v="118"/>
    <x v="13"/>
    <x v="6"/>
    <s v="M(C)"/>
    <s v="   M(C)"/>
    <s v="17(6)"/>
    <n v="1482"/>
    <x v="5"/>
    <x v="4"/>
    <x v="6"/>
    <x v="1"/>
    <n v="0.7"/>
    <x v="102"/>
    <n v="0.6"/>
    <n v="0"/>
    <x v="53"/>
  </r>
  <r>
    <x v="119"/>
    <x v="12"/>
    <x v="19"/>
    <s v="D(C)"/>
    <s v="   D(C)"/>
    <n v="22"/>
    <n v="1970"/>
    <x v="9"/>
    <x v="4"/>
    <x v="7"/>
    <x v="1"/>
    <n v="0"/>
    <x v="78"/>
    <n v="1.7"/>
    <n v="0"/>
    <x v="53"/>
  </r>
  <r>
    <x v="120"/>
    <x v="11"/>
    <x v="3"/>
    <s v="AM(R)"/>
    <s v="   AM(R)"/>
    <s v="14(7)"/>
    <n v="1328"/>
    <x v="9"/>
    <x v="3"/>
    <x v="0"/>
    <x v="1"/>
    <n v="1"/>
    <x v="103"/>
    <n v="0.5"/>
    <n v="0"/>
    <x v="53"/>
  </r>
  <r>
    <x v="121"/>
    <x v="1"/>
    <x v="11"/>
    <s v="AM(CLR) FW"/>
    <s v="   AM(CLR) FW"/>
    <s v="7(12)"/>
    <n v="680"/>
    <x v="8"/>
    <x v="1"/>
    <x v="1"/>
    <x v="1"/>
    <n v="1.5"/>
    <x v="8"/>
    <n v="0.2"/>
    <n v="1"/>
    <x v="54"/>
  </r>
  <r>
    <x v="122"/>
    <x v="13"/>
    <x v="12"/>
    <s v="DMC"/>
    <s v="   DMC"/>
    <s v="18(4)"/>
    <n v="1585"/>
    <x v="9"/>
    <x v="4"/>
    <x v="8"/>
    <x v="1"/>
    <n v="0.5"/>
    <x v="36"/>
    <n v="0.9"/>
    <n v="0"/>
    <x v="54"/>
  </r>
  <r>
    <x v="123"/>
    <x v="3"/>
    <x v="9"/>
    <s v="D(C) DMC"/>
    <s v="   D(C) DMC"/>
    <s v="18(2)"/>
    <n v="1619"/>
    <x v="5"/>
    <x v="7"/>
    <x v="6"/>
    <x v="1"/>
    <n v="0.2"/>
    <x v="104"/>
    <n v="2.1"/>
    <n v="1"/>
    <x v="54"/>
  </r>
  <r>
    <x v="124"/>
    <x v="16"/>
    <x v="10"/>
    <s v="D(LR) M(R)"/>
    <s v="   D(LR) M(R)"/>
    <s v="13(4)"/>
    <n v="1185"/>
    <x v="9"/>
    <x v="4"/>
    <x v="1"/>
    <x v="1"/>
    <n v="0.4"/>
    <x v="105"/>
    <n v="0.2"/>
    <n v="0"/>
    <x v="54"/>
  </r>
  <r>
    <x v="125"/>
    <x v="4"/>
    <x v="2"/>
    <s v="AM(CLR) FW"/>
    <s v="   AM(CLR) FW"/>
    <n v="20"/>
    <n v="1644"/>
    <x v="2"/>
    <x v="7"/>
    <x v="5"/>
    <x v="0"/>
    <n v="1.9"/>
    <x v="106"/>
    <n v="1.9"/>
    <n v="2"/>
    <x v="54"/>
  </r>
  <r>
    <x v="126"/>
    <x v="19"/>
    <x v="2"/>
    <s v="GK"/>
    <s v="   GK"/>
    <n v="25"/>
    <n v="2250"/>
    <x v="9"/>
    <x v="4"/>
    <x v="3"/>
    <x v="1"/>
    <n v="0"/>
    <x v="107"/>
    <n v="0.2"/>
    <n v="2"/>
    <x v="54"/>
  </r>
  <r>
    <x v="127"/>
    <x v="9"/>
    <x v="5"/>
    <s v="D(R) M(R)"/>
    <s v="   D(R) M(R)"/>
    <s v="17(2)"/>
    <n v="1482"/>
    <x v="9"/>
    <x v="4"/>
    <x v="5"/>
    <x v="1"/>
    <n v="0.3"/>
    <x v="108"/>
    <n v="1.1000000000000001"/>
    <n v="0"/>
    <x v="54"/>
  </r>
  <r>
    <x v="128"/>
    <x v="18"/>
    <x v="3"/>
    <s v="M(C) FW"/>
    <s v="   M(C) FW"/>
    <s v="22(2)"/>
    <n v="1683"/>
    <x v="2"/>
    <x v="4"/>
    <x v="3"/>
    <x v="0"/>
    <n v="1.6"/>
    <x v="109"/>
    <n v="0.6"/>
    <n v="1"/>
    <x v="54"/>
  </r>
  <r>
    <x v="129"/>
    <x v="14"/>
    <x v="12"/>
    <s v="D(R)"/>
    <s v="   D(R)"/>
    <s v="8(3)"/>
    <n v="702"/>
    <x v="9"/>
    <x v="5"/>
    <x v="6"/>
    <x v="1"/>
    <n v="0.4"/>
    <x v="110"/>
    <n v="1"/>
    <n v="0"/>
    <x v="54"/>
  </r>
  <r>
    <x v="130"/>
    <x v="9"/>
    <x v="14"/>
    <s v="AM(LR)"/>
    <s v="   AM(LR)"/>
    <s v="8(10)"/>
    <n v="882"/>
    <x v="7"/>
    <x v="4"/>
    <x v="3"/>
    <x v="1"/>
    <n v="1.4"/>
    <x v="111"/>
    <n v="0.3"/>
    <n v="2"/>
    <x v="55"/>
  </r>
  <r>
    <x v="131"/>
    <x v="3"/>
    <x v="11"/>
    <s v="GK"/>
    <s v="   GK"/>
    <n v="25"/>
    <n v="2250"/>
    <x v="9"/>
    <x v="4"/>
    <x v="1"/>
    <x v="1"/>
    <n v="0"/>
    <x v="112"/>
    <n v="0.2"/>
    <n v="0"/>
    <x v="55"/>
  </r>
  <r>
    <x v="132"/>
    <x v="13"/>
    <x v="14"/>
    <s v="D(L)"/>
    <s v="   D(L)"/>
    <n v="25"/>
    <n v="2239"/>
    <x v="9"/>
    <x v="5"/>
    <x v="1"/>
    <x v="1"/>
    <n v="0.8"/>
    <x v="113"/>
    <n v="0.2"/>
    <n v="0"/>
    <x v="55"/>
  </r>
  <r>
    <x v="133"/>
    <x v="1"/>
    <x v="11"/>
    <s v="D(L) M(L)"/>
    <s v="   D(L) M(L)"/>
    <n v="14"/>
    <n v="1134"/>
    <x v="9"/>
    <x v="7"/>
    <x v="3"/>
    <x v="1"/>
    <n v="0.1"/>
    <x v="114"/>
    <n v="0.5"/>
    <n v="0"/>
    <x v="55"/>
  </r>
  <r>
    <x v="134"/>
    <x v="11"/>
    <x v="3"/>
    <s v="Defender"/>
    <s v="   Defender"/>
    <s v="7(3)"/>
    <n v="577"/>
    <x v="9"/>
    <x v="4"/>
    <x v="1"/>
    <x v="1"/>
    <n v="0.3"/>
    <x v="115"/>
    <n v="0.8"/>
    <n v="0"/>
    <x v="55"/>
  </r>
  <r>
    <x v="135"/>
    <x v="11"/>
    <x v="11"/>
    <s v="AM(LR) FW"/>
    <s v="   AM(LR) FW"/>
    <s v="4(3)"/>
    <n v="423"/>
    <x v="7"/>
    <x v="4"/>
    <x v="3"/>
    <x v="1"/>
    <n v="2.2999999999999998"/>
    <x v="116"/>
    <n v="2.2999999999999998"/>
    <n v="0"/>
    <x v="55"/>
  </r>
  <r>
    <x v="136"/>
    <x v="16"/>
    <x v="9"/>
    <s v="D(C) DMC"/>
    <s v="   D(C) DMC"/>
    <s v="12(5)"/>
    <n v="1144"/>
    <x v="9"/>
    <x v="4"/>
    <x v="6"/>
    <x v="0"/>
    <n v="0.3"/>
    <x v="117"/>
    <n v="2.2000000000000002"/>
    <n v="0"/>
    <x v="55"/>
  </r>
  <r>
    <x v="137"/>
    <x v="2"/>
    <x v="10"/>
    <s v="GK"/>
    <s v="   GK"/>
    <n v="23"/>
    <n v="2043"/>
    <x v="9"/>
    <x v="4"/>
    <x v="1"/>
    <x v="1"/>
    <n v="0"/>
    <x v="45"/>
    <n v="0.1"/>
    <n v="1"/>
    <x v="55"/>
  </r>
  <r>
    <x v="138"/>
    <x v="2"/>
    <x v="2"/>
    <s v="M(CLR)"/>
    <s v="   M(CLR)"/>
    <s v="18(3)"/>
    <n v="1537"/>
    <x v="9"/>
    <x v="1"/>
    <x v="6"/>
    <x v="1"/>
    <n v="0.5"/>
    <x v="118"/>
    <n v="0.4"/>
    <n v="0"/>
    <x v="55"/>
  </r>
  <r>
    <x v="139"/>
    <x v="16"/>
    <x v="8"/>
    <s v="AM(CLR) FW"/>
    <s v="   AM(CLR) FW"/>
    <s v="12(3)"/>
    <n v="970"/>
    <x v="10"/>
    <x v="5"/>
    <x v="4"/>
    <x v="0"/>
    <n v="1.7"/>
    <x v="119"/>
    <n v="0.5"/>
    <n v="0"/>
    <x v="55"/>
  </r>
  <r>
    <x v="140"/>
    <x v="6"/>
    <x v="2"/>
    <s v="D(C) M(C)"/>
    <s v="   D(C) M(C)"/>
    <s v="21(1)"/>
    <n v="1874"/>
    <x v="12"/>
    <x v="4"/>
    <x v="7"/>
    <x v="1"/>
    <n v="1.4"/>
    <x v="120"/>
    <n v="1.2"/>
    <n v="2"/>
    <x v="55"/>
  </r>
  <r>
    <x v="141"/>
    <x v="12"/>
    <x v="4"/>
    <s v="AM(LR)"/>
    <s v="   AM(LR)"/>
    <s v="19(5)"/>
    <n v="1481"/>
    <x v="12"/>
    <x v="7"/>
    <x v="5"/>
    <x v="1"/>
    <n v="1.1000000000000001"/>
    <x v="121"/>
    <n v="0.6"/>
    <n v="0"/>
    <x v="55"/>
  </r>
  <r>
    <x v="142"/>
    <x v="5"/>
    <x v="2"/>
    <s v="DMC"/>
    <s v="   DMC"/>
    <n v="21"/>
    <n v="1875"/>
    <x v="5"/>
    <x v="4"/>
    <x v="7"/>
    <x v="1"/>
    <n v="0.8"/>
    <x v="122"/>
    <n v="1.2"/>
    <n v="0"/>
    <x v="56"/>
  </r>
  <r>
    <x v="143"/>
    <x v="5"/>
    <x v="15"/>
    <s v="D(R)"/>
    <s v="   D(R)"/>
    <s v="20(1)"/>
    <n v="1670"/>
    <x v="10"/>
    <x v="5"/>
    <x v="8"/>
    <x v="1"/>
    <n v="0.7"/>
    <x v="51"/>
    <n v="1.2"/>
    <n v="0"/>
    <x v="56"/>
  </r>
  <r>
    <x v="144"/>
    <x v="19"/>
    <x v="14"/>
    <s v="AM(CR)"/>
    <s v="   AM(CR)"/>
    <s v="8(1)"/>
    <n v="542"/>
    <x v="5"/>
    <x v="7"/>
    <x v="1"/>
    <x v="1"/>
    <n v="1.2"/>
    <x v="123"/>
    <n v="0.6"/>
    <n v="1"/>
    <x v="56"/>
  </r>
  <r>
    <x v="145"/>
    <x v="15"/>
    <x v="8"/>
    <s v="M(C) FW"/>
    <s v="   M(C) FW"/>
    <s v="14(1)"/>
    <n v="1095"/>
    <x v="10"/>
    <x v="1"/>
    <x v="5"/>
    <x v="1"/>
    <n v="0.9"/>
    <x v="124"/>
    <n v="0.6"/>
    <n v="0"/>
    <x v="56"/>
  </r>
  <r>
    <x v="146"/>
    <x v="4"/>
    <x v="12"/>
    <s v="D(CL)"/>
    <s v="   D(CL)"/>
    <n v="23"/>
    <n v="1922"/>
    <x v="5"/>
    <x v="0"/>
    <x v="7"/>
    <x v="1"/>
    <n v="0.5"/>
    <x v="125"/>
    <n v="0.6"/>
    <n v="0"/>
    <x v="57"/>
  </r>
  <r>
    <x v="147"/>
    <x v="16"/>
    <x v="3"/>
    <s v="AM(LR)"/>
    <s v="   AM(LR)"/>
    <s v="15(8)"/>
    <n v="1309"/>
    <x v="5"/>
    <x v="7"/>
    <x v="4"/>
    <x v="1"/>
    <n v="1.5"/>
    <x v="126"/>
    <n v="0.8"/>
    <n v="2"/>
    <x v="57"/>
  </r>
  <r>
    <x v="148"/>
    <x v="11"/>
    <x v="13"/>
    <s v="D(L) M(L)"/>
    <s v="   D(L) M(L)"/>
    <s v="11(2)"/>
    <n v="885"/>
    <x v="9"/>
    <x v="4"/>
    <x v="5"/>
    <x v="1"/>
    <n v="0.9"/>
    <x v="127"/>
    <n v="1"/>
    <n v="1"/>
    <x v="57"/>
  </r>
  <r>
    <x v="149"/>
    <x v="11"/>
    <x v="6"/>
    <s v="D(C) DMC"/>
    <s v="   D(C) DMC"/>
    <s v="16(2)"/>
    <n v="1467"/>
    <x v="5"/>
    <x v="4"/>
    <x v="5"/>
    <x v="1"/>
    <n v="0.4"/>
    <x v="3"/>
    <n v="2.1"/>
    <n v="1"/>
    <x v="57"/>
  </r>
  <r>
    <x v="150"/>
    <x v="2"/>
    <x v="12"/>
    <s v="AM(CLR) FW"/>
    <s v="   AM(CLR) FW"/>
    <s v="13(5)"/>
    <n v="1057"/>
    <x v="5"/>
    <x v="5"/>
    <x v="6"/>
    <x v="1"/>
    <n v="0.5"/>
    <x v="119"/>
    <n v="0.2"/>
    <n v="2"/>
    <x v="57"/>
  </r>
  <r>
    <x v="151"/>
    <x v="1"/>
    <x v="5"/>
    <s v="GK"/>
    <s v="   GK"/>
    <n v="6"/>
    <n v="540"/>
    <x v="9"/>
    <x v="4"/>
    <x v="0"/>
    <x v="1"/>
    <n v="0"/>
    <x v="90"/>
    <n v="0"/>
    <n v="0"/>
    <x v="57"/>
  </r>
  <r>
    <x v="152"/>
    <x v="2"/>
    <x v="10"/>
    <s v="D(C) DMC"/>
    <s v="   D(C) DMC"/>
    <s v="10(6)"/>
    <n v="960"/>
    <x v="9"/>
    <x v="5"/>
    <x v="6"/>
    <x v="1"/>
    <n v="0.7"/>
    <x v="128"/>
    <n v="0.8"/>
    <n v="0"/>
    <x v="57"/>
  </r>
  <r>
    <x v="153"/>
    <x v="13"/>
    <x v="3"/>
    <s v="FW"/>
    <s v="   FW"/>
    <s v="21(4)"/>
    <n v="1777"/>
    <x v="8"/>
    <x v="1"/>
    <x v="1"/>
    <x v="1"/>
    <n v="2"/>
    <x v="129"/>
    <n v="0.9"/>
    <n v="1"/>
    <x v="58"/>
  </r>
  <r>
    <x v="154"/>
    <x v="9"/>
    <x v="3"/>
    <s v="GK"/>
    <s v="   GK"/>
    <n v="25"/>
    <n v="2250"/>
    <x v="9"/>
    <x v="4"/>
    <x v="3"/>
    <x v="1"/>
    <n v="0"/>
    <x v="130"/>
    <n v="0.2"/>
    <n v="1"/>
    <x v="58"/>
  </r>
  <r>
    <x v="155"/>
    <x v="17"/>
    <x v="12"/>
    <s v="DMC"/>
    <s v="   DMC"/>
    <s v="23(1)"/>
    <n v="1834"/>
    <x v="9"/>
    <x v="4"/>
    <x v="2"/>
    <x v="1"/>
    <n v="0.8"/>
    <x v="131"/>
    <n v="2"/>
    <n v="0"/>
    <x v="58"/>
  </r>
  <r>
    <x v="156"/>
    <x v="7"/>
    <x v="2"/>
    <s v="D(L)"/>
    <s v="   D(L)"/>
    <s v="23(1)"/>
    <n v="2043"/>
    <x v="9"/>
    <x v="1"/>
    <x v="7"/>
    <x v="1"/>
    <n v="0.6"/>
    <x v="132"/>
    <n v="0.9"/>
    <n v="0"/>
    <x v="58"/>
  </r>
  <r>
    <x v="157"/>
    <x v="17"/>
    <x v="13"/>
    <s v="D(C)"/>
    <s v="   D(C)"/>
    <s v="10(1)"/>
    <n v="864"/>
    <x v="9"/>
    <x v="4"/>
    <x v="0"/>
    <x v="1"/>
    <n v="0.2"/>
    <x v="91"/>
    <n v="1.4"/>
    <n v="1"/>
    <x v="58"/>
  </r>
  <r>
    <x v="158"/>
    <x v="6"/>
    <x v="12"/>
    <s v="M(CLR)"/>
    <s v="   M(CLR)"/>
    <s v="21(2)"/>
    <n v="1645"/>
    <x v="12"/>
    <x v="7"/>
    <x v="1"/>
    <x v="1"/>
    <n v="0.7"/>
    <x v="133"/>
    <n v="0.2"/>
    <n v="2"/>
    <x v="58"/>
  </r>
  <r>
    <x v="159"/>
    <x v="14"/>
    <x v="11"/>
    <s v="GK"/>
    <s v="   GK"/>
    <n v="25"/>
    <n v="2250"/>
    <x v="9"/>
    <x v="4"/>
    <x v="5"/>
    <x v="1"/>
    <n v="0"/>
    <x v="100"/>
    <n v="0"/>
    <n v="1"/>
    <x v="58"/>
  </r>
  <r>
    <x v="160"/>
    <x v="18"/>
    <x v="8"/>
    <s v="DMC"/>
    <s v="   DMC"/>
    <s v="19(5)"/>
    <n v="1735"/>
    <x v="10"/>
    <x v="5"/>
    <x v="5"/>
    <x v="1"/>
    <n v="0.6"/>
    <x v="134"/>
    <n v="1.9"/>
    <n v="0"/>
    <x v="58"/>
  </r>
  <r>
    <x v="161"/>
    <x v="2"/>
    <x v="8"/>
    <s v="D(L) M(CLR) FW"/>
    <s v="   D(L) M(CLR) FW"/>
    <s v="14(9)"/>
    <n v="1341"/>
    <x v="10"/>
    <x v="4"/>
    <x v="1"/>
    <x v="1"/>
    <n v="1.8"/>
    <x v="88"/>
    <n v="0.2"/>
    <n v="0"/>
    <x v="59"/>
  </r>
  <r>
    <x v="162"/>
    <x v="11"/>
    <x v="6"/>
    <s v="D(C)"/>
    <s v="   D(C)"/>
    <s v="20(1)"/>
    <n v="1689"/>
    <x v="5"/>
    <x v="4"/>
    <x v="9"/>
    <x v="1"/>
    <n v="0.4"/>
    <x v="135"/>
    <n v="1.5"/>
    <n v="0"/>
    <x v="59"/>
  </r>
  <r>
    <x v="163"/>
    <x v="14"/>
    <x v="0"/>
    <s v="AM(CLR)"/>
    <s v="   AM(CLR)"/>
    <s v="19(5)"/>
    <n v="1500"/>
    <x v="12"/>
    <x v="1"/>
    <x v="8"/>
    <x v="1"/>
    <n v="0.8"/>
    <x v="134"/>
    <n v="0.4"/>
    <n v="2"/>
    <x v="59"/>
  </r>
  <r>
    <x v="164"/>
    <x v="15"/>
    <x v="10"/>
    <s v="AM(CLR) FW"/>
    <s v="   AM(CLR) FW"/>
    <s v="11(8)"/>
    <n v="894"/>
    <x v="5"/>
    <x v="1"/>
    <x v="5"/>
    <x v="0"/>
    <n v="1.3"/>
    <x v="115"/>
    <n v="0.3"/>
    <n v="0"/>
    <x v="59"/>
  </r>
  <r>
    <x v="165"/>
    <x v="19"/>
    <x v="11"/>
    <s v="AM(L) FW"/>
    <s v="   AM(L) FW"/>
    <s v="19(4)"/>
    <n v="1610"/>
    <x v="12"/>
    <x v="5"/>
    <x v="6"/>
    <x v="0"/>
    <n v="1.9"/>
    <x v="136"/>
    <n v="1.1000000000000001"/>
    <n v="1"/>
    <x v="59"/>
  </r>
  <r>
    <x v="166"/>
    <x v="18"/>
    <x v="3"/>
    <s v="GK"/>
    <s v="   GK"/>
    <s v="3(1)"/>
    <n v="315"/>
    <x v="9"/>
    <x v="4"/>
    <x v="0"/>
    <x v="1"/>
    <n v="0"/>
    <x v="137"/>
    <n v="0"/>
    <n v="0"/>
    <x v="59"/>
  </r>
  <r>
    <x v="167"/>
    <x v="13"/>
    <x v="0"/>
    <s v="M(CLR) FW"/>
    <s v="   M(CLR) FW"/>
    <s v="20(3)"/>
    <n v="1547"/>
    <x v="10"/>
    <x v="1"/>
    <x v="2"/>
    <x v="1"/>
    <n v="0.6"/>
    <x v="135"/>
    <n v="0.3"/>
    <n v="1"/>
    <x v="60"/>
  </r>
  <r>
    <x v="168"/>
    <x v="18"/>
    <x v="8"/>
    <s v="D(LR) M(LR)"/>
    <s v="   D(LR) M(LR)"/>
    <s v="13(5)"/>
    <n v="1255"/>
    <x v="9"/>
    <x v="7"/>
    <x v="1"/>
    <x v="1"/>
    <n v="0.5"/>
    <x v="92"/>
    <n v="0.9"/>
    <n v="0"/>
    <x v="60"/>
  </r>
  <r>
    <x v="169"/>
    <x v="16"/>
    <x v="20"/>
    <s v="GK"/>
    <s v="   GK"/>
    <n v="6"/>
    <n v="540"/>
    <x v="9"/>
    <x v="4"/>
    <x v="1"/>
    <x v="1"/>
    <n v="0"/>
    <x v="138"/>
    <n v="0"/>
    <n v="0"/>
    <x v="60"/>
  </r>
  <r>
    <x v="170"/>
    <x v="19"/>
    <x v="0"/>
    <s v="D(C)"/>
    <s v="   D(C)"/>
    <n v="1"/>
    <n v="90"/>
    <x v="9"/>
    <x v="4"/>
    <x v="0"/>
    <x v="1"/>
    <n v="0"/>
    <x v="139"/>
    <n v="1"/>
    <n v="0"/>
    <x v="60"/>
  </r>
  <r>
    <x v="171"/>
    <x v="2"/>
    <x v="5"/>
    <s v="D(R) M(R)"/>
    <s v="   D(R) M(R)"/>
    <n v="20"/>
    <n v="1737"/>
    <x v="9"/>
    <x v="7"/>
    <x v="4"/>
    <x v="0"/>
    <n v="0.5"/>
    <x v="140"/>
    <n v="0.8"/>
    <n v="0"/>
    <x v="60"/>
  </r>
  <r>
    <x v="172"/>
    <x v="11"/>
    <x v="2"/>
    <s v="D(C)"/>
    <s v="   D(C)"/>
    <s v="10(6)"/>
    <n v="922"/>
    <x v="9"/>
    <x v="4"/>
    <x v="0"/>
    <x v="0"/>
    <n v="0.6"/>
    <x v="59"/>
    <n v="1.8"/>
    <n v="0"/>
    <x v="60"/>
  </r>
  <r>
    <x v="173"/>
    <x v="18"/>
    <x v="13"/>
    <s v="D(LR) M(CR)"/>
    <s v="   D(LR) M(CR)"/>
    <s v="22(3)"/>
    <n v="1887"/>
    <x v="9"/>
    <x v="3"/>
    <x v="6"/>
    <x v="1"/>
    <n v="0"/>
    <x v="21"/>
    <n v="0.6"/>
    <n v="0"/>
    <x v="61"/>
  </r>
  <r>
    <x v="174"/>
    <x v="14"/>
    <x v="8"/>
    <s v="DMC"/>
    <s v="   DMC"/>
    <s v="19(2)"/>
    <n v="1660"/>
    <x v="9"/>
    <x v="4"/>
    <x v="8"/>
    <x v="1"/>
    <n v="0.4"/>
    <x v="102"/>
    <n v="0.4"/>
    <n v="0"/>
    <x v="61"/>
  </r>
  <r>
    <x v="175"/>
    <x v="11"/>
    <x v="12"/>
    <s v="D(R)"/>
    <s v="   D(R)"/>
    <s v="10(2)"/>
    <n v="884"/>
    <x v="9"/>
    <x v="7"/>
    <x v="3"/>
    <x v="1"/>
    <n v="0.3"/>
    <x v="141"/>
    <n v="0.3"/>
    <n v="1"/>
    <x v="61"/>
  </r>
  <r>
    <x v="176"/>
    <x v="11"/>
    <x v="15"/>
    <s v="Goalkeeper"/>
    <s v="   Goalkeeper"/>
    <s v="0(1)"/>
    <n v="12"/>
    <x v="9"/>
    <x v="4"/>
    <x v="0"/>
    <x v="1"/>
    <n v="0"/>
    <x v="136"/>
    <n v="1"/>
    <n v="0"/>
    <x v="61"/>
  </r>
  <r>
    <x v="177"/>
    <x v="2"/>
    <x v="11"/>
    <s v="D(CL)"/>
    <s v="   D(CL)"/>
    <s v="11(2)"/>
    <n v="983"/>
    <x v="10"/>
    <x v="4"/>
    <x v="1"/>
    <x v="3"/>
    <n v="0.6"/>
    <x v="69"/>
    <n v="1.2"/>
    <n v="0"/>
    <x v="61"/>
  </r>
  <r>
    <x v="178"/>
    <x v="9"/>
    <x v="6"/>
    <s v="D(C)"/>
    <s v="   D(C)"/>
    <s v="17(1)"/>
    <n v="1459"/>
    <x v="10"/>
    <x v="4"/>
    <x v="6"/>
    <x v="0"/>
    <n v="0.6"/>
    <x v="142"/>
    <n v="1.1000000000000001"/>
    <n v="1"/>
    <x v="61"/>
  </r>
  <r>
    <x v="179"/>
    <x v="2"/>
    <x v="11"/>
    <s v="AM(CLR)"/>
    <s v="   AM(CLR)"/>
    <s v="11(7)"/>
    <n v="824"/>
    <x v="9"/>
    <x v="5"/>
    <x v="0"/>
    <x v="1"/>
    <n v="0.4"/>
    <x v="143"/>
    <n v="0.2"/>
    <n v="0"/>
    <x v="61"/>
  </r>
  <r>
    <x v="180"/>
    <x v="12"/>
    <x v="0"/>
    <s v="D(C) M(CL)"/>
    <s v="   D(C) M(CL)"/>
    <s v="17(2)"/>
    <n v="1470"/>
    <x v="9"/>
    <x v="4"/>
    <x v="1"/>
    <x v="1"/>
    <n v="0.8"/>
    <x v="52"/>
    <n v="1.1000000000000001"/>
    <n v="0"/>
    <x v="61"/>
  </r>
  <r>
    <x v="181"/>
    <x v="1"/>
    <x v="10"/>
    <s v="D(CL) M(CL)"/>
    <s v="   D(CL) M(CL)"/>
    <s v="17(2)"/>
    <n v="1546"/>
    <x v="5"/>
    <x v="1"/>
    <x v="5"/>
    <x v="1"/>
    <n v="0.6"/>
    <x v="90"/>
    <n v="0.4"/>
    <n v="0"/>
    <x v="62"/>
  </r>
  <r>
    <x v="182"/>
    <x v="1"/>
    <x v="13"/>
    <s v="D(CLR)"/>
    <s v="   D(CLR)"/>
    <s v="9(7)"/>
    <n v="861"/>
    <x v="9"/>
    <x v="7"/>
    <x v="6"/>
    <x v="1"/>
    <n v="0.3"/>
    <x v="144"/>
    <n v="1.4"/>
    <n v="0"/>
    <x v="62"/>
  </r>
  <r>
    <x v="183"/>
    <x v="2"/>
    <x v="15"/>
    <s v="Midfielder"/>
    <s v="   Midfielder"/>
    <s v="5(4)"/>
    <n v="421"/>
    <x v="9"/>
    <x v="7"/>
    <x v="1"/>
    <x v="1"/>
    <n v="0.9"/>
    <x v="145"/>
    <n v="0.6"/>
    <n v="0"/>
    <x v="62"/>
  </r>
  <r>
    <x v="184"/>
    <x v="11"/>
    <x v="7"/>
    <s v="AM(CLR) FW"/>
    <s v="   AM(CLR) FW"/>
    <s v="18(7)"/>
    <n v="1677"/>
    <x v="5"/>
    <x v="7"/>
    <x v="5"/>
    <x v="1"/>
    <n v="1"/>
    <x v="146"/>
    <n v="0.9"/>
    <n v="0"/>
    <x v="62"/>
  </r>
  <r>
    <x v="185"/>
    <x v="3"/>
    <x v="14"/>
    <s v="D(R)"/>
    <s v="   D(R)"/>
    <s v="3(6)"/>
    <n v="340"/>
    <x v="9"/>
    <x v="4"/>
    <x v="1"/>
    <x v="1"/>
    <n v="0.4"/>
    <x v="141"/>
    <n v="0.8"/>
    <n v="0"/>
    <x v="62"/>
  </r>
  <r>
    <x v="186"/>
    <x v="3"/>
    <x v="6"/>
    <s v="FW"/>
    <s v="   FW"/>
    <s v="1(1)"/>
    <n v="83"/>
    <x v="5"/>
    <x v="4"/>
    <x v="0"/>
    <x v="1"/>
    <n v="0.5"/>
    <x v="147"/>
    <n v="1"/>
    <n v="0"/>
    <x v="62"/>
  </r>
  <r>
    <x v="9"/>
    <x v="2"/>
    <x v="8"/>
    <s v="AM(CL) FW"/>
    <s v="   AM(CL) FW"/>
    <s v="2(4)"/>
    <n v="194"/>
    <x v="12"/>
    <x v="4"/>
    <x v="1"/>
    <x v="1"/>
    <n v="1"/>
    <x v="148"/>
    <n v="0.2"/>
    <n v="0"/>
    <x v="62"/>
  </r>
  <r>
    <x v="187"/>
    <x v="13"/>
    <x v="8"/>
    <s v="GK"/>
    <s v="   GK"/>
    <n v="24"/>
    <n v="2160"/>
    <x v="9"/>
    <x v="4"/>
    <x v="5"/>
    <x v="1"/>
    <n v="0"/>
    <x v="149"/>
    <n v="0.4"/>
    <n v="3"/>
    <x v="62"/>
  </r>
  <r>
    <x v="188"/>
    <x v="1"/>
    <x v="10"/>
    <s v="D(CR)"/>
    <s v="   D(CR)"/>
    <s v="16(6)"/>
    <n v="1509"/>
    <x v="5"/>
    <x v="4"/>
    <x v="1"/>
    <x v="1"/>
    <n v="0.7"/>
    <x v="150"/>
    <n v="1.1000000000000001"/>
    <n v="0"/>
    <x v="62"/>
  </r>
  <r>
    <x v="189"/>
    <x v="12"/>
    <x v="6"/>
    <s v="M(CR) FW"/>
    <s v="   M(CR) FW"/>
    <s v="8(2)"/>
    <n v="531"/>
    <x v="5"/>
    <x v="4"/>
    <x v="3"/>
    <x v="1"/>
    <n v="1.4"/>
    <x v="67"/>
    <n v="0.1"/>
    <n v="1"/>
    <x v="63"/>
  </r>
  <r>
    <x v="190"/>
    <x v="11"/>
    <x v="6"/>
    <s v="M(C)"/>
    <s v="   M(C)"/>
    <s v="18(5)"/>
    <n v="1555"/>
    <x v="9"/>
    <x v="5"/>
    <x v="4"/>
    <x v="1"/>
    <n v="1.2"/>
    <x v="19"/>
    <n v="1"/>
    <n v="0"/>
    <x v="63"/>
  </r>
  <r>
    <x v="191"/>
    <x v="0"/>
    <x v="7"/>
    <s v="D(CL) M(L)"/>
    <s v="   D(CL) M(L)"/>
    <s v="6(9)"/>
    <n v="674"/>
    <x v="5"/>
    <x v="4"/>
    <x v="1"/>
    <x v="1"/>
    <n v="0.2"/>
    <x v="151"/>
    <n v="0.8"/>
    <n v="0"/>
    <x v="63"/>
  </r>
  <r>
    <x v="192"/>
    <x v="2"/>
    <x v="0"/>
    <s v="D(C) M(C)"/>
    <s v="   D(C) M(C)"/>
    <s v="15(6)"/>
    <n v="1387"/>
    <x v="9"/>
    <x v="4"/>
    <x v="3"/>
    <x v="1"/>
    <n v="0.3"/>
    <x v="144"/>
    <n v="1"/>
    <n v="0"/>
    <x v="63"/>
  </r>
  <r>
    <x v="193"/>
    <x v="5"/>
    <x v="5"/>
    <s v="AM(R) FW"/>
    <s v="   AM(R) FW"/>
    <s v="23(1)"/>
    <n v="1840"/>
    <x v="3"/>
    <x v="4"/>
    <x v="8"/>
    <x v="1"/>
    <n v="2.2999999999999998"/>
    <x v="152"/>
    <n v="1.5"/>
    <n v="0"/>
    <x v="63"/>
  </r>
  <r>
    <x v="194"/>
    <x v="5"/>
    <x v="5"/>
    <s v="D(C)"/>
    <s v="   D(C)"/>
    <n v="24"/>
    <n v="2148"/>
    <x v="9"/>
    <x v="7"/>
    <x v="6"/>
    <x v="0"/>
    <n v="0.5"/>
    <x v="122"/>
    <n v="2.2000000000000002"/>
    <n v="0"/>
    <x v="63"/>
  </r>
  <r>
    <x v="195"/>
    <x v="8"/>
    <x v="12"/>
    <s v="DMC"/>
    <s v="   DMC"/>
    <s v="15(3)"/>
    <n v="1286"/>
    <x v="9"/>
    <x v="4"/>
    <x v="3"/>
    <x v="0"/>
    <n v="0.2"/>
    <x v="153"/>
    <n v="0.6"/>
    <n v="0"/>
    <x v="63"/>
  </r>
  <r>
    <x v="196"/>
    <x v="12"/>
    <x v="14"/>
    <s v="D(C)"/>
    <s v="   D(C)"/>
    <s v="4(2)"/>
    <n v="355"/>
    <x v="9"/>
    <x v="4"/>
    <x v="1"/>
    <x v="1"/>
    <n v="0.3"/>
    <x v="69"/>
    <n v="1.5"/>
    <n v="0"/>
    <x v="63"/>
  </r>
  <r>
    <x v="197"/>
    <x v="1"/>
    <x v="2"/>
    <s v="D(R) M(R)"/>
    <s v="   D(R) M(R)"/>
    <s v="5(7)"/>
    <n v="490"/>
    <x v="10"/>
    <x v="4"/>
    <x v="1"/>
    <x v="1"/>
    <n v="0.6"/>
    <x v="46"/>
    <n v="0.1"/>
    <n v="0"/>
    <x v="63"/>
  </r>
  <r>
    <x v="198"/>
    <x v="16"/>
    <x v="8"/>
    <s v="AM(CLR) FW"/>
    <s v="   AM(CLR) FW"/>
    <s v="4(2)"/>
    <n v="347"/>
    <x v="9"/>
    <x v="4"/>
    <x v="0"/>
    <x v="1"/>
    <n v="1.7"/>
    <x v="121"/>
    <n v="0.5"/>
    <n v="0"/>
    <x v="63"/>
  </r>
  <r>
    <x v="199"/>
    <x v="12"/>
    <x v="18"/>
    <s v="AM(CL)"/>
    <s v="   AM(CL)"/>
    <s v="12(11)"/>
    <n v="1293"/>
    <x v="7"/>
    <x v="7"/>
    <x v="10"/>
    <x v="0"/>
    <n v="1.7"/>
    <x v="47"/>
    <n v="0.1"/>
    <n v="2"/>
    <x v="64"/>
  </r>
  <r>
    <x v="200"/>
    <x v="14"/>
    <x v="14"/>
    <s v="D(C)"/>
    <s v="   D(C)"/>
    <s v="18(1)"/>
    <n v="1459"/>
    <x v="9"/>
    <x v="4"/>
    <x v="8"/>
    <x v="1"/>
    <n v="0.2"/>
    <x v="154"/>
    <n v="1.1000000000000001"/>
    <n v="1"/>
    <x v="64"/>
  </r>
  <r>
    <x v="201"/>
    <x v="6"/>
    <x v="8"/>
    <s v="AM(CLR) FW"/>
    <s v="   AM(CLR) FW"/>
    <s v="5(9)"/>
    <n v="565"/>
    <x v="5"/>
    <x v="7"/>
    <x v="1"/>
    <x v="1"/>
    <n v="0.9"/>
    <x v="78"/>
    <n v="0"/>
    <n v="1"/>
    <x v="64"/>
  </r>
  <r>
    <x v="202"/>
    <x v="5"/>
    <x v="2"/>
    <s v="GK"/>
    <s v="   GK"/>
    <n v="15"/>
    <n v="1350"/>
    <x v="9"/>
    <x v="4"/>
    <x v="5"/>
    <x v="1"/>
    <n v="0"/>
    <x v="137"/>
    <n v="0.2"/>
    <n v="2"/>
    <x v="64"/>
  </r>
  <r>
    <x v="203"/>
    <x v="6"/>
    <x v="6"/>
    <s v="D(C)"/>
    <s v="   D(C)"/>
    <n v="4"/>
    <n v="360"/>
    <x v="9"/>
    <x v="4"/>
    <x v="3"/>
    <x v="1"/>
    <n v="0"/>
    <x v="155"/>
    <n v="1.5"/>
    <n v="0"/>
    <x v="64"/>
  </r>
  <r>
    <x v="204"/>
    <x v="15"/>
    <x v="10"/>
    <s v="AM(CLR) FW"/>
    <s v="   AM(CLR) FW"/>
    <s v="16(4)"/>
    <n v="1191"/>
    <x v="12"/>
    <x v="5"/>
    <x v="7"/>
    <x v="1"/>
    <n v="1.7"/>
    <x v="112"/>
    <n v="0.9"/>
    <n v="3"/>
    <x v="65"/>
  </r>
  <r>
    <x v="205"/>
    <x v="4"/>
    <x v="6"/>
    <s v="D(C)"/>
    <s v="   D(C)"/>
    <s v="7(1)"/>
    <n v="585"/>
    <x v="9"/>
    <x v="4"/>
    <x v="5"/>
    <x v="1"/>
    <n v="0.3"/>
    <x v="156"/>
    <n v="2"/>
    <n v="0"/>
    <x v="65"/>
  </r>
  <r>
    <x v="206"/>
    <x v="14"/>
    <x v="0"/>
    <s v="D(LR) M(L)"/>
    <s v="   D(LR) M(L)"/>
    <n v="21"/>
    <n v="1791"/>
    <x v="9"/>
    <x v="7"/>
    <x v="8"/>
    <x v="1"/>
    <n v="0.4"/>
    <x v="157"/>
    <n v="1"/>
    <n v="0"/>
    <x v="65"/>
  </r>
  <r>
    <x v="207"/>
    <x v="1"/>
    <x v="2"/>
    <s v="D(R)"/>
    <s v="   D(R)"/>
    <s v="15(5)"/>
    <n v="1366"/>
    <x v="9"/>
    <x v="5"/>
    <x v="6"/>
    <x v="1"/>
    <n v="0.4"/>
    <x v="46"/>
    <n v="0.3"/>
    <n v="0"/>
    <x v="65"/>
  </r>
  <r>
    <x v="208"/>
    <x v="6"/>
    <x v="10"/>
    <s v="M(CLR) FW"/>
    <s v="   M(CLR) FW"/>
    <s v="10(2)"/>
    <n v="803"/>
    <x v="9"/>
    <x v="5"/>
    <x v="4"/>
    <x v="1"/>
    <n v="0.3"/>
    <x v="39"/>
    <n v="0.4"/>
    <n v="0"/>
    <x v="65"/>
  </r>
  <r>
    <x v="209"/>
    <x v="7"/>
    <x v="2"/>
    <s v="DMC"/>
    <s v="   DMC"/>
    <s v="14(6)"/>
    <n v="1263"/>
    <x v="10"/>
    <x v="4"/>
    <x v="7"/>
    <x v="0"/>
    <n v="1"/>
    <x v="74"/>
    <n v="1.1000000000000001"/>
    <n v="1"/>
    <x v="65"/>
  </r>
  <r>
    <x v="210"/>
    <x v="5"/>
    <x v="3"/>
    <s v="AM(CL)"/>
    <s v="   AM(CL)"/>
    <s v="18(6)"/>
    <n v="1581"/>
    <x v="7"/>
    <x v="5"/>
    <x v="1"/>
    <x v="1"/>
    <n v="1.8"/>
    <x v="158"/>
    <n v="0.3"/>
    <n v="1"/>
    <x v="65"/>
  </r>
  <r>
    <x v="211"/>
    <x v="9"/>
    <x v="12"/>
    <s v="AM(CLR)"/>
    <s v="   AM(CLR)"/>
    <s v="15(4)"/>
    <n v="1119"/>
    <x v="12"/>
    <x v="4"/>
    <x v="7"/>
    <x v="1"/>
    <n v="1.7"/>
    <x v="67"/>
    <n v="0.3"/>
    <n v="0"/>
    <x v="66"/>
  </r>
  <r>
    <x v="212"/>
    <x v="19"/>
    <x v="10"/>
    <s v="DMC"/>
    <s v="   DMC"/>
    <n v="22"/>
    <n v="1910"/>
    <x v="9"/>
    <x v="4"/>
    <x v="7"/>
    <x v="1"/>
    <n v="0.4"/>
    <x v="94"/>
    <n v="1"/>
    <n v="0"/>
    <x v="66"/>
  </r>
  <r>
    <x v="213"/>
    <x v="17"/>
    <x v="8"/>
    <s v="GK"/>
    <s v="   GK"/>
    <n v="12"/>
    <n v="1080"/>
    <x v="9"/>
    <x v="4"/>
    <x v="5"/>
    <x v="1"/>
    <n v="0"/>
    <x v="159"/>
    <n v="0.2"/>
    <n v="0"/>
    <x v="66"/>
  </r>
  <r>
    <x v="214"/>
    <x v="10"/>
    <x v="12"/>
    <s v="AM(CL)"/>
    <s v="   AM(CL)"/>
    <s v="16(8)"/>
    <n v="1406"/>
    <x v="9"/>
    <x v="5"/>
    <x v="0"/>
    <x v="0"/>
    <n v="0.8"/>
    <x v="160"/>
    <n v="0.4"/>
    <n v="0"/>
    <x v="66"/>
  </r>
  <r>
    <x v="215"/>
    <x v="17"/>
    <x v="3"/>
    <s v="D(L)"/>
    <s v="   D(L)"/>
    <s v="11(8)"/>
    <n v="1118"/>
    <x v="9"/>
    <x v="7"/>
    <x v="1"/>
    <x v="1"/>
    <n v="0.3"/>
    <x v="161"/>
    <n v="0.4"/>
    <n v="0"/>
    <x v="67"/>
  </r>
  <r>
    <x v="216"/>
    <x v="16"/>
    <x v="17"/>
    <s v="D(L) M(CL)"/>
    <s v="   D(L) M(CL)"/>
    <s v="10(7)"/>
    <n v="882"/>
    <x v="5"/>
    <x v="7"/>
    <x v="6"/>
    <x v="1"/>
    <n v="0.4"/>
    <x v="162"/>
    <n v="0.5"/>
    <n v="0"/>
    <x v="67"/>
  </r>
  <r>
    <x v="217"/>
    <x v="11"/>
    <x v="10"/>
    <s v="AM(CR)"/>
    <s v="   AM(CR)"/>
    <s v="12(8)"/>
    <n v="947"/>
    <x v="5"/>
    <x v="4"/>
    <x v="0"/>
    <x v="1"/>
    <n v="0.8"/>
    <x v="163"/>
    <n v="0.1"/>
    <n v="1"/>
    <x v="67"/>
  </r>
  <r>
    <x v="218"/>
    <x v="9"/>
    <x v="3"/>
    <s v="D(C)"/>
    <s v="   D(C)"/>
    <s v="6(3)"/>
    <n v="688"/>
    <x v="9"/>
    <x v="4"/>
    <x v="1"/>
    <x v="1"/>
    <n v="0.8"/>
    <x v="94"/>
    <n v="3"/>
    <n v="0"/>
    <x v="67"/>
  </r>
  <r>
    <x v="219"/>
    <x v="10"/>
    <x v="2"/>
    <s v="D(CR) M(R)"/>
    <s v="   D(CR) M(R)"/>
    <n v="17"/>
    <n v="1389"/>
    <x v="9"/>
    <x v="4"/>
    <x v="4"/>
    <x v="1"/>
    <n v="0.8"/>
    <x v="26"/>
    <n v="1.9"/>
    <n v="0"/>
    <x v="67"/>
  </r>
  <r>
    <x v="220"/>
    <x v="3"/>
    <x v="13"/>
    <s v="M(C)"/>
    <s v="   M(C)"/>
    <s v="8(7)"/>
    <n v="662"/>
    <x v="5"/>
    <x v="4"/>
    <x v="5"/>
    <x v="1"/>
    <n v="0.5"/>
    <x v="164"/>
    <n v="0.3"/>
    <n v="0"/>
    <x v="68"/>
  </r>
  <r>
    <x v="221"/>
    <x v="8"/>
    <x v="12"/>
    <s v="D(C)"/>
    <s v="   D(C)"/>
    <n v="24"/>
    <n v="2106"/>
    <x v="9"/>
    <x v="5"/>
    <x v="2"/>
    <x v="0"/>
    <n v="0.5"/>
    <x v="160"/>
    <n v="1.7"/>
    <n v="1"/>
    <x v="68"/>
  </r>
  <r>
    <x v="222"/>
    <x v="7"/>
    <x v="10"/>
    <s v="AM(CLR) FW"/>
    <s v="   AM(CLR) FW"/>
    <s v="16(5)"/>
    <n v="1466"/>
    <x v="10"/>
    <x v="7"/>
    <x v="7"/>
    <x v="1"/>
    <n v="0.9"/>
    <x v="165"/>
    <n v="1.6"/>
    <n v="0"/>
    <x v="68"/>
  </r>
  <r>
    <x v="223"/>
    <x v="5"/>
    <x v="4"/>
    <s v="D(R) M(R)"/>
    <s v="   D(R) M(R)"/>
    <s v="7(7)"/>
    <n v="682"/>
    <x v="9"/>
    <x v="7"/>
    <x v="1"/>
    <x v="1"/>
    <n v="0.4"/>
    <x v="74"/>
    <n v="0.1"/>
    <n v="0"/>
    <x v="68"/>
  </r>
  <r>
    <x v="224"/>
    <x v="8"/>
    <x v="0"/>
    <s v="D(R) M(R)"/>
    <s v="   D(R) M(R)"/>
    <s v="14(2)"/>
    <n v="1052"/>
    <x v="5"/>
    <x v="4"/>
    <x v="3"/>
    <x v="1"/>
    <n v="0.1"/>
    <x v="166"/>
    <n v="0.6"/>
    <n v="0"/>
    <x v="68"/>
  </r>
  <r>
    <x v="225"/>
    <x v="6"/>
    <x v="1"/>
    <s v="D(C) DMC"/>
    <s v="   D(C) DMC"/>
    <s v="14(1)"/>
    <n v="1148"/>
    <x v="9"/>
    <x v="4"/>
    <x v="3"/>
    <x v="0"/>
    <n v="0.3"/>
    <x v="65"/>
    <n v="0.7"/>
    <n v="0"/>
    <x v="68"/>
  </r>
  <r>
    <x v="226"/>
    <x v="10"/>
    <x v="2"/>
    <s v="AM(LR) FW"/>
    <s v="   AM(LR) FW"/>
    <s v="2(4)"/>
    <n v="257"/>
    <x v="5"/>
    <x v="4"/>
    <x v="1"/>
    <x v="1"/>
    <n v="0.8"/>
    <x v="167"/>
    <n v="0.8"/>
    <n v="0"/>
    <x v="68"/>
  </r>
  <r>
    <x v="227"/>
    <x v="16"/>
    <x v="2"/>
    <s v="D(LR) M(R)"/>
    <s v="   D(LR) M(R)"/>
    <n v="3"/>
    <n v="186"/>
    <x v="9"/>
    <x v="4"/>
    <x v="0"/>
    <x v="1"/>
    <n v="0"/>
    <x v="129"/>
    <n v="0.7"/>
    <n v="0"/>
    <x v="68"/>
  </r>
  <r>
    <x v="228"/>
    <x v="11"/>
    <x v="14"/>
    <s v="DMC"/>
    <s v="   DMC"/>
    <s v="15(7)"/>
    <n v="1205"/>
    <x v="5"/>
    <x v="7"/>
    <x v="8"/>
    <x v="1"/>
    <n v="0.9"/>
    <x v="44"/>
    <n v="0.5"/>
    <n v="1"/>
    <x v="68"/>
  </r>
  <r>
    <x v="229"/>
    <x v="16"/>
    <x v="8"/>
    <s v="AM(CLR) FW"/>
    <s v="   AM(CLR) FW"/>
    <s v="8(5)"/>
    <n v="694"/>
    <x v="7"/>
    <x v="4"/>
    <x v="5"/>
    <x v="1"/>
    <n v="1.1000000000000001"/>
    <x v="99"/>
    <n v="0.5"/>
    <n v="1"/>
    <x v="68"/>
  </r>
  <r>
    <x v="230"/>
    <x v="18"/>
    <x v="9"/>
    <s v="GK"/>
    <s v="   GK"/>
    <n v="22"/>
    <n v="1936"/>
    <x v="9"/>
    <x v="4"/>
    <x v="1"/>
    <x v="1"/>
    <n v="0"/>
    <x v="137"/>
    <n v="0"/>
    <n v="1"/>
    <x v="69"/>
  </r>
  <r>
    <x v="231"/>
    <x v="19"/>
    <x v="10"/>
    <s v="AM(CLR) FW"/>
    <s v="   AM(CLR) FW"/>
    <s v="15(5)"/>
    <n v="1238"/>
    <x v="3"/>
    <x v="7"/>
    <x v="4"/>
    <x v="1"/>
    <n v="1.2"/>
    <x v="168"/>
    <n v="0.9"/>
    <n v="2"/>
    <x v="69"/>
  </r>
  <r>
    <x v="232"/>
    <x v="7"/>
    <x v="11"/>
    <s v="AM(LR)"/>
    <s v="   AM(LR)"/>
    <s v="14(4)"/>
    <n v="1079"/>
    <x v="10"/>
    <x v="5"/>
    <x v="0"/>
    <x v="1"/>
    <n v="1.3"/>
    <x v="169"/>
    <n v="0.4"/>
    <n v="0"/>
    <x v="69"/>
  </r>
  <r>
    <x v="233"/>
    <x v="19"/>
    <x v="12"/>
    <s v="DMC"/>
    <s v="   DMC"/>
    <s v="19(4)"/>
    <n v="1682"/>
    <x v="9"/>
    <x v="3"/>
    <x v="9"/>
    <x v="1"/>
    <n v="1"/>
    <x v="141"/>
    <n v="0.4"/>
    <n v="1"/>
    <x v="69"/>
  </r>
  <r>
    <x v="234"/>
    <x v="15"/>
    <x v="7"/>
    <s v="GK"/>
    <s v="   GK"/>
    <s v="0(1)"/>
    <n v="45"/>
    <x v="9"/>
    <x v="4"/>
    <x v="0"/>
    <x v="1"/>
    <n v="0"/>
    <x v="67"/>
    <n v="0"/>
    <n v="0"/>
    <x v="69"/>
  </r>
  <r>
    <x v="235"/>
    <x v="4"/>
    <x v="3"/>
    <s v="Midfielder"/>
    <s v="   Midfielder"/>
    <s v="2(3)"/>
    <n v="215"/>
    <x v="9"/>
    <x v="4"/>
    <x v="1"/>
    <x v="1"/>
    <n v="0.2"/>
    <x v="170"/>
    <n v="1"/>
    <n v="0"/>
    <x v="69"/>
  </r>
  <r>
    <x v="236"/>
    <x v="12"/>
    <x v="2"/>
    <s v="D(CLR)"/>
    <s v="   D(CLR)"/>
    <s v="5(4)"/>
    <n v="438"/>
    <x v="9"/>
    <x v="4"/>
    <x v="0"/>
    <x v="1"/>
    <n v="0.1"/>
    <x v="65"/>
    <n v="0.4"/>
    <n v="0"/>
    <x v="69"/>
  </r>
  <r>
    <x v="237"/>
    <x v="16"/>
    <x v="14"/>
    <s v="AM(CLR)"/>
    <s v="   AM(CLR)"/>
    <s v="14(4)"/>
    <n v="1090"/>
    <x v="10"/>
    <x v="7"/>
    <x v="0"/>
    <x v="1"/>
    <n v="0.6"/>
    <x v="8"/>
    <n v="0"/>
    <n v="1"/>
    <x v="69"/>
  </r>
  <r>
    <x v="238"/>
    <x v="4"/>
    <x v="2"/>
    <s v="D(CL)"/>
    <s v="   D(CL)"/>
    <s v="21(1)"/>
    <n v="1829"/>
    <x v="9"/>
    <x v="4"/>
    <x v="6"/>
    <x v="3"/>
    <n v="0.8"/>
    <x v="171"/>
    <n v="2.4"/>
    <n v="0"/>
    <x v="69"/>
  </r>
  <r>
    <x v="239"/>
    <x v="17"/>
    <x v="18"/>
    <s v="AM(C)"/>
    <s v="   AM(C)"/>
    <s v="13(7)"/>
    <n v="1165"/>
    <x v="12"/>
    <x v="7"/>
    <x v="4"/>
    <x v="1"/>
    <n v="0.8"/>
    <x v="26"/>
    <n v="0.6"/>
    <n v="1"/>
    <x v="69"/>
  </r>
  <r>
    <x v="240"/>
    <x v="13"/>
    <x v="2"/>
    <s v="D(R) M(R)"/>
    <s v="   D(R) M(R)"/>
    <n v="25"/>
    <n v="2183"/>
    <x v="9"/>
    <x v="4"/>
    <x v="4"/>
    <x v="1"/>
    <n v="0.2"/>
    <x v="51"/>
    <n v="0.8"/>
    <n v="0"/>
    <x v="69"/>
  </r>
  <r>
    <x v="241"/>
    <x v="2"/>
    <x v="11"/>
    <s v="GK"/>
    <s v="   GK"/>
    <s v="2(2)"/>
    <n v="207"/>
    <x v="9"/>
    <x v="4"/>
    <x v="1"/>
    <x v="1"/>
    <n v="0"/>
    <x v="172"/>
    <n v="0.3"/>
    <n v="0"/>
    <x v="69"/>
  </r>
  <r>
    <x v="242"/>
    <x v="6"/>
    <x v="10"/>
    <s v="D(L) M(L)"/>
    <s v="   D(L) M(L)"/>
    <s v="9(8)"/>
    <n v="924"/>
    <x v="9"/>
    <x v="5"/>
    <x v="6"/>
    <x v="1"/>
    <n v="0.5"/>
    <x v="173"/>
    <n v="0.9"/>
    <n v="0"/>
    <x v="70"/>
  </r>
  <r>
    <x v="243"/>
    <x v="0"/>
    <x v="4"/>
    <s v="AM(L) FW"/>
    <s v="   AM(L) FW"/>
    <s v="9(14)"/>
    <n v="925"/>
    <x v="12"/>
    <x v="1"/>
    <x v="3"/>
    <x v="1"/>
    <n v="1.9"/>
    <x v="174"/>
    <n v="0.2"/>
    <n v="0"/>
    <x v="70"/>
  </r>
  <r>
    <x v="244"/>
    <x v="6"/>
    <x v="3"/>
    <s v="AM(CLR)"/>
    <s v="   AM(CLR)"/>
    <s v="2(4)"/>
    <n v="269"/>
    <x v="5"/>
    <x v="7"/>
    <x v="1"/>
    <x v="1"/>
    <n v="0.8"/>
    <x v="129"/>
    <n v="0.3"/>
    <n v="0"/>
    <x v="70"/>
  </r>
  <r>
    <x v="245"/>
    <x v="15"/>
    <x v="10"/>
    <s v="DMC"/>
    <s v="   DMC"/>
    <s v="12(2)"/>
    <n v="1112"/>
    <x v="5"/>
    <x v="4"/>
    <x v="4"/>
    <x v="1"/>
    <n v="0.4"/>
    <x v="48"/>
    <n v="0.9"/>
    <n v="1"/>
    <x v="70"/>
  </r>
  <r>
    <x v="246"/>
    <x v="10"/>
    <x v="0"/>
    <s v="GK"/>
    <s v="   GK"/>
    <n v="19"/>
    <n v="1710"/>
    <x v="9"/>
    <x v="4"/>
    <x v="5"/>
    <x v="1"/>
    <n v="0"/>
    <x v="175"/>
    <n v="0.2"/>
    <n v="0"/>
    <x v="70"/>
  </r>
  <r>
    <x v="247"/>
    <x v="4"/>
    <x v="6"/>
    <s v="M(C)"/>
    <s v="   M(C)"/>
    <s v="11(9)"/>
    <n v="958"/>
    <x v="10"/>
    <x v="5"/>
    <x v="5"/>
    <x v="1"/>
    <n v="0.8"/>
    <x v="160"/>
    <n v="0.6"/>
    <n v="1"/>
    <x v="71"/>
  </r>
  <r>
    <x v="248"/>
    <x v="14"/>
    <x v="11"/>
    <s v="D(C)"/>
    <s v="   D(C)"/>
    <n v="20"/>
    <n v="1759"/>
    <x v="9"/>
    <x v="4"/>
    <x v="8"/>
    <x v="1"/>
    <n v="0.2"/>
    <x v="96"/>
    <n v="1"/>
    <n v="0"/>
    <x v="71"/>
  </r>
  <r>
    <x v="249"/>
    <x v="16"/>
    <x v="0"/>
    <s v="D(C)"/>
    <s v="   D(C)"/>
    <s v="5(4)"/>
    <n v="550"/>
    <x v="9"/>
    <x v="4"/>
    <x v="0"/>
    <x v="1"/>
    <n v="0.1"/>
    <x v="176"/>
    <n v="1.8"/>
    <n v="0"/>
    <x v="71"/>
  </r>
  <r>
    <x v="250"/>
    <x v="8"/>
    <x v="5"/>
    <s v="D(LR) M(R)"/>
    <s v="   D(LR) M(R)"/>
    <s v="15(6)"/>
    <n v="1473"/>
    <x v="5"/>
    <x v="4"/>
    <x v="6"/>
    <x v="1"/>
    <n v="0.6"/>
    <x v="32"/>
    <n v="0.5"/>
    <n v="0"/>
    <x v="71"/>
  </r>
  <r>
    <x v="251"/>
    <x v="9"/>
    <x v="14"/>
    <s v="D(C) DMC"/>
    <s v="   D(C) DMC"/>
    <s v="17(4)"/>
    <n v="1435"/>
    <x v="5"/>
    <x v="3"/>
    <x v="4"/>
    <x v="1"/>
    <n v="0.1"/>
    <x v="142"/>
    <n v="0.9"/>
    <n v="0"/>
    <x v="71"/>
  </r>
  <r>
    <x v="252"/>
    <x v="6"/>
    <x v="1"/>
    <s v="M(C)"/>
    <s v="   M(C)"/>
    <s v="14(6)"/>
    <n v="1159"/>
    <x v="5"/>
    <x v="5"/>
    <x v="5"/>
    <x v="0"/>
    <n v="1.2"/>
    <x v="64"/>
    <n v="0.8"/>
    <n v="1"/>
    <x v="71"/>
  </r>
  <r>
    <x v="253"/>
    <x v="9"/>
    <x v="17"/>
    <s v="AM(LR) FW"/>
    <s v="   AM(LR) FW"/>
    <n v="14"/>
    <n v="957"/>
    <x v="8"/>
    <x v="7"/>
    <x v="6"/>
    <x v="1"/>
    <n v="1.9"/>
    <x v="165"/>
    <n v="0.6"/>
    <n v="0"/>
    <x v="71"/>
  </r>
  <r>
    <x v="254"/>
    <x v="7"/>
    <x v="14"/>
    <s v="AM(L)"/>
    <s v="   AM(L)"/>
    <s v="15(3)"/>
    <n v="1129"/>
    <x v="5"/>
    <x v="7"/>
    <x v="3"/>
    <x v="1"/>
    <n v="0.7"/>
    <x v="121"/>
    <n v="0.4"/>
    <n v="1"/>
    <x v="72"/>
  </r>
  <r>
    <x v="255"/>
    <x v="8"/>
    <x v="3"/>
    <s v="D(L)"/>
    <s v="   D(L)"/>
    <s v="8(5)"/>
    <n v="814"/>
    <x v="10"/>
    <x v="4"/>
    <x v="6"/>
    <x v="0"/>
    <n v="0.2"/>
    <x v="101"/>
    <n v="1.6"/>
    <n v="0"/>
    <x v="72"/>
  </r>
  <r>
    <x v="256"/>
    <x v="6"/>
    <x v="9"/>
    <s v="FW"/>
    <s v="   FW"/>
    <s v="11(10)"/>
    <n v="1012"/>
    <x v="8"/>
    <x v="4"/>
    <x v="5"/>
    <x v="1"/>
    <n v="1.9"/>
    <x v="23"/>
    <n v="1.6"/>
    <n v="0"/>
    <x v="72"/>
  </r>
  <r>
    <x v="257"/>
    <x v="12"/>
    <x v="18"/>
    <s v="Forward"/>
    <s v="   Forward"/>
    <s v="0(1)"/>
    <n v="23"/>
    <x v="9"/>
    <x v="4"/>
    <x v="0"/>
    <x v="1"/>
    <n v="0"/>
    <x v="177"/>
    <n v="1"/>
    <n v="0"/>
    <x v="72"/>
  </r>
  <r>
    <x v="258"/>
    <x v="15"/>
    <x v="3"/>
    <s v="M(C)"/>
    <s v="   M(C)"/>
    <s v="13(7)"/>
    <n v="1241"/>
    <x v="5"/>
    <x v="4"/>
    <x v="5"/>
    <x v="1"/>
    <n v="0.6"/>
    <x v="21"/>
    <n v="1.3"/>
    <n v="0"/>
    <x v="72"/>
  </r>
  <r>
    <x v="259"/>
    <x v="4"/>
    <x v="3"/>
    <s v="M(R)"/>
    <s v="   M(R)"/>
    <s v="5(8)"/>
    <n v="583"/>
    <x v="9"/>
    <x v="5"/>
    <x v="1"/>
    <x v="1"/>
    <n v="0.5"/>
    <x v="92"/>
    <n v="0.7"/>
    <n v="0"/>
    <x v="72"/>
  </r>
  <r>
    <x v="260"/>
    <x v="11"/>
    <x v="13"/>
    <s v="DMC"/>
    <s v="   DMC"/>
    <s v="15(5)"/>
    <n v="1247"/>
    <x v="10"/>
    <x v="7"/>
    <x v="7"/>
    <x v="0"/>
    <n v="1"/>
    <x v="153"/>
    <n v="0.4"/>
    <n v="1"/>
    <x v="72"/>
  </r>
  <r>
    <x v="261"/>
    <x v="8"/>
    <x v="2"/>
    <s v="D(C)"/>
    <s v="   D(C)"/>
    <n v="22"/>
    <n v="1899"/>
    <x v="9"/>
    <x v="7"/>
    <x v="8"/>
    <x v="1"/>
    <n v="0.3"/>
    <x v="26"/>
    <n v="1.8"/>
    <n v="1"/>
    <x v="73"/>
  </r>
  <r>
    <x v="262"/>
    <x v="8"/>
    <x v="11"/>
    <s v="DMC"/>
    <s v="   DMC"/>
    <n v="10"/>
    <n v="831"/>
    <x v="9"/>
    <x v="7"/>
    <x v="3"/>
    <x v="0"/>
    <n v="0.8"/>
    <x v="142"/>
    <n v="1.3"/>
    <n v="0"/>
    <x v="73"/>
  </r>
  <r>
    <x v="263"/>
    <x v="17"/>
    <x v="12"/>
    <s v="D(R)"/>
    <s v="   D(R)"/>
    <s v="10(4)"/>
    <n v="916"/>
    <x v="9"/>
    <x v="4"/>
    <x v="3"/>
    <x v="1"/>
    <n v="0.6"/>
    <x v="66"/>
    <n v="1.3"/>
    <n v="0"/>
    <x v="73"/>
  </r>
  <r>
    <x v="264"/>
    <x v="15"/>
    <x v="9"/>
    <s v="D(L)"/>
    <s v="   D(L)"/>
    <n v="25"/>
    <n v="2118"/>
    <x v="5"/>
    <x v="4"/>
    <x v="4"/>
    <x v="1"/>
    <n v="0.9"/>
    <x v="178"/>
    <n v="0.6"/>
    <n v="1"/>
    <x v="73"/>
  </r>
  <r>
    <x v="265"/>
    <x v="17"/>
    <x v="8"/>
    <s v="AM(CLR) FW"/>
    <s v="   AM(CLR) FW"/>
    <s v="6(13)"/>
    <n v="708"/>
    <x v="5"/>
    <x v="5"/>
    <x v="3"/>
    <x v="1"/>
    <n v="0.8"/>
    <x v="179"/>
    <n v="0.4"/>
    <n v="0"/>
    <x v="73"/>
  </r>
  <r>
    <x v="266"/>
    <x v="9"/>
    <x v="18"/>
    <s v="DMC"/>
    <s v="   DMC"/>
    <s v="6(8)"/>
    <n v="610"/>
    <x v="5"/>
    <x v="4"/>
    <x v="0"/>
    <x v="1"/>
    <n v="0.6"/>
    <x v="180"/>
    <n v="0.8"/>
    <n v="0"/>
    <x v="73"/>
  </r>
  <r>
    <x v="267"/>
    <x v="16"/>
    <x v="9"/>
    <s v="D(C)"/>
    <s v="   D(C)"/>
    <s v="13(1)"/>
    <n v="1037"/>
    <x v="9"/>
    <x v="4"/>
    <x v="1"/>
    <x v="2"/>
    <n v="0.1"/>
    <x v="67"/>
    <n v="0.9"/>
    <n v="0"/>
    <x v="73"/>
  </r>
  <r>
    <x v="268"/>
    <x v="10"/>
    <x v="5"/>
    <s v="AM(CLR)"/>
    <s v="   AM(CLR)"/>
    <s v="14(10)"/>
    <n v="1288"/>
    <x v="10"/>
    <x v="4"/>
    <x v="4"/>
    <x v="1"/>
    <n v="1.4"/>
    <x v="162"/>
    <n v="0.4"/>
    <n v="0"/>
    <x v="73"/>
  </r>
  <r>
    <x v="269"/>
    <x v="11"/>
    <x v="6"/>
    <s v="M(C)"/>
    <s v="   M(C)"/>
    <s v="13(10)"/>
    <n v="1264"/>
    <x v="5"/>
    <x v="5"/>
    <x v="5"/>
    <x v="1"/>
    <n v="0.5"/>
    <x v="174"/>
    <n v="0.5"/>
    <n v="0"/>
    <x v="73"/>
  </r>
  <r>
    <x v="270"/>
    <x v="17"/>
    <x v="2"/>
    <s v="FW"/>
    <s v="   FW"/>
    <s v="14(6)"/>
    <n v="1111"/>
    <x v="10"/>
    <x v="4"/>
    <x v="3"/>
    <x v="1"/>
    <n v="1.7"/>
    <x v="100"/>
    <n v="3"/>
    <n v="0"/>
    <x v="73"/>
  </r>
  <r>
    <x v="271"/>
    <x v="8"/>
    <x v="9"/>
    <s v="FW"/>
    <s v="   FW"/>
    <n v="25"/>
    <n v="2055"/>
    <x v="3"/>
    <x v="7"/>
    <x v="6"/>
    <x v="1"/>
    <n v="1.6"/>
    <x v="158"/>
    <n v="1"/>
    <n v="2"/>
    <x v="73"/>
  </r>
  <r>
    <x v="272"/>
    <x v="3"/>
    <x v="9"/>
    <s v="AM(CLR) FW"/>
    <s v="   AM(CLR) FW"/>
    <s v="6(5)"/>
    <n v="573"/>
    <x v="10"/>
    <x v="7"/>
    <x v="0"/>
    <x v="1"/>
    <n v="1.1000000000000001"/>
    <x v="181"/>
    <n v="0.7"/>
    <n v="1"/>
    <x v="74"/>
  </r>
  <r>
    <x v="273"/>
    <x v="7"/>
    <x v="8"/>
    <s v="D(C) DMC"/>
    <s v="   D(C) DMC"/>
    <s v="16(2)"/>
    <n v="1277"/>
    <x v="9"/>
    <x v="4"/>
    <x v="4"/>
    <x v="1"/>
    <n v="0.3"/>
    <x v="89"/>
    <n v="1.3"/>
    <n v="0"/>
    <x v="74"/>
  </r>
  <r>
    <x v="274"/>
    <x v="17"/>
    <x v="5"/>
    <s v="M(C)"/>
    <s v="   M(C)"/>
    <s v="5(7)"/>
    <n v="429"/>
    <x v="9"/>
    <x v="7"/>
    <x v="0"/>
    <x v="1"/>
    <n v="0.6"/>
    <x v="97"/>
    <n v="1.1000000000000001"/>
    <n v="1"/>
    <x v="74"/>
  </r>
  <r>
    <x v="275"/>
    <x v="3"/>
    <x v="12"/>
    <s v="D(CR)"/>
    <s v="   D(CR)"/>
    <s v="12(4)"/>
    <n v="1031"/>
    <x v="9"/>
    <x v="7"/>
    <x v="6"/>
    <x v="0"/>
    <n v="0.4"/>
    <x v="28"/>
    <n v="0.8"/>
    <n v="0"/>
    <x v="74"/>
  </r>
  <r>
    <x v="276"/>
    <x v="3"/>
    <x v="18"/>
    <s v="M(LR)"/>
    <s v="   M(LR)"/>
    <s v="5(5)"/>
    <n v="403"/>
    <x v="5"/>
    <x v="4"/>
    <x v="5"/>
    <x v="1"/>
    <n v="0.2"/>
    <x v="160"/>
    <n v="0.7"/>
    <n v="0"/>
    <x v="74"/>
  </r>
  <r>
    <x v="277"/>
    <x v="9"/>
    <x v="4"/>
    <s v="AM(CR)"/>
    <s v="   AM(CR)"/>
    <s v="20(2)"/>
    <n v="1638"/>
    <x v="9"/>
    <x v="5"/>
    <x v="2"/>
    <x v="1"/>
    <n v="0.8"/>
    <x v="59"/>
    <n v="0.8"/>
    <n v="0"/>
    <x v="74"/>
  </r>
  <r>
    <x v="278"/>
    <x v="5"/>
    <x v="9"/>
    <s v="M(C)"/>
    <s v="   M(C)"/>
    <s v="10(6)"/>
    <n v="779"/>
    <x v="10"/>
    <x v="5"/>
    <x v="3"/>
    <x v="1"/>
    <n v="1.2"/>
    <x v="18"/>
    <n v="1.1000000000000001"/>
    <n v="0"/>
    <x v="74"/>
  </r>
  <r>
    <x v="279"/>
    <x v="10"/>
    <x v="14"/>
    <s v="FW"/>
    <s v="   FW"/>
    <s v="15(6)"/>
    <n v="1227"/>
    <x v="10"/>
    <x v="1"/>
    <x v="5"/>
    <x v="1"/>
    <n v="1.4"/>
    <x v="182"/>
    <n v="1.6"/>
    <n v="1"/>
    <x v="75"/>
  </r>
  <r>
    <x v="280"/>
    <x v="2"/>
    <x v="12"/>
    <s v="D(CL) M(CLR)"/>
    <s v="   D(CL) M(CLR)"/>
    <s v="7(14)"/>
    <n v="640"/>
    <x v="5"/>
    <x v="7"/>
    <x v="8"/>
    <x v="1"/>
    <n v="0.6"/>
    <x v="140"/>
    <n v="1.3"/>
    <n v="0"/>
    <x v="75"/>
  </r>
  <r>
    <x v="281"/>
    <x v="11"/>
    <x v="12"/>
    <s v="D(L) M(L)"/>
    <s v="   D(L) M(L)"/>
    <s v="13(4)"/>
    <n v="1206"/>
    <x v="9"/>
    <x v="7"/>
    <x v="5"/>
    <x v="1"/>
    <n v="0.2"/>
    <x v="183"/>
    <n v="1.2"/>
    <n v="0"/>
    <x v="75"/>
  </r>
  <r>
    <x v="282"/>
    <x v="10"/>
    <x v="5"/>
    <s v="DMC"/>
    <s v="   DMC"/>
    <s v="23(2)"/>
    <n v="2015"/>
    <x v="9"/>
    <x v="7"/>
    <x v="6"/>
    <x v="1"/>
    <n v="0.8"/>
    <x v="180"/>
    <n v="0.5"/>
    <n v="0"/>
    <x v="75"/>
  </r>
  <r>
    <x v="283"/>
    <x v="5"/>
    <x v="18"/>
    <s v="D(L)"/>
    <s v="   D(L)"/>
    <s v="19(4)"/>
    <n v="1700"/>
    <x v="5"/>
    <x v="5"/>
    <x v="7"/>
    <x v="1"/>
    <n v="0.5"/>
    <x v="184"/>
    <n v="0.3"/>
    <n v="0"/>
    <x v="75"/>
  </r>
  <r>
    <x v="284"/>
    <x v="17"/>
    <x v="9"/>
    <s v="AM(LR)"/>
    <s v="   AM(LR)"/>
    <s v="6(9)"/>
    <n v="559"/>
    <x v="5"/>
    <x v="5"/>
    <x v="1"/>
    <x v="1"/>
    <n v="0.3"/>
    <x v="185"/>
    <n v="0.3"/>
    <n v="0"/>
    <x v="75"/>
  </r>
  <r>
    <x v="285"/>
    <x v="4"/>
    <x v="5"/>
    <s v="D(R)"/>
    <s v="   D(R)"/>
    <s v="20(1)"/>
    <n v="1607"/>
    <x v="9"/>
    <x v="7"/>
    <x v="9"/>
    <x v="1"/>
    <n v="0.4"/>
    <x v="186"/>
    <n v="0.4"/>
    <n v="0"/>
    <x v="75"/>
  </r>
  <r>
    <x v="286"/>
    <x v="0"/>
    <x v="14"/>
    <s v="AM(LR) FW"/>
    <s v="   AM(LR) FW"/>
    <s v="10(12)"/>
    <n v="987"/>
    <x v="10"/>
    <x v="4"/>
    <x v="6"/>
    <x v="0"/>
    <n v="1.5"/>
    <x v="187"/>
    <n v="0.2"/>
    <n v="1"/>
    <x v="76"/>
  </r>
  <r>
    <x v="287"/>
    <x v="18"/>
    <x v="6"/>
    <s v="FW"/>
    <s v="   FW"/>
    <s v="7(11)"/>
    <n v="664"/>
    <x v="8"/>
    <x v="4"/>
    <x v="1"/>
    <x v="1"/>
    <n v="1.6"/>
    <x v="115"/>
    <n v="0.8"/>
    <n v="2"/>
    <x v="76"/>
  </r>
  <r>
    <x v="288"/>
    <x v="3"/>
    <x v="15"/>
    <s v="FW"/>
    <s v="   FW"/>
    <s v="3(7)"/>
    <n v="345"/>
    <x v="9"/>
    <x v="5"/>
    <x v="1"/>
    <x v="1"/>
    <n v="1.1000000000000001"/>
    <x v="188"/>
    <n v="0.1"/>
    <n v="1"/>
    <x v="76"/>
  </r>
  <r>
    <x v="289"/>
    <x v="4"/>
    <x v="10"/>
    <s v="D(CR)"/>
    <s v="   D(CR)"/>
    <s v="16(3)"/>
    <n v="1526"/>
    <x v="9"/>
    <x v="4"/>
    <x v="0"/>
    <x v="0"/>
    <n v="0.3"/>
    <x v="79"/>
    <n v="1.6"/>
    <n v="0"/>
    <x v="76"/>
  </r>
  <r>
    <x v="290"/>
    <x v="19"/>
    <x v="2"/>
    <s v="D(L) M(L)"/>
    <s v="   D(L) M(L)"/>
    <s v="19(1)"/>
    <n v="1583"/>
    <x v="9"/>
    <x v="7"/>
    <x v="1"/>
    <x v="1"/>
    <n v="0.3"/>
    <x v="189"/>
    <n v="0.4"/>
    <n v="0"/>
    <x v="76"/>
  </r>
  <r>
    <x v="291"/>
    <x v="2"/>
    <x v="12"/>
    <s v="AM(CLR) FW"/>
    <s v="   AM(CLR) FW"/>
    <s v="9(14)"/>
    <n v="949"/>
    <x v="8"/>
    <x v="4"/>
    <x v="1"/>
    <x v="0"/>
    <n v="1.4"/>
    <x v="187"/>
    <n v="0.1"/>
    <n v="1"/>
    <x v="76"/>
  </r>
  <r>
    <x v="292"/>
    <x v="3"/>
    <x v="3"/>
    <s v="D(C)"/>
    <s v="   D(C)"/>
    <s v="8(2)"/>
    <n v="767"/>
    <x v="9"/>
    <x v="4"/>
    <x v="3"/>
    <x v="1"/>
    <n v="0.1"/>
    <x v="38"/>
    <n v="1.8"/>
    <n v="0"/>
    <x v="76"/>
  </r>
  <r>
    <x v="293"/>
    <x v="7"/>
    <x v="19"/>
    <s v="FW"/>
    <s v="   FW"/>
    <s v="7(7)"/>
    <n v="557"/>
    <x v="5"/>
    <x v="5"/>
    <x v="0"/>
    <x v="1"/>
    <n v="0.9"/>
    <x v="190"/>
    <n v="1.9"/>
    <n v="1"/>
    <x v="77"/>
  </r>
  <r>
    <x v="294"/>
    <x v="5"/>
    <x v="12"/>
    <s v="AM(CLR)"/>
    <s v="   AM(CLR)"/>
    <s v="8(11)"/>
    <n v="661"/>
    <x v="5"/>
    <x v="5"/>
    <x v="3"/>
    <x v="1"/>
    <n v="0.8"/>
    <x v="173"/>
    <n v="0.1"/>
    <n v="2"/>
    <x v="77"/>
  </r>
  <r>
    <x v="295"/>
    <x v="4"/>
    <x v="5"/>
    <s v="GK"/>
    <s v="   GK"/>
    <n v="11"/>
    <n v="990"/>
    <x v="9"/>
    <x v="4"/>
    <x v="0"/>
    <x v="1"/>
    <n v="0"/>
    <x v="191"/>
    <n v="0.3"/>
    <n v="0"/>
    <x v="77"/>
  </r>
  <r>
    <x v="296"/>
    <x v="6"/>
    <x v="2"/>
    <s v="AM(CLR) FW"/>
    <s v="   AM(CLR) FW"/>
    <s v="13(8)"/>
    <n v="1301"/>
    <x v="7"/>
    <x v="4"/>
    <x v="7"/>
    <x v="0"/>
    <n v="1.6"/>
    <x v="192"/>
    <n v="0.4"/>
    <n v="0"/>
    <x v="77"/>
  </r>
  <r>
    <x v="297"/>
    <x v="14"/>
    <x v="11"/>
    <s v="AM(R) FW"/>
    <s v="   AM(R) FW"/>
    <s v="4(5)"/>
    <n v="380"/>
    <x v="5"/>
    <x v="4"/>
    <x v="0"/>
    <x v="1"/>
    <n v="1.8"/>
    <x v="193"/>
    <n v="2.2999999999999998"/>
    <n v="0"/>
    <x v="77"/>
  </r>
  <r>
    <x v="298"/>
    <x v="4"/>
    <x v="8"/>
    <s v="M(CLR)"/>
    <s v="   M(CLR)"/>
    <s v="3(3)"/>
    <n v="311"/>
    <x v="9"/>
    <x v="4"/>
    <x v="0"/>
    <x v="1"/>
    <n v="0.2"/>
    <x v="113"/>
    <n v="0.2"/>
    <n v="0"/>
    <x v="78"/>
  </r>
  <r>
    <x v="299"/>
    <x v="17"/>
    <x v="18"/>
    <s v="AM(L)"/>
    <s v="   AM(L)"/>
    <s v="11(7)"/>
    <n v="855"/>
    <x v="5"/>
    <x v="5"/>
    <x v="1"/>
    <x v="0"/>
    <n v="1.1000000000000001"/>
    <x v="89"/>
    <n v="0.1"/>
    <n v="1"/>
    <x v="78"/>
  </r>
  <r>
    <x v="300"/>
    <x v="15"/>
    <x v="5"/>
    <s v="D(R) M(R)"/>
    <s v="   D(R) M(R)"/>
    <s v="12(7)"/>
    <n v="1122"/>
    <x v="9"/>
    <x v="5"/>
    <x v="0"/>
    <x v="1"/>
    <n v="0.3"/>
    <x v="194"/>
    <n v="0.3"/>
    <n v="0"/>
    <x v="78"/>
  </r>
  <r>
    <x v="301"/>
    <x v="12"/>
    <x v="18"/>
    <s v="FW"/>
    <s v="   FW"/>
    <s v="8(7)"/>
    <n v="796"/>
    <x v="10"/>
    <x v="5"/>
    <x v="1"/>
    <x v="1"/>
    <n v="1.1000000000000001"/>
    <x v="169"/>
    <n v="0.3"/>
    <n v="0"/>
    <x v="78"/>
  </r>
  <r>
    <x v="302"/>
    <x v="6"/>
    <x v="2"/>
    <s v="GK"/>
    <s v="   GK"/>
    <n v="24"/>
    <n v="1974"/>
    <x v="9"/>
    <x v="4"/>
    <x v="3"/>
    <x v="1"/>
    <n v="0"/>
    <x v="195"/>
    <n v="0.2"/>
    <n v="1"/>
    <x v="78"/>
  </r>
  <r>
    <x v="303"/>
    <x v="18"/>
    <x v="7"/>
    <s v="DMC"/>
    <s v="   DMC"/>
    <s v="10(6)"/>
    <n v="838"/>
    <x v="9"/>
    <x v="7"/>
    <x v="5"/>
    <x v="1"/>
    <n v="0.3"/>
    <x v="56"/>
    <n v="0.7"/>
    <n v="0"/>
    <x v="78"/>
  </r>
  <r>
    <x v="304"/>
    <x v="17"/>
    <x v="2"/>
    <s v="D(R) M(LR)"/>
    <s v="   D(R) M(LR)"/>
    <s v="7(4)"/>
    <n v="656"/>
    <x v="9"/>
    <x v="7"/>
    <x v="1"/>
    <x v="0"/>
    <n v="1"/>
    <x v="196"/>
    <n v="0.7"/>
    <n v="1"/>
    <x v="78"/>
  </r>
  <r>
    <x v="305"/>
    <x v="12"/>
    <x v="7"/>
    <s v="D(LR) M(R)"/>
    <s v="   D(LR) M(R)"/>
    <s v="10(4)"/>
    <n v="897"/>
    <x v="9"/>
    <x v="4"/>
    <x v="0"/>
    <x v="1"/>
    <n v="0"/>
    <x v="31"/>
    <n v="0.6"/>
    <n v="0"/>
    <x v="78"/>
  </r>
  <r>
    <x v="306"/>
    <x v="19"/>
    <x v="9"/>
    <s v="D(R) M(LR)"/>
    <s v="   D(R) M(LR)"/>
    <s v="7(2)"/>
    <n v="568"/>
    <x v="5"/>
    <x v="4"/>
    <x v="1"/>
    <x v="1"/>
    <n v="0.1"/>
    <x v="95"/>
    <n v="0.9"/>
    <n v="0"/>
    <x v="79"/>
  </r>
  <r>
    <x v="307"/>
    <x v="7"/>
    <x v="5"/>
    <s v="D(C)"/>
    <s v="   D(C)"/>
    <s v="6(1)"/>
    <n v="537"/>
    <x v="9"/>
    <x v="4"/>
    <x v="0"/>
    <x v="1"/>
    <n v="0.1"/>
    <x v="34"/>
    <n v="2.6"/>
    <n v="0"/>
    <x v="79"/>
  </r>
  <r>
    <x v="308"/>
    <x v="19"/>
    <x v="10"/>
    <s v="D(L) M(L)"/>
    <s v="   D(L) M(L)"/>
    <n v="3"/>
    <n v="270"/>
    <x v="9"/>
    <x v="4"/>
    <x v="3"/>
    <x v="1"/>
    <n v="1"/>
    <x v="197"/>
    <n v="1.3"/>
    <n v="0"/>
    <x v="79"/>
  </r>
  <r>
    <x v="309"/>
    <x v="15"/>
    <x v="8"/>
    <s v="D(C)"/>
    <s v="   D(C)"/>
    <n v="24"/>
    <n v="2078"/>
    <x v="9"/>
    <x v="4"/>
    <x v="6"/>
    <x v="0"/>
    <n v="0.6"/>
    <x v="198"/>
    <n v="2.2000000000000002"/>
    <n v="0"/>
    <x v="79"/>
  </r>
  <r>
    <x v="310"/>
    <x v="6"/>
    <x v="12"/>
    <s v="M(CLR) FW"/>
    <s v="   M(CLR) FW"/>
    <s v="5(6)"/>
    <n v="538"/>
    <x v="5"/>
    <x v="4"/>
    <x v="6"/>
    <x v="1"/>
    <n v="1.4"/>
    <x v="153"/>
    <n v="0.6"/>
    <n v="0"/>
    <x v="79"/>
  </r>
  <r>
    <x v="311"/>
    <x v="3"/>
    <x v="9"/>
    <s v="DMC"/>
    <s v="   DMC"/>
    <s v="1(4)"/>
    <n v="133"/>
    <x v="9"/>
    <x v="4"/>
    <x v="1"/>
    <x v="1"/>
    <n v="0.2"/>
    <x v="199"/>
    <n v="0.4"/>
    <n v="0"/>
    <x v="79"/>
  </r>
  <r>
    <x v="312"/>
    <x v="8"/>
    <x v="12"/>
    <s v="M(C)"/>
    <s v="   M(C)"/>
    <s v="13(3)"/>
    <n v="1018"/>
    <x v="9"/>
    <x v="4"/>
    <x v="1"/>
    <x v="1"/>
    <n v="0.5"/>
    <x v="24"/>
    <n v="0.7"/>
    <n v="0"/>
    <x v="80"/>
  </r>
  <r>
    <x v="313"/>
    <x v="12"/>
    <x v="2"/>
    <s v="M(CLR)"/>
    <s v="   M(CLR)"/>
    <s v="9(7)"/>
    <n v="746"/>
    <x v="5"/>
    <x v="4"/>
    <x v="3"/>
    <x v="1"/>
    <n v="0.4"/>
    <x v="200"/>
    <n v="0.4"/>
    <n v="0"/>
    <x v="80"/>
  </r>
  <r>
    <x v="314"/>
    <x v="10"/>
    <x v="8"/>
    <s v="D(R)"/>
    <s v="   D(R)"/>
    <s v="2(3)"/>
    <n v="178"/>
    <x v="9"/>
    <x v="4"/>
    <x v="0"/>
    <x v="1"/>
    <n v="0"/>
    <x v="14"/>
    <n v="0"/>
    <n v="0"/>
    <x v="80"/>
  </r>
  <r>
    <x v="315"/>
    <x v="10"/>
    <x v="5"/>
    <s v="M(CL)"/>
    <s v="   M(CL)"/>
    <s v="8(8)"/>
    <n v="703"/>
    <x v="9"/>
    <x v="5"/>
    <x v="3"/>
    <x v="1"/>
    <n v="0.5"/>
    <x v="163"/>
    <n v="0.1"/>
    <n v="0"/>
    <x v="80"/>
  </r>
  <r>
    <x v="316"/>
    <x v="4"/>
    <x v="11"/>
    <s v="D(C)"/>
    <s v="   D(C)"/>
    <s v="15(3)"/>
    <n v="1228"/>
    <x v="9"/>
    <x v="4"/>
    <x v="5"/>
    <x v="1"/>
    <n v="0.3"/>
    <x v="173"/>
    <n v="1.3"/>
    <n v="0"/>
    <x v="80"/>
  </r>
  <r>
    <x v="317"/>
    <x v="7"/>
    <x v="13"/>
    <s v="D(CR)"/>
    <s v="   D(CR)"/>
    <n v="23"/>
    <n v="2070"/>
    <x v="9"/>
    <x v="4"/>
    <x v="6"/>
    <x v="0"/>
    <n v="0.2"/>
    <x v="21"/>
    <n v="1.1000000000000001"/>
    <n v="0"/>
    <x v="80"/>
  </r>
  <r>
    <x v="318"/>
    <x v="12"/>
    <x v="1"/>
    <s v="D(R) M(CLR) FW"/>
    <s v="   D(R) M(CLR) FW"/>
    <s v="8(16)"/>
    <n v="954"/>
    <x v="7"/>
    <x v="4"/>
    <x v="1"/>
    <x v="1"/>
    <n v="1.2"/>
    <x v="201"/>
    <n v="0.3"/>
    <n v="0"/>
    <x v="80"/>
  </r>
  <r>
    <x v="319"/>
    <x v="19"/>
    <x v="18"/>
    <s v="D(CR) M(R)"/>
    <s v="   D(CR) M(R)"/>
    <n v="7"/>
    <n v="525"/>
    <x v="5"/>
    <x v="4"/>
    <x v="5"/>
    <x v="0"/>
    <n v="0.7"/>
    <x v="97"/>
    <n v="0.7"/>
    <n v="1"/>
    <x v="81"/>
  </r>
  <r>
    <x v="320"/>
    <x v="5"/>
    <x v="5"/>
    <s v="Midfielder"/>
    <s v="   Midfielder"/>
    <s v="6(6)"/>
    <n v="605"/>
    <x v="12"/>
    <x v="7"/>
    <x v="0"/>
    <x v="1"/>
    <n v="0.8"/>
    <x v="2"/>
    <n v="0.5"/>
    <n v="0"/>
    <x v="81"/>
  </r>
  <r>
    <x v="321"/>
    <x v="9"/>
    <x v="9"/>
    <s v="D(L) M(L)"/>
    <s v="   D(L) M(L)"/>
    <s v="6(10)"/>
    <n v="650"/>
    <x v="5"/>
    <x v="4"/>
    <x v="1"/>
    <x v="1"/>
    <n v="0.4"/>
    <x v="102"/>
    <n v="0.1"/>
    <n v="1"/>
    <x v="81"/>
  </r>
  <r>
    <x v="322"/>
    <x v="17"/>
    <x v="10"/>
    <s v="D(CL)"/>
    <s v="   D(CL)"/>
    <s v="17(2)"/>
    <n v="1532"/>
    <x v="9"/>
    <x v="4"/>
    <x v="7"/>
    <x v="1"/>
    <n v="0.1"/>
    <x v="26"/>
    <n v="0.7"/>
    <n v="0"/>
    <x v="81"/>
  </r>
  <r>
    <x v="323"/>
    <x v="10"/>
    <x v="14"/>
    <s v="D(CR)"/>
    <s v="   D(CR)"/>
    <s v="12(6)"/>
    <n v="1145"/>
    <x v="9"/>
    <x v="4"/>
    <x v="3"/>
    <x v="1"/>
    <n v="0.3"/>
    <x v="105"/>
    <n v="0.4"/>
    <n v="0"/>
    <x v="82"/>
  </r>
  <r>
    <x v="324"/>
    <x v="13"/>
    <x v="12"/>
    <s v="DMC"/>
    <s v="   DMC"/>
    <s v="10(13)"/>
    <n v="1027"/>
    <x v="5"/>
    <x v="4"/>
    <x v="6"/>
    <x v="1"/>
    <n v="0.8"/>
    <x v="163"/>
    <n v="1"/>
    <n v="1"/>
    <x v="82"/>
  </r>
  <r>
    <x v="325"/>
    <x v="7"/>
    <x v="10"/>
    <s v="M(CL) FW"/>
    <s v="   M(CL) FW"/>
    <s v="16(6)"/>
    <n v="1394"/>
    <x v="12"/>
    <x v="4"/>
    <x v="0"/>
    <x v="1"/>
    <n v="0.6"/>
    <x v="164"/>
    <n v="0.5"/>
    <n v="1"/>
    <x v="82"/>
  </r>
  <r>
    <x v="326"/>
    <x v="12"/>
    <x v="4"/>
    <s v="Goalkeeper"/>
    <s v="   Goalkeeper"/>
    <n v="1"/>
    <n v="90"/>
    <x v="9"/>
    <x v="4"/>
    <x v="0"/>
    <x v="1"/>
    <n v="0"/>
    <x v="136"/>
    <n v="0"/>
    <n v="0"/>
    <x v="82"/>
  </r>
  <r>
    <x v="327"/>
    <x v="15"/>
    <x v="6"/>
    <s v="D(C)"/>
    <s v="   D(C)"/>
    <s v="21(1)"/>
    <n v="1935"/>
    <x v="5"/>
    <x v="4"/>
    <x v="5"/>
    <x v="1"/>
    <n v="0.2"/>
    <x v="67"/>
    <n v="1.7"/>
    <n v="0"/>
    <x v="82"/>
  </r>
  <r>
    <x v="328"/>
    <x v="5"/>
    <x v="5"/>
    <s v="D(L)"/>
    <s v="   D(L)"/>
    <s v="7(6)"/>
    <n v="588"/>
    <x v="5"/>
    <x v="7"/>
    <x v="3"/>
    <x v="1"/>
    <n v="0.5"/>
    <x v="153"/>
    <n v="0.6"/>
    <n v="0"/>
    <x v="83"/>
  </r>
  <r>
    <x v="329"/>
    <x v="13"/>
    <x v="11"/>
    <s v="M(CR)"/>
    <s v="   M(CR)"/>
    <s v="9(14)"/>
    <n v="875"/>
    <x v="5"/>
    <x v="5"/>
    <x v="1"/>
    <x v="1"/>
    <n v="0.8"/>
    <x v="64"/>
    <n v="0.1"/>
    <n v="1"/>
    <x v="83"/>
  </r>
  <r>
    <x v="330"/>
    <x v="1"/>
    <x v="16"/>
    <s v="Forward"/>
    <s v="   Forward"/>
    <s v="0(4)"/>
    <n v="20"/>
    <x v="5"/>
    <x v="7"/>
    <x v="0"/>
    <x v="1"/>
    <n v="0.3"/>
    <x v="202"/>
    <n v="0"/>
    <n v="0"/>
    <x v="83"/>
  </r>
  <r>
    <x v="331"/>
    <x v="6"/>
    <x v="12"/>
    <s v="M(C)"/>
    <s v="   M(C)"/>
    <s v="16(3)"/>
    <n v="1354"/>
    <x v="9"/>
    <x v="7"/>
    <x v="4"/>
    <x v="1"/>
    <n v="0.6"/>
    <x v="10"/>
    <n v="0.5"/>
    <n v="0"/>
    <x v="83"/>
  </r>
  <r>
    <x v="332"/>
    <x v="6"/>
    <x v="19"/>
    <s v="D(R) M(R)"/>
    <s v="   D(R) M(R)"/>
    <s v="14(7)"/>
    <n v="1295"/>
    <x v="9"/>
    <x v="4"/>
    <x v="5"/>
    <x v="1"/>
    <n v="0.3"/>
    <x v="28"/>
    <n v="0.3"/>
    <n v="0"/>
    <x v="83"/>
  </r>
  <r>
    <x v="333"/>
    <x v="7"/>
    <x v="14"/>
    <s v="D(C)"/>
    <s v="   D(C)"/>
    <s v="9(2)"/>
    <n v="852"/>
    <x v="5"/>
    <x v="4"/>
    <x v="5"/>
    <x v="1"/>
    <n v="0.1"/>
    <x v="203"/>
    <n v="1.5"/>
    <n v="0"/>
    <x v="83"/>
  </r>
  <r>
    <x v="334"/>
    <x v="10"/>
    <x v="9"/>
    <s v="AM(CR) FW"/>
    <s v="   AM(CR) FW"/>
    <s v="14(10)"/>
    <n v="1283"/>
    <x v="9"/>
    <x v="1"/>
    <x v="3"/>
    <x v="1"/>
    <n v="1.3"/>
    <x v="39"/>
    <n v="0.2"/>
    <n v="0"/>
    <x v="83"/>
  </r>
  <r>
    <x v="335"/>
    <x v="5"/>
    <x v="6"/>
    <s v="FW"/>
    <s v="   FW"/>
    <s v="2(5)"/>
    <n v="203"/>
    <x v="9"/>
    <x v="7"/>
    <x v="0"/>
    <x v="1"/>
    <n v="0.1"/>
    <x v="2"/>
    <n v="0"/>
    <n v="0"/>
    <x v="83"/>
  </r>
  <r>
    <x v="336"/>
    <x v="4"/>
    <x v="5"/>
    <s v="AM(LR) FW"/>
    <s v="   AM(LR) FW"/>
    <s v="16(8)"/>
    <n v="1478"/>
    <x v="12"/>
    <x v="7"/>
    <x v="5"/>
    <x v="1"/>
    <n v="1.7"/>
    <x v="47"/>
    <n v="0.5"/>
    <n v="0"/>
    <x v="83"/>
  </r>
  <r>
    <x v="337"/>
    <x v="8"/>
    <x v="7"/>
    <s v="D(C)"/>
    <s v="   D(C)"/>
    <s v="11(3)"/>
    <n v="1039"/>
    <x v="9"/>
    <x v="4"/>
    <x v="5"/>
    <x v="1"/>
    <n v="0.1"/>
    <x v="135"/>
    <n v="1.7"/>
    <n v="0"/>
    <x v="84"/>
  </r>
  <r>
    <x v="338"/>
    <x v="3"/>
    <x v="6"/>
    <s v="D(R)"/>
    <s v="   D(R)"/>
    <s v="10(5)"/>
    <n v="911"/>
    <x v="9"/>
    <x v="4"/>
    <x v="3"/>
    <x v="1"/>
    <n v="0.5"/>
    <x v="1"/>
    <n v="0.7"/>
    <n v="1"/>
    <x v="84"/>
  </r>
  <r>
    <x v="339"/>
    <x v="9"/>
    <x v="4"/>
    <s v="M(C)"/>
    <s v="   M(C)"/>
    <s v="8(9)"/>
    <n v="742"/>
    <x v="9"/>
    <x v="7"/>
    <x v="3"/>
    <x v="0"/>
    <n v="0.9"/>
    <x v="204"/>
    <n v="1.1000000000000001"/>
    <n v="1"/>
    <x v="84"/>
  </r>
  <r>
    <x v="340"/>
    <x v="3"/>
    <x v="9"/>
    <s v="D(L)"/>
    <s v="   D(L)"/>
    <s v="9(3)"/>
    <n v="785"/>
    <x v="9"/>
    <x v="4"/>
    <x v="0"/>
    <x v="1"/>
    <n v="0.3"/>
    <x v="44"/>
    <n v="1.1000000000000001"/>
    <n v="0"/>
    <x v="84"/>
  </r>
  <r>
    <x v="341"/>
    <x v="7"/>
    <x v="10"/>
    <s v="D(R)"/>
    <s v="   D(R)"/>
    <s v="7(3)"/>
    <n v="640"/>
    <x v="9"/>
    <x v="7"/>
    <x v="6"/>
    <x v="1"/>
    <n v="0.1"/>
    <x v="205"/>
    <n v="1.9"/>
    <n v="0"/>
    <x v="84"/>
  </r>
  <r>
    <x v="342"/>
    <x v="18"/>
    <x v="17"/>
    <s v="M(CLR) FW"/>
    <s v="   M(CLR) FW"/>
    <s v="5(19)"/>
    <n v="689"/>
    <x v="10"/>
    <x v="5"/>
    <x v="3"/>
    <x v="1"/>
    <n v="1.5"/>
    <x v="206"/>
    <n v="0.8"/>
    <n v="0"/>
    <x v="84"/>
  </r>
  <r>
    <x v="343"/>
    <x v="17"/>
    <x v="5"/>
    <s v="D(R) M(C)"/>
    <s v="   D(R) M(C)"/>
    <s v="17(8)"/>
    <n v="1637"/>
    <x v="9"/>
    <x v="4"/>
    <x v="6"/>
    <x v="1"/>
    <n v="1.2"/>
    <x v="142"/>
    <n v="0.6"/>
    <n v="0"/>
    <x v="85"/>
  </r>
  <r>
    <x v="344"/>
    <x v="8"/>
    <x v="11"/>
    <s v="AM(LR) FW"/>
    <s v="   AM(LR) FW"/>
    <s v="3(14)"/>
    <n v="589"/>
    <x v="5"/>
    <x v="7"/>
    <x v="6"/>
    <x v="1"/>
    <n v="1.3"/>
    <x v="168"/>
    <n v="0.9"/>
    <n v="0"/>
    <x v="85"/>
  </r>
  <r>
    <x v="345"/>
    <x v="12"/>
    <x v="21"/>
    <s v="GK"/>
    <s v="   GK"/>
    <n v="10"/>
    <n v="900"/>
    <x v="9"/>
    <x v="4"/>
    <x v="1"/>
    <x v="1"/>
    <n v="0"/>
    <x v="142"/>
    <n v="0"/>
    <n v="0"/>
    <x v="85"/>
  </r>
  <r>
    <x v="346"/>
    <x v="14"/>
    <x v="8"/>
    <s v="D(C)"/>
    <s v="   D(C)"/>
    <s v="8(3)"/>
    <n v="754"/>
    <x v="9"/>
    <x v="4"/>
    <x v="3"/>
    <x v="1"/>
    <n v="0.3"/>
    <x v="141"/>
    <n v="0.7"/>
    <n v="0"/>
    <x v="85"/>
  </r>
  <r>
    <x v="347"/>
    <x v="3"/>
    <x v="3"/>
    <s v="Midfielder"/>
    <s v="   Midfielder"/>
    <s v="0(3)"/>
    <n v="63"/>
    <x v="9"/>
    <x v="4"/>
    <x v="0"/>
    <x v="1"/>
    <n v="1"/>
    <x v="173"/>
    <n v="0.7"/>
    <n v="0"/>
    <x v="85"/>
  </r>
  <r>
    <x v="348"/>
    <x v="12"/>
    <x v="10"/>
    <s v="D(L) M(L)"/>
    <s v="   D(L) M(L)"/>
    <s v="10(4)"/>
    <n v="848"/>
    <x v="9"/>
    <x v="4"/>
    <x v="4"/>
    <x v="1"/>
    <n v="0.6"/>
    <x v="142"/>
    <n v="0.6"/>
    <n v="0"/>
    <x v="85"/>
  </r>
  <r>
    <x v="349"/>
    <x v="16"/>
    <x v="22"/>
    <s v="M(CLR) FW"/>
    <s v="   M(CLR) FW"/>
    <s v="1(10)"/>
    <n v="263"/>
    <x v="9"/>
    <x v="7"/>
    <x v="3"/>
    <x v="1"/>
    <n v="0.5"/>
    <x v="155"/>
    <n v="0"/>
    <n v="0"/>
    <x v="86"/>
  </r>
  <r>
    <x v="350"/>
    <x v="17"/>
    <x v="2"/>
    <s v="D(C)"/>
    <s v="   D(C)"/>
    <s v="16(1)"/>
    <n v="1365"/>
    <x v="9"/>
    <x v="7"/>
    <x v="7"/>
    <x v="0"/>
    <n v="0.2"/>
    <x v="192"/>
    <n v="1.6"/>
    <n v="0"/>
    <x v="86"/>
  </r>
  <r>
    <x v="351"/>
    <x v="7"/>
    <x v="6"/>
    <s v="Forward"/>
    <s v="   Forward"/>
    <s v="0(5)"/>
    <n v="83"/>
    <x v="9"/>
    <x v="4"/>
    <x v="0"/>
    <x v="1"/>
    <n v="0.8"/>
    <x v="207"/>
    <n v="2.4"/>
    <n v="0"/>
    <x v="86"/>
  </r>
  <r>
    <x v="352"/>
    <x v="19"/>
    <x v="5"/>
    <s v="D(L) M(L)"/>
    <s v="   D(L) M(L)"/>
    <s v="2(5)"/>
    <n v="273"/>
    <x v="9"/>
    <x v="7"/>
    <x v="1"/>
    <x v="1"/>
    <n v="0"/>
    <x v="208"/>
    <n v="0"/>
    <n v="0"/>
    <x v="86"/>
  </r>
  <r>
    <x v="353"/>
    <x v="15"/>
    <x v="5"/>
    <s v="D(C)"/>
    <s v="   D(C)"/>
    <s v="10(5)"/>
    <n v="1015"/>
    <x v="5"/>
    <x v="4"/>
    <x v="6"/>
    <x v="1"/>
    <n v="0.1"/>
    <x v="91"/>
    <n v="0.5"/>
    <n v="0"/>
    <x v="86"/>
  </r>
  <r>
    <x v="322"/>
    <x v="16"/>
    <x v="3"/>
    <s v="Midfielder"/>
    <s v="   Midfielder"/>
    <s v="1(4)"/>
    <n v="171"/>
    <x v="5"/>
    <x v="4"/>
    <x v="0"/>
    <x v="1"/>
    <n v="1"/>
    <x v="209"/>
    <n v="0.2"/>
    <n v="0"/>
    <x v="86"/>
  </r>
  <r>
    <x v="354"/>
    <x v="4"/>
    <x v="11"/>
    <s v="Midfielder"/>
    <s v="   Midfielder"/>
    <s v="0(10)"/>
    <n v="149"/>
    <x v="5"/>
    <x v="7"/>
    <x v="0"/>
    <x v="1"/>
    <n v="0.4"/>
    <x v="204"/>
    <n v="0"/>
    <n v="1"/>
    <x v="87"/>
  </r>
  <r>
    <x v="355"/>
    <x v="19"/>
    <x v="8"/>
    <s v="D(CR)"/>
    <s v="   D(CR)"/>
    <s v="18(1)"/>
    <n v="1530"/>
    <x v="9"/>
    <x v="4"/>
    <x v="7"/>
    <x v="1"/>
    <n v="0.2"/>
    <x v="15"/>
    <n v="0.9"/>
    <n v="0"/>
    <x v="87"/>
  </r>
  <r>
    <x v="356"/>
    <x v="10"/>
    <x v="15"/>
    <s v="Midfielder"/>
    <s v="   Midfielder"/>
    <s v="0(1)"/>
    <n v="17"/>
    <x v="9"/>
    <x v="4"/>
    <x v="0"/>
    <x v="1"/>
    <n v="1"/>
    <x v="1"/>
    <n v="0"/>
    <n v="0"/>
    <x v="87"/>
  </r>
  <r>
    <x v="357"/>
    <x v="9"/>
    <x v="7"/>
    <s v="D(CR)"/>
    <s v="   D(CR)"/>
    <s v="11(3)"/>
    <n v="878"/>
    <x v="5"/>
    <x v="4"/>
    <x v="3"/>
    <x v="0"/>
    <n v="0.8"/>
    <x v="67"/>
    <n v="2.1"/>
    <n v="0"/>
    <x v="87"/>
  </r>
  <r>
    <x v="358"/>
    <x v="15"/>
    <x v="3"/>
    <s v="FW"/>
    <s v="   FW"/>
    <s v="12(11)"/>
    <n v="1185"/>
    <x v="12"/>
    <x v="4"/>
    <x v="6"/>
    <x v="1"/>
    <n v="1.4"/>
    <x v="54"/>
    <n v="0.1"/>
    <n v="0"/>
    <x v="87"/>
  </r>
  <r>
    <x v="359"/>
    <x v="17"/>
    <x v="2"/>
    <s v="M(CR)"/>
    <s v="   M(CR)"/>
    <s v="8(15)"/>
    <n v="954"/>
    <x v="5"/>
    <x v="7"/>
    <x v="6"/>
    <x v="1"/>
    <n v="0.3"/>
    <x v="2"/>
    <n v="0.6"/>
    <n v="0"/>
    <x v="87"/>
  </r>
  <r>
    <x v="319"/>
    <x v="6"/>
    <x v="18"/>
    <s v="D(CR) M(R)"/>
    <s v="   D(CR) M(R)"/>
    <s v="5(5)"/>
    <n v="529"/>
    <x v="10"/>
    <x v="7"/>
    <x v="6"/>
    <x v="0"/>
    <n v="0.5"/>
    <x v="163"/>
    <n v="0.3"/>
    <n v="1"/>
    <x v="87"/>
  </r>
  <r>
    <x v="360"/>
    <x v="16"/>
    <x v="3"/>
    <s v="Midfielder"/>
    <s v="   Midfielder"/>
    <s v="0(2)"/>
    <n v="52"/>
    <x v="9"/>
    <x v="4"/>
    <x v="1"/>
    <x v="1"/>
    <n v="0"/>
    <x v="210"/>
    <n v="0"/>
    <n v="0"/>
    <x v="87"/>
  </r>
  <r>
    <x v="361"/>
    <x v="6"/>
    <x v="4"/>
    <s v="D(C)"/>
    <s v="   D(C)"/>
    <s v="15(2)"/>
    <n v="1235"/>
    <x v="5"/>
    <x v="4"/>
    <x v="1"/>
    <x v="0"/>
    <n v="0.4"/>
    <x v="5"/>
    <n v="1.6"/>
    <n v="0"/>
    <x v="88"/>
  </r>
  <r>
    <x v="362"/>
    <x v="6"/>
    <x v="4"/>
    <s v="D(C)"/>
    <s v="   D(C)"/>
    <s v="4(2)"/>
    <n v="370"/>
    <x v="5"/>
    <x v="7"/>
    <x v="1"/>
    <x v="0"/>
    <n v="0.5"/>
    <x v="145"/>
    <n v="1.5"/>
    <n v="1"/>
    <x v="88"/>
  </r>
  <r>
    <x v="363"/>
    <x v="14"/>
    <x v="11"/>
    <s v="DMC"/>
    <s v="   DMC"/>
    <s v="13(5)"/>
    <n v="1089"/>
    <x v="9"/>
    <x v="4"/>
    <x v="6"/>
    <x v="1"/>
    <n v="0.4"/>
    <x v="134"/>
    <n v="1"/>
    <n v="0"/>
    <x v="88"/>
  </r>
  <r>
    <x v="364"/>
    <x v="6"/>
    <x v="12"/>
    <s v="AM(CLR)"/>
    <s v="   AM(CLR)"/>
    <s v="1(1)"/>
    <n v="47"/>
    <x v="9"/>
    <x v="4"/>
    <x v="0"/>
    <x v="1"/>
    <n v="0"/>
    <x v="211"/>
    <n v="0"/>
    <n v="0"/>
    <x v="88"/>
  </r>
  <r>
    <x v="365"/>
    <x v="5"/>
    <x v="17"/>
    <s v="AM(CLR) FW"/>
    <s v="   AM(CLR) FW"/>
    <s v="5(15)"/>
    <n v="696"/>
    <x v="3"/>
    <x v="4"/>
    <x v="7"/>
    <x v="1"/>
    <n v="1.2"/>
    <x v="185"/>
    <n v="0.4"/>
    <n v="0"/>
    <x v="88"/>
  </r>
  <r>
    <x v="366"/>
    <x v="13"/>
    <x v="14"/>
    <s v="Forward"/>
    <s v="   Forward"/>
    <s v="2(3)"/>
    <n v="145"/>
    <x v="9"/>
    <x v="4"/>
    <x v="1"/>
    <x v="1"/>
    <n v="0.6"/>
    <x v="212"/>
    <n v="0.4"/>
    <n v="0"/>
    <x v="89"/>
  </r>
  <r>
    <x v="367"/>
    <x v="5"/>
    <x v="1"/>
    <s v="GK"/>
    <s v="   GK"/>
    <n v="10"/>
    <n v="900"/>
    <x v="9"/>
    <x v="4"/>
    <x v="0"/>
    <x v="1"/>
    <n v="0"/>
    <x v="113"/>
    <n v="0.1"/>
    <n v="0"/>
    <x v="89"/>
  </r>
  <r>
    <x v="368"/>
    <x v="5"/>
    <x v="14"/>
    <s v="D(R) M(L)"/>
    <s v="   D(R) M(L)"/>
    <s v="5(13)"/>
    <n v="661"/>
    <x v="9"/>
    <x v="5"/>
    <x v="1"/>
    <x v="1"/>
    <n v="0.2"/>
    <x v="78"/>
    <n v="0.3"/>
    <n v="0"/>
    <x v="90"/>
  </r>
  <r>
    <x v="308"/>
    <x v="12"/>
    <x v="10"/>
    <s v="D(L) M(L)"/>
    <s v="   D(L) M(L)"/>
    <s v="5(8)"/>
    <n v="562"/>
    <x v="9"/>
    <x v="4"/>
    <x v="0"/>
    <x v="1"/>
    <n v="0.1"/>
    <x v="128"/>
    <n v="0.5"/>
    <n v="0"/>
    <x v="90"/>
  </r>
  <r>
    <x v="369"/>
    <x v="9"/>
    <x v="4"/>
    <s v="D(L)"/>
    <s v="   D(L)"/>
    <s v="3(5)"/>
    <n v="272"/>
    <x v="9"/>
    <x v="4"/>
    <x v="1"/>
    <x v="1"/>
    <n v="0.8"/>
    <x v="72"/>
    <n v="0.3"/>
    <n v="0"/>
    <x v="90"/>
  </r>
  <r>
    <x v="370"/>
    <x v="8"/>
    <x v="9"/>
    <s v="AM(CLR)"/>
    <s v="   AM(CLR)"/>
    <s v="20(3)"/>
    <n v="1584"/>
    <x v="10"/>
    <x v="5"/>
    <x v="2"/>
    <x v="0"/>
    <n v="1"/>
    <x v="108"/>
    <n v="0.5"/>
    <n v="1"/>
    <x v="91"/>
  </r>
  <r>
    <x v="371"/>
    <x v="19"/>
    <x v="6"/>
    <s v="M(CLR)"/>
    <s v="   M(CLR)"/>
    <s v="10(9)"/>
    <n v="990"/>
    <x v="5"/>
    <x v="4"/>
    <x v="6"/>
    <x v="1"/>
    <n v="0.9"/>
    <x v="18"/>
    <n v="0.7"/>
    <n v="0"/>
    <x v="91"/>
  </r>
  <r>
    <x v="372"/>
    <x v="11"/>
    <x v="13"/>
    <s v="D(C)"/>
    <s v="   D(C)"/>
    <s v="4(4)"/>
    <n v="374"/>
    <x v="9"/>
    <x v="4"/>
    <x v="1"/>
    <x v="1"/>
    <n v="0.1"/>
    <x v="74"/>
    <n v="0.9"/>
    <n v="0"/>
    <x v="91"/>
  </r>
  <r>
    <x v="373"/>
    <x v="13"/>
    <x v="5"/>
    <s v="D(C)"/>
    <s v="   D(C)"/>
    <s v="3(2)"/>
    <n v="282"/>
    <x v="9"/>
    <x v="4"/>
    <x v="1"/>
    <x v="1"/>
    <n v="0.6"/>
    <x v="160"/>
    <n v="0.8"/>
    <n v="0"/>
    <x v="91"/>
  </r>
  <r>
    <x v="374"/>
    <x v="19"/>
    <x v="7"/>
    <s v="D(CL)"/>
    <s v="   D(CL)"/>
    <s v="17(2)"/>
    <n v="1418"/>
    <x v="9"/>
    <x v="4"/>
    <x v="3"/>
    <x v="3"/>
    <n v="0.7"/>
    <x v="183"/>
    <n v="1.1000000000000001"/>
    <n v="0"/>
    <x v="92"/>
  </r>
  <r>
    <x v="375"/>
    <x v="14"/>
    <x v="6"/>
    <s v="AM(L)"/>
    <s v="   AM(L)"/>
    <s v="3(14)"/>
    <n v="558"/>
    <x v="5"/>
    <x v="4"/>
    <x v="3"/>
    <x v="1"/>
    <n v="0.7"/>
    <x v="14"/>
    <n v="0.2"/>
    <n v="0"/>
    <x v="92"/>
  </r>
  <r>
    <x v="376"/>
    <x v="15"/>
    <x v="15"/>
    <s v="D(C)"/>
    <s v="   D(C)"/>
    <s v="6(3)"/>
    <n v="487"/>
    <x v="9"/>
    <x v="4"/>
    <x v="4"/>
    <x v="1"/>
    <n v="0.1"/>
    <x v="173"/>
    <n v="0.6"/>
    <n v="0"/>
    <x v="92"/>
  </r>
  <r>
    <x v="377"/>
    <x v="11"/>
    <x v="0"/>
    <s v="FW"/>
    <s v="   FW"/>
    <s v="12(9)"/>
    <n v="1017"/>
    <x v="8"/>
    <x v="7"/>
    <x v="0"/>
    <x v="0"/>
    <n v="1"/>
    <x v="112"/>
    <n v="0.7"/>
    <n v="1"/>
    <x v="92"/>
  </r>
  <r>
    <x v="378"/>
    <x v="7"/>
    <x v="13"/>
    <s v="D(C)"/>
    <s v="   D(C)"/>
    <s v="1(2)"/>
    <n v="137"/>
    <x v="9"/>
    <x v="4"/>
    <x v="0"/>
    <x v="1"/>
    <n v="0.3"/>
    <x v="103"/>
    <n v="1"/>
    <n v="0"/>
    <x v="92"/>
  </r>
  <r>
    <x v="379"/>
    <x v="17"/>
    <x v="18"/>
    <s v="D(R)"/>
    <s v="   D(R)"/>
    <s v="6(1)"/>
    <n v="532"/>
    <x v="9"/>
    <x v="4"/>
    <x v="0"/>
    <x v="1"/>
    <n v="0.7"/>
    <x v="213"/>
    <n v="0.6"/>
    <n v="0"/>
    <x v="93"/>
  </r>
  <r>
    <x v="380"/>
    <x v="6"/>
    <x v="1"/>
    <s v="M(CLR) FW"/>
    <s v="   M(CLR) FW"/>
    <s v="6(7)"/>
    <n v="666"/>
    <x v="9"/>
    <x v="7"/>
    <x v="6"/>
    <x v="1"/>
    <n v="1.2"/>
    <x v="84"/>
    <n v="0.2"/>
    <n v="0"/>
    <x v="93"/>
  </r>
  <r>
    <x v="381"/>
    <x v="15"/>
    <x v="2"/>
    <s v="M(C)"/>
    <s v="   M(C)"/>
    <s v="9(9)"/>
    <n v="797"/>
    <x v="5"/>
    <x v="7"/>
    <x v="6"/>
    <x v="1"/>
    <n v="0.3"/>
    <x v="72"/>
    <n v="0.2"/>
    <n v="0"/>
    <x v="93"/>
  </r>
  <r>
    <x v="382"/>
    <x v="9"/>
    <x v="8"/>
    <s v="D(CLR) M(R)"/>
    <s v="   D(CLR) M(R)"/>
    <s v="10(9)"/>
    <n v="1019"/>
    <x v="9"/>
    <x v="7"/>
    <x v="5"/>
    <x v="1"/>
    <n v="0.1"/>
    <x v="214"/>
    <n v="0.6"/>
    <n v="0"/>
    <x v="93"/>
  </r>
  <r>
    <x v="383"/>
    <x v="10"/>
    <x v="11"/>
    <s v="D(C) DMC"/>
    <s v="   D(C) DMC"/>
    <s v="9(8)"/>
    <n v="793"/>
    <x v="9"/>
    <x v="4"/>
    <x v="5"/>
    <x v="0"/>
    <n v="0.3"/>
    <x v="124"/>
    <n v="0.8"/>
    <n v="0"/>
    <x v="93"/>
  </r>
  <r>
    <x v="384"/>
    <x v="3"/>
    <x v="6"/>
    <s v="AM(C) FW"/>
    <s v="   AM(C) FW"/>
    <s v="6(9)"/>
    <n v="406"/>
    <x v="5"/>
    <x v="4"/>
    <x v="4"/>
    <x v="1"/>
    <n v="0.9"/>
    <x v="98"/>
    <n v="1.2"/>
    <n v="0"/>
    <x v="93"/>
  </r>
  <r>
    <x v="385"/>
    <x v="7"/>
    <x v="7"/>
    <s v="FW"/>
    <s v="   FW"/>
    <s v="6(1)"/>
    <n v="444"/>
    <x v="9"/>
    <x v="4"/>
    <x v="1"/>
    <x v="1"/>
    <n v="0.9"/>
    <x v="215"/>
    <n v="1.1000000000000001"/>
    <n v="0"/>
    <x v="93"/>
  </r>
  <r>
    <x v="386"/>
    <x v="6"/>
    <x v="9"/>
    <s v="FW"/>
    <s v="   FW"/>
    <s v="10(6)"/>
    <n v="815"/>
    <x v="12"/>
    <x v="4"/>
    <x v="1"/>
    <x v="1"/>
    <n v="2.1"/>
    <x v="197"/>
    <n v="0.8"/>
    <n v="1"/>
    <x v="93"/>
  </r>
  <r>
    <x v="387"/>
    <x v="19"/>
    <x v="0"/>
    <s v="D(C)"/>
    <s v="   D(C)"/>
    <s v="7(4)"/>
    <n v="546"/>
    <x v="5"/>
    <x v="4"/>
    <x v="0"/>
    <x v="3"/>
    <n v="0.5"/>
    <x v="74"/>
    <n v="1.6"/>
    <n v="0"/>
    <x v="94"/>
  </r>
  <r>
    <x v="388"/>
    <x v="1"/>
    <x v="11"/>
    <s v="D(R)"/>
    <s v="   D(R)"/>
    <s v="0(1)"/>
    <n v="22"/>
    <x v="9"/>
    <x v="4"/>
    <x v="0"/>
    <x v="1"/>
    <n v="1"/>
    <x v="147"/>
    <n v="0"/>
    <n v="0"/>
    <x v="94"/>
  </r>
  <r>
    <x v="389"/>
    <x v="17"/>
    <x v="13"/>
    <s v="FW"/>
    <s v="   FW"/>
    <s v="5(20)"/>
    <n v="737"/>
    <x v="10"/>
    <x v="4"/>
    <x v="5"/>
    <x v="1"/>
    <n v="1.3"/>
    <x v="196"/>
    <n v="1.3"/>
    <n v="0"/>
    <x v="94"/>
  </r>
  <r>
    <x v="390"/>
    <x v="19"/>
    <x v="9"/>
    <s v="AM(L) FW"/>
    <s v="   AM(L) FW"/>
    <s v="8(16)"/>
    <n v="986"/>
    <x v="12"/>
    <x v="4"/>
    <x v="3"/>
    <x v="1"/>
    <n v="1.1000000000000001"/>
    <x v="185"/>
    <n v="1.3"/>
    <n v="0"/>
    <x v="94"/>
  </r>
  <r>
    <x v="391"/>
    <x v="0"/>
    <x v="6"/>
    <s v="M(C)"/>
    <s v="   M(C)"/>
    <s v="4(13)"/>
    <n v="582"/>
    <x v="9"/>
    <x v="7"/>
    <x v="6"/>
    <x v="1"/>
    <n v="0.5"/>
    <x v="104"/>
    <n v="0.2"/>
    <n v="0"/>
    <x v="95"/>
  </r>
  <r>
    <x v="392"/>
    <x v="7"/>
    <x v="0"/>
    <s v="AM(CR) FW"/>
    <s v="   AM(CR) FW"/>
    <s v="5(9)"/>
    <n v="623"/>
    <x v="12"/>
    <x v="4"/>
    <x v="3"/>
    <x v="1"/>
    <n v="1.2"/>
    <x v="91"/>
    <n v="0.1"/>
    <n v="0"/>
    <x v="95"/>
  </r>
  <r>
    <x v="393"/>
    <x v="5"/>
    <x v="18"/>
    <s v="AM(C)"/>
    <s v="   AM(C)"/>
    <s v="3(6)"/>
    <n v="342"/>
    <x v="5"/>
    <x v="4"/>
    <x v="1"/>
    <x v="1"/>
    <n v="0.4"/>
    <x v="61"/>
    <n v="0.2"/>
    <n v="0"/>
    <x v="95"/>
  </r>
  <r>
    <x v="394"/>
    <x v="7"/>
    <x v="8"/>
    <s v="AM(L) FW"/>
    <s v="   AM(L) FW"/>
    <s v="12(9)"/>
    <n v="1191"/>
    <x v="9"/>
    <x v="4"/>
    <x v="5"/>
    <x v="1"/>
    <n v="1.1000000000000001"/>
    <x v="175"/>
    <n v="2.2999999999999998"/>
    <n v="0"/>
    <x v="95"/>
  </r>
  <r>
    <x v="395"/>
    <x v="4"/>
    <x v="9"/>
    <s v="DMC"/>
    <s v="   DMC"/>
    <s v="3(8)"/>
    <n v="328"/>
    <x v="9"/>
    <x v="4"/>
    <x v="0"/>
    <x v="1"/>
    <n v="0.4"/>
    <x v="99"/>
    <n v="0.4"/>
    <n v="0"/>
    <x v="95"/>
  </r>
  <r>
    <x v="396"/>
    <x v="18"/>
    <x v="13"/>
    <s v="M(C)"/>
    <s v="   M(C)"/>
    <s v="4(4)"/>
    <n v="308"/>
    <x v="9"/>
    <x v="7"/>
    <x v="5"/>
    <x v="0"/>
    <n v="0.5"/>
    <x v="155"/>
    <n v="0.3"/>
    <n v="0"/>
    <x v="95"/>
  </r>
  <r>
    <x v="397"/>
    <x v="5"/>
    <x v="15"/>
    <s v="Forward"/>
    <s v="   Forward"/>
    <s v="1(2)"/>
    <n v="99"/>
    <x v="9"/>
    <x v="4"/>
    <x v="0"/>
    <x v="1"/>
    <n v="0.3"/>
    <x v="91"/>
    <n v="0"/>
    <n v="0"/>
    <x v="96"/>
  </r>
  <r>
    <x v="398"/>
    <x v="14"/>
    <x v="7"/>
    <s v="M(CL)"/>
    <s v="   M(CL)"/>
    <s v="6(9)"/>
    <n v="608"/>
    <x v="9"/>
    <x v="4"/>
    <x v="8"/>
    <x v="1"/>
    <n v="0.2"/>
    <x v="19"/>
    <n v="0.2"/>
    <n v="0"/>
    <x v="96"/>
  </r>
  <r>
    <x v="399"/>
    <x v="13"/>
    <x v="12"/>
    <s v="FW"/>
    <s v="   FW"/>
    <s v="2(5)"/>
    <n v="222"/>
    <x v="9"/>
    <x v="4"/>
    <x v="1"/>
    <x v="1"/>
    <n v="2.2999999999999998"/>
    <x v="169"/>
    <n v="0.9"/>
    <n v="0"/>
    <x v="96"/>
  </r>
  <r>
    <x v="400"/>
    <x v="19"/>
    <x v="9"/>
    <s v="AM(C) FW"/>
    <s v="   AM(C) FW"/>
    <s v="3(2)"/>
    <n v="205"/>
    <x v="9"/>
    <x v="4"/>
    <x v="1"/>
    <x v="1"/>
    <n v="0.6"/>
    <x v="216"/>
    <n v="1.6"/>
    <n v="0"/>
    <x v="96"/>
  </r>
  <r>
    <x v="401"/>
    <x v="16"/>
    <x v="9"/>
    <s v="DMC"/>
    <s v="   DMC"/>
    <s v="2(5)"/>
    <n v="280"/>
    <x v="9"/>
    <x v="4"/>
    <x v="3"/>
    <x v="1"/>
    <n v="0.3"/>
    <x v="217"/>
    <n v="0.3"/>
    <n v="0"/>
    <x v="96"/>
  </r>
  <r>
    <x v="402"/>
    <x v="15"/>
    <x v="7"/>
    <s v="M(CLR)"/>
    <s v="   M(CLR)"/>
    <s v="2(14)"/>
    <n v="387"/>
    <x v="10"/>
    <x v="4"/>
    <x v="1"/>
    <x v="1"/>
    <n v="0.3"/>
    <x v="70"/>
    <n v="0.2"/>
    <n v="0"/>
    <x v="97"/>
  </r>
  <r>
    <x v="403"/>
    <x v="5"/>
    <x v="10"/>
    <s v="D(CL)"/>
    <s v="   D(CL)"/>
    <s v="0(2)"/>
    <n v="52"/>
    <x v="9"/>
    <x v="4"/>
    <x v="0"/>
    <x v="1"/>
    <n v="0"/>
    <x v="63"/>
    <n v="0"/>
    <n v="0"/>
    <x v="97"/>
  </r>
  <r>
    <x v="404"/>
    <x v="8"/>
    <x v="14"/>
    <s v="M(C)"/>
    <s v="   M(C)"/>
    <s v="11(7)"/>
    <n v="984"/>
    <x v="9"/>
    <x v="4"/>
    <x v="5"/>
    <x v="1"/>
    <n v="0.3"/>
    <x v="48"/>
    <n v="0.3"/>
    <n v="0"/>
    <x v="97"/>
  </r>
  <r>
    <x v="405"/>
    <x v="7"/>
    <x v="1"/>
    <s v="DMC"/>
    <s v="   DMC"/>
    <s v="2(11)"/>
    <n v="317"/>
    <x v="9"/>
    <x v="4"/>
    <x v="3"/>
    <x v="1"/>
    <n v="0.2"/>
    <x v="59"/>
    <n v="0.3"/>
    <n v="0"/>
    <x v="97"/>
  </r>
  <r>
    <x v="406"/>
    <x v="15"/>
    <x v="18"/>
    <s v="FW"/>
    <s v="   FW"/>
    <s v="2(8)"/>
    <n v="262"/>
    <x v="5"/>
    <x v="4"/>
    <x v="0"/>
    <x v="1"/>
    <n v="0.4"/>
    <x v="192"/>
    <n v="0"/>
    <n v="0"/>
    <x v="97"/>
  </r>
  <r>
    <x v="407"/>
    <x v="4"/>
    <x v="5"/>
    <s v="D(CLR) M(R)"/>
    <s v="   D(CLR) M(R)"/>
    <s v="1(4)"/>
    <n v="164"/>
    <x v="9"/>
    <x v="4"/>
    <x v="0"/>
    <x v="0"/>
    <n v="0.2"/>
    <x v="136"/>
    <n v="0.6"/>
    <n v="0"/>
    <x v="97"/>
  </r>
  <r>
    <x v="408"/>
    <x v="12"/>
    <x v="6"/>
    <s v="AM(L) FW"/>
    <s v="   AM(L) FW"/>
    <s v="6(4)"/>
    <n v="480"/>
    <x v="10"/>
    <x v="4"/>
    <x v="0"/>
    <x v="1"/>
    <n v="1.2"/>
    <x v="156"/>
    <n v="0"/>
    <n v="0"/>
    <x v="98"/>
  </r>
  <r>
    <x v="409"/>
    <x v="5"/>
    <x v="13"/>
    <s v="D(C)"/>
    <s v="   D(C)"/>
    <s v="10(4)"/>
    <n v="846"/>
    <x v="9"/>
    <x v="7"/>
    <x v="5"/>
    <x v="1"/>
    <n v="0.4"/>
    <x v="4"/>
    <n v="2.6"/>
    <n v="0"/>
    <x v="98"/>
  </r>
  <r>
    <x v="410"/>
    <x v="8"/>
    <x v="10"/>
    <s v="M(CLR) FW"/>
    <s v="   M(CLR) FW"/>
    <s v="10(12)"/>
    <n v="1061"/>
    <x v="9"/>
    <x v="5"/>
    <x v="5"/>
    <x v="0"/>
    <n v="0.5"/>
    <x v="188"/>
    <n v="0.4"/>
    <n v="0"/>
    <x v="98"/>
  </r>
  <r>
    <x v="411"/>
    <x v="10"/>
    <x v="2"/>
    <s v="AM(CR)"/>
    <s v="   AM(CR)"/>
    <s v="2(8)"/>
    <n v="211"/>
    <x v="9"/>
    <x v="7"/>
    <x v="0"/>
    <x v="1"/>
    <n v="0.2"/>
    <x v="19"/>
    <n v="0.4"/>
    <n v="0"/>
    <x v="99"/>
  </r>
  <r>
    <x v="412"/>
    <x v="18"/>
    <x v="1"/>
    <s v="D(L)"/>
    <s v="   D(L)"/>
    <s v="1(1)"/>
    <n v="115"/>
    <x v="9"/>
    <x v="4"/>
    <x v="0"/>
    <x v="1"/>
    <n v="0.5"/>
    <x v="71"/>
    <n v="0"/>
    <n v="0"/>
    <x v="99"/>
  </r>
  <r>
    <x v="413"/>
    <x v="19"/>
    <x v="8"/>
    <s v="D(C)"/>
    <s v="   D(C)"/>
    <s v="5(2)"/>
    <n v="404"/>
    <x v="9"/>
    <x v="4"/>
    <x v="0"/>
    <x v="0"/>
    <n v="0.1"/>
    <x v="71"/>
    <n v="1"/>
    <n v="0"/>
    <x v="99"/>
  </r>
  <r>
    <x v="414"/>
    <x v="9"/>
    <x v="16"/>
    <s v="Defender"/>
    <s v="   Defender"/>
    <s v="1(2)"/>
    <n v="143"/>
    <x v="9"/>
    <x v="4"/>
    <x v="0"/>
    <x v="1"/>
    <n v="0.7"/>
    <x v="99"/>
    <n v="1"/>
    <n v="0"/>
    <x v="100"/>
  </r>
  <r>
    <x v="415"/>
    <x v="9"/>
    <x v="6"/>
    <s v="FW"/>
    <s v="   FW"/>
    <s v="3(13)"/>
    <n v="427"/>
    <x v="5"/>
    <x v="4"/>
    <x v="3"/>
    <x v="0"/>
    <n v="1.1000000000000001"/>
    <x v="23"/>
    <n v="0.6"/>
    <n v="0"/>
    <x v="100"/>
  </r>
  <r>
    <x v="416"/>
    <x v="7"/>
    <x v="9"/>
    <s v="DMC"/>
    <s v="   DMC"/>
    <s v="14(7)"/>
    <n v="1091"/>
    <x v="9"/>
    <x v="4"/>
    <x v="8"/>
    <x v="1"/>
    <n v="0.2"/>
    <x v="136"/>
    <n v="0.7"/>
    <n v="0"/>
    <x v="100"/>
  </r>
  <r>
    <x v="417"/>
    <x v="16"/>
    <x v="3"/>
    <s v="D(L) M(L)"/>
    <s v="   D(L) M(L)"/>
    <s v="5(2)"/>
    <n v="367"/>
    <x v="9"/>
    <x v="4"/>
    <x v="3"/>
    <x v="1"/>
    <n v="0.4"/>
    <x v="66"/>
    <n v="0.7"/>
    <n v="0"/>
    <x v="100"/>
  </r>
  <r>
    <x v="418"/>
    <x v="18"/>
    <x v="18"/>
    <s v="Forward"/>
    <s v="   Forward"/>
    <s v="0(1)"/>
    <n v="4"/>
    <x v="9"/>
    <x v="4"/>
    <x v="0"/>
    <x v="1"/>
    <n v="1"/>
    <x v="147"/>
    <n v="0"/>
    <n v="0"/>
    <x v="100"/>
  </r>
  <r>
    <x v="419"/>
    <x v="4"/>
    <x v="18"/>
    <s v="AM(L)"/>
    <s v="   AM(L)"/>
    <s v="7(12)"/>
    <n v="501"/>
    <x v="9"/>
    <x v="5"/>
    <x v="5"/>
    <x v="1"/>
    <n v="0.5"/>
    <x v="103"/>
    <n v="0.4"/>
    <n v="0"/>
    <x v="100"/>
  </r>
  <r>
    <x v="420"/>
    <x v="4"/>
    <x v="13"/>
    <s v="D(R) M(LR)"/>
    <s v="   D(R) M(LR)"/>
    <s v="10(9)"/>
    <n v="882"/>
    <x v="9"/>
    <x v="7"/>
    <x v="6"/>
    <x v="1"/>
    <n v="0.2"/>
    <x v="157"/>
    <n v="0.1"/>
    <n v="0"/>
    <x v="100"/>
  </r>
  <r>
    <x v="421"/>
    <x v="3"/>
    <x v="18"/>
    <s v="Midfielder"/>
    <s v="   Midfielder"/>
    <s v="0(2)"/>
    <n v="64"/>
    <x v="9"/>
    <x v="4"/>
    <x v="0"/>
    <x v="1"/>
    <n v="0.5"/>
    <x v="218"/>
    <n v="0"/>
    <n v="0"/>
    <x v="100"/>
  </r>
  <r>
    <x v="422"/>
    <x v="5"/>
    <x v="2"/>
    <s v="D(C)"/>
    <s v="   D(C)"/>
    <s v="11(1)"/>
    <n v="932"/>
    <x v="9"/>
    <x v="4"/>
    <x v="5"/>
    <x v="1"/>
    <n v="0.2"/>
    <x v="81"/>
    <n v="1.3"/>
    <n v="0"/>
    <x v="101"/>
  </r>
  <r>
    <x v="423"/>
    <x v="0"/>
    <x v="13"/>
    <s v="M(CLR) FW"/>
    <s v="   M(CLR) FW"/>
    <s v="0(1)"/>
    <n v="8"/>
    <x v="9"/>
    <x v="4"/>
    <x v="0"/>
    <x v="1"/>
    <n v="1"/>
    <x v="147"/>
    <n v="0"/>
    <n v="0"/>
    <x v="101"/>
  </r>
  <r>
    <x v="424"/>
    <x v="9"/>
    <x v="14"/>
    <s v="AM(L) FW"/>
    <s v="   AM(L) FW"/>
    <s v="8(11)"/>
    <n v="895"/>
    <x v="5"/>
    <x v="4"/>
    <x v="6"/>
    <x v="1"/>
    <n v="1.2"/>
    <x v="188"/>
    <n v="0.9"/>
    <n v="0"/>
    <x v="101"/>
  </r>
  <r>
    <x v="425"/>
    <x v="3"/>
    <x v="3"/>
    <s v="Forward"/>
    <s v="   Forward"/>
    <s v="0(3)"/>
    <n v="39"/>
    <x v="9"/>
    <x v="4"/>
    <x v="0"/>
    <x v="1"/>
    <n v="0"/>
    <x v="219"/>
    <n v="0.3"/>
    <n v="0"/>
    <x v="101"/>
  </r>
  <r>
    <x v="426"/>
    <x v="19"/>
    <x v="14"/>
    <s v="M(L)"/>
    <s v="   M(L)"/>
    <s v="2(9)"/>
    <n v="320"/>
    <x v="9"/>
    <x v="4"/>
    <x v="3"/>
    <x v="1"/>
    <n v="0.2"/>
    <x v="14"/>
    <n v="0.1"/>
    <n v="0"/>
    <x v="101"/>
  </r>
  <r>
    <x v="427"/>
    <x v="6"/>
    <x v="6"/>
    <s v="D(CR) M(R)"/>
    <s v="   D(CR) M(R)"/>
    <s v="11(5)"/>
    <n v="956"/>
    <x v="9"/>
    <x v="7"/>
    <x v="4"/>
    <x v="0"/>
    <n v="0.4"/>
    <x v="18"/>
    <n v="0.6"/>
    <n v="0"/>
    <x v="101"/>
  </r>
  <r>
    <x v="428"/>
    <x v="15"/>
    <x v="13"/>
    <s v="FW"/>
    <s v="   FW"/>
    <s v="2(12)"/>
    <n v="353"/>
    <x v="9"/>
    <x v="7"/>
    <x v="1"/>
    <x v="1"/>
    <n v="0.7"/>
    <x v="220"/>
    <n v="1"/>
    <n v="0"/>
    <x v="102"/>
  </r>
  <r>
    <x v="429"/>
    <x v="4"/>
    <x v="2"/>
    <s v="GK"/>
    <s v="   GK"/>
    <n v="10"/>
    <n v="900"/>
    <x v="9"/>
    <x v="4"/>
    <x v="1"/>
    <x v="0"/>
    <n v="0"/>
    <x v="49"/>
    <n v="0"/>
    <n v="1"/>
    <x v="102"/>
  </r>
  <r>
    <x v="430"/>
    <x v="18"/>
    <x v="5"/>
    <s v="DMC M(R)"/>
    <s v="   DMC M(R)"/>
    <s v="4(14)"/>
    <n v="607"/>
    <x v="9"/>
    <x v="4"/>
    <x v="6"/>
    <x v="1"/>
    <n v="0.8"/>
    <x v="136"/>
    <n v="0.4"/>
    <n v="0"/>
    <x v="102"/>
  </r>
  <r>
    <x v="431"/>
    <x v="6"/>
    <x v="10"/>
    <s v="D(R) M(CLR) FW"/>
    <s v="   D(R) M(CLR) FW"/>
    <n v="1"/>
    <n v="63"/>
    <x v="9"/>
    <x v="4"/>
    <x v="0"/>
    <x v="1"/>
    <n v="0"/>
    <x v="5"/>
    <n v="0"/>
    <n v="0"/>
    <x v="102"/>
  </r>
  <r>
    <x v="432"/>
    <x v="11"/>
    <x v="5"/>
    <s v="D(C) DMC"/>
    <s v="   D(C) DMC"/>
    <s v="5(1)"/>
    <n v="489"/>
    <x v="9"/>
    <x v="4"/>
    <x v="5"/>
    <x v="0"/>
    <n v="0"/>
    <x v="221"/>
    <n v="0.8"/>
    <n v="0"/>
    <x v="102"/>
  </r>
  <r>
    <x v="433"/>
    <x v="19"/>
    <x v="13"/>
    <s v="M(CLR)"/>
    <s v="   M(CLR)"/>
    <s v="9(6)"/>
    <n v="791"/>
    <x v="5"/>
    <x v="7"/>
    <x v="6"/>
    <x v="1"/>
    <n v="0.4"/>
    <x v="222"/>
    <n v="0.1"/>
    <n v="0"/>
    <x v="102"/>
  </r>
  <r>
    <x v="434"/>
    <x v="19"/>
    <x v="10"/>
    <s v="D(C)"/>
    <s v="   D(C)"/>
    <s v="18(1)"/>
    <n v="1480"/>
    <x v="9"/>
    <x v="4"/>
    <x v="5"/>
    <x v="0"/>
    <n v="0.5"/>
    <x v="187"/>
    <n v="2.1"/>
    <n v="0"/>
    <x v="102"/>
  </r>
  <r>
    <x v="435"/>
    <x v="10"/>
    <x v="12"/>
    <s v="FW"/>
    <s v="   FW"/>
    <s v="4(10)"/>
    <n v="400"/>
    <x v="5"/>
    <x v="4"/>
    <x v="3"/>
    <x v="0"/>
    <n v="1.2"/>
    <x v="223"/>
    <n v="1.2"/>
    <n v="0"/>
    <x v="102"/>
  </r>
  <r>
    <x v="436"/>
    <x v="14"/>
    <x v="12"/>
    <s v="D(C)"/>
    <s v="   D(C)"/>
    <s v="2(1)"/>
    <n v="147"/>
    <x v="9"/>
    <x v="4"/>
    <x v="0"/>
    <x v="1"/>
    <n v="0"/>
    <x v="66"/>
    <n v="1"/>
    <n v="0"/>
    <x v="103"/>
  </r>
  <r>
    <x v="437"/>
    <x v="8"/>
    <x v="18"/>
    <s v="Forward"/>
    <s v="   Forward"/>
    <s v="0(11)"/>
    <n v="116"/>
    <x v="9"/>
    <x v="4"/>
    <x v="0"/>
    <x v="1"/>
    <n v="0.7"/>
    <x v="224"/>
    <n v="1.5"/>
    <n v="0"/>
    <x v="103"/>
  </r>
  <r>
    <x v="354"/>
    <x v="15"/>
    <x v="11"/>
    <s v="Midfielder"/>
    <s v="   Midfielder"/>
    <s v="0(1)"/>
    <n v="19"/>
    <x v="9"/>
    <x v="4"/>
    <x v="0"/>
    <x v="1"/>
    <n v="2"/>
    <x v="197"/>
    <n v="0"/>
    <n v="0"/>
    <x v="103"/>
  </r>
  <r>
    <x v="438"/>
    <x v="8"/>
    <x v="5"/>
    <s v="DMC"/>
    <s v="   DMC"/>
    <s v="2(5)"/>
    <n v="206"/>
    <x v="9"/>
    <x v="4"/>
    <x v="3"/>
    <x v="1"/>
    <n v="0.1"/>
    <x v="48"/>
    <n v="0.4"/>
    <n v="0"/>
    <x v="103"/>
  </r>
  <r>
    <x v="439"/>
    <x v="19"/>
    <x v="12"/>
    <s v="D(CL)"/>
    <s v="   D(CL)"/>
    <s v="7(7)"/>
    <n v="838"/>
    <x v="9"/>
    <x v="4"/>
    <x v="4"/>
    <x v="1"/>
    <n v="0.4"/>
    <x v="225"/>
    <n v="1.3"/>
    <n v="0"/>
    <x v="103"/>
  </r>
  <r>
    <x v="440"/>
    <x v="13"/>
    <x v="7"/>
    <s v="AM(LR) FW"/>
    <s v="   AM(LR) FW"/>
    <s v="0(4)"/>
    <n v="57"/>
    <x v="9"/>
    <x v="4"/>
    <x v="1"/>
    <x v="1"/>
    <n v="1"/>
    <x v="162"/>
    <n v="0"/>
    <n v="0"/>
    <x v="103"/>
  </r>
  <r>
    <x v="441"/>
    <x v="3"/>
    <x v="4"/>
    <s v="Midfielder"/>
    <s v="   Midfielder"/>
    <s v="1(15)"/>
    <n v="333"/>
    <x v="9"/>
    <x v="4"/>
    <x v="3"/>
    <x v="1"/>
    <n v="0.8"/>
    <x v="121"/>
    <n v="0.4"/>
    <n v="0"/>
    <x v="104"/>
  </r>
  <r>
    <x v="442"/>
    <x v="7"/>
    <x v="3"/>
    <s v="Midfielder"/>
    <s v="   Midfielder"/>
    <s v="2(1)"/>
    <n v="159"/>
    <x v="9"/>
    <x v="4"/>
    <x v="0"/>
    <x v="1"/>
    <n v="0"/>
    <x v="226"/>
    <n v="1"/>
    <n v="0"/>
    <x v="104"/>
  </r>
  <r>
    <x v="443"/>
    <x v="18"/>
    <x v="3"/>
    <s v="Defender"/>
    <s v="   Defender"/>
    <s v="2(6)"/>
    <n v="232"/>
    <x v="9"/>
    <x v="4"/>
    <x v="1"/>
    <x v="1"/>
    <n v="0.6"/>
    <x v="170"/>
    <n v="0.3"/>
    <n v="0"/>
    <x v="104"/>
  </r>
  <r>
    <x v="444"/>
    <x v="7"/>
    <x v="14"/>
    <s v="Defender"/>
    <s v="   Defender"/>
    <s v="0(2)"/>
    <n v="31"/>
    <x v="9"/>
    <x v="4"/>
    <x v="0"/>
    <x v="1"/>
    <n v="0"/>
    <x v="227"/>
    <n v="0"/>
    <n v="0"/>
    <x v="104"/>
  </r>
  <r>
    <x v="445"/>
    <x v="18"/>
    <x v="5"/>
    <s v="AM(L)"/>
    <s v="   AM(L)"/>
    <s v="0(10)"/>
    <n v="59"/>
    <x v="9"/>
    <x v="7"/>
    <x v="0"/>
    <x v="1"/>
    <n v="0.1"/>
    <x v="225"/>
    <n v="0.1"/>
    <n v="0"/>
    <x v="105"/>
  </r>
  <r>
    <x v="446"/>
    <x v="7"/>
    <x v="12"/>
    <s v="AM(R)"/>
    <s v="   AM(R)"/>
    <s v="8(12)"/>
    <n v="824"/>
    <x v="9"/>
    <x v="7"/>
    <x v="8"/>
    <x v="0"/>
    <n v="0.7"/>
    <x v="228"/>
    <n v="0.7"/>
    <n v="0"/>
    <x v="105"/>
  </r>
  <r>
    <x v="447"/>
    <x v="12"/>
    <x v="5"/>
    <s v="DMC"/>
    <s v="   DMC"/>
    <s v="3(2)"/>
    <n v="159"/>
    <x v="9"/>
    <x v="4"/>
    <x v="0"/>
    <x v="0"/>
    <n v="0"/>
    <x v="136"/>
    <n v="0.2"/>
    <n v="0"/>
    <x v="106"/>
  </r>
  <r>
    <x v="448"/>
    <x v="5"/>
    <x v="4"/>
    <s v="Midfielder"/>
    <s v="   Midfielder"/>
    <s v="0(1)"/>
    <n v="7"/>
    <x v="9"/>
    <x v="4"/>
    <x v="0"/>
    <x v="1"/>
    <n v="0"/>
    <x v="202"/>
    <n v="0"/>
    <n v="0"/>
    <x v="106"/>
  </r>
  <r>
    <x v="449"/>
    <x v="14"/>
    <x v="2"/>
    <s v="M(C)"/>
    <s v="   M(C)"/>
    <s v="8(7)"/>
    <n v="686"/>
    <x v="9"/>
    <x v="4"/>
    <x v="4"/>
    <x v="1"/>
    <n v="0.1"/>
    <x v="51"/>
    <n v="0.7"/>
    <n v="0"/>
    <x v="106"/>
  </r>
  <r>
    <x v="450"/>
    <x v="19"/>
    <x v="6"/>
    <s v="DMC"/>
    <s v="   DMC"/>
    <s v="10(9)"/>
    <n v="852"/>
    <x v="9"/>
    <x v="4"/>
    <x v="1"/>
    <x v="1"/>
    <n v="0.7"/>
    <x v="59"/>
    <n v="0.3"/>
    <n v="0"/>
    <x v="106"/>
  </r>
  <r>
    <x v="451"/>
    <x v="14"/>
    <x v="10"/>
    <s v="FW"/>
    <s v="   FW"/>
    <s v="1(17)"/>
    <n v="251"/>
    <x v="5"/>
    <x v="7"/>
    <x v="0"/>
    <x v="1"/>
    <n v="0.3"/>
    <x v="229"/>
    <n v="0.3"/>
    <n v="0"/>
    <x v="106"/>
  </r>
  <r>
    <x v="452"/>
    <x v="18"/>
    <x v="2"/>
    <s v="D(R) M(R)"/>
    <s v="   D(R) M(R)"/>
    <s v="0(4)"/>
    <n v="25"/>
    <x v="9"/>
    <x v="4"/>
    <x v="0"/>
    <x v="1"/>
    <n v="0"/>
    <x v="79"/>
    <n v="0"/>
    <n v="0"/>
    <x v="106"/>
  </r>
  <r>
    <x v="453"/>
    <x v="11"/>
    <x v="13"/>
    <s v="GK"/>
    <s v="   GK"/>
    <n v="8"/>
    <n v="720"/>
    <x v="9"/>
    <x v="4"/>
    <x v="0"/>
    <x v="1"/>
    <n v="0"/>
    <x v="230"/>
    <n v="0"/>
    <n v="1"/>
    <x v="106"/>
  </r>
  <r>
    <x v="454"/>
    <x v="1"/>
    <x v="7"/>
    <s v="M(CLR) FW"/>
    <s v="   M(CLR) FW"/>
    <s v="1(2)"/>
    <n v="98"/>
    <x v="9"/>
    <x v="4"/>
    <x v="0"/>
    <x v="1"/>
    <n v="0.7"/>
    <x v="8"/>
    <n v="0"/>
    <n v="0"/>
    <x v="107"/>
  </r>
  <r>
    <x v="455"/>
    <x v="16"/>
    <x v="2"/>
    <s v="FW"/>
    <s v="   FW"/>
    <s v="2(17)"/>
    <n v="376"/>
    <x v="5"/>
    <x v="4"/>
    <x v="0"/>
    <x v="1"/>
    <n v="0.7"/>
    <x v="2"/>
    <n v="0.5"/>
    <n v="0"/>
    <x v="107"/>
  </r>
  <r>
    <x v="294"/>
    <x v="11"/>
    <x v="12"/>
    <s v="AM(CLR)"/>
    <s v="   AM(CLR)"/>
    <s v="1(1)"/>
    <n v="91"/>
    <x v="9"/>
    <x v="4"/>
    <x v="0"/>
    <x v="1"/>
    <n v="0"/>
    <x v="231"/>
    <n v="0"/>
    <n v="0"/>
    <x v="107"/>
  </r>
  <r>
    <x v="456"/>
    <x v="1"/>
    <x v="18"/>
    <s v="Midfielder"/>
    <s v="   Midfielder"/>
    <s v="0(1)"/>
    <n v="9"/>
    <x v="9"/>
    <x v="4"/>
    <x v="0"/>
    <x v="1"/>
    <n v="1"/>
    <x v="147"/>
    <n v="0"/>
    <n v="0"/>
    <x v="108"/>
  </r>
  <r>
    <x v="457"/>
    <x v="13"/>
    <x v="2"/>
    <s v="AM(R)"/>
    <s v="   AM(R)"/>
    <s v="3(11)"/>
    <n v="296"/>
    <x v="9"/>
    <x v="4"/>
    <x v="3"/>
    <x v="1"/>
    <n v="0.1"/>
    <x v="191"/>
    <n v="0.1"/>
    <n v="0"/>
    <x v="108"/>
  </r>
  <r>
    <x v="458"/>
    <x v="13"/>
    <x v="19"/>
    <s v="FW"/>
    <s v="   FW"/>
    <s v="3(17)"/>
    <n v="497"/>
    <x v="10"/>
    <x v="4"/>
    <x v="6"/>
    <x v="1"/>
    <n v="1"/>
    <x v="189"/>
    <n v="0.9"/>
    <n v="0"/>
    <x v="108"/>
  </r>
  <r>
    <x v="459"/>
    <x v="14"/>
    <x v="9"/>
    <s v="AM(CR)"/>
    <s v="   AM(CR)"/>
    <s v="7(13)"/>
    <n v="647"/>
    <x v="9"/>
    <x v="4"/>
    <x v="6"/>
    <x v="1"/>
    <n v="0.5"/>
    <x v="158"/>
    <n v="0.3"/>
    <n v="0"/>
    <x v="109"/>
  </r>
  <r>
    <x v="447"/>
    <x v="14"/>
    <x v="5"/>
    <s v="DMC"/>
    <s v="   DMC"/>
    <s v="0(2)"/>
    <n v="27"/>
    <x v="9"/>
    <x v="4"/>
    <x v="0"/>
    <x v="1"/>
    <n v="0"/>
    <x v="232"/>
    <n v="0"/>
    <n v="0"/>
    <x v="109"/>
  </r>
  <r>
    <x v="460"/>
    <x v="8"/>
    <x v="6"/>
    <s v="M(C)"/>
    <s v="   M(C)"/>
    <s v="2(12)"/>
    <n v="300"/>
    <x v="9"/>
    <x v="4"/>
    <x v="0"/>
    <x v="1"/>
    <n v="0.1"/>
    <x v="192"/>
    <n v="0.1"/>
    <n v="0"/>
    <x v="109"/>
  </r>
  <r>
    <x v="461"/>
    <x v="4"/>
    <x v="15"/>
    <s v="Defender"/>
    <s v="   Defender"/>
    <s v="1(4)"/>
    <n v="90"/>
    <x v="9"/>
    <x v="4"/>
    <x v="1"/>
    <x v="1"/>
    <n v="0"/>
    <x v="233"/>
    <n v="0.4"/>
    <n v="0"/>
    <x v="109"/>
  </r>
  <r>
    <x v="462"/>
    <x v="4"/>
    <x v="16"/>
    <s v="Defender"/>
    <s v="   Defender"/>
    <s v="0(5)"/>
    <n v="85"/>
    <x v="9"/>
    <x v="4"/>
    <x v="0"/>
    <x v="1"/>
    <n v="0"/>
    <x v="124"/>
    <n v="0"/>
    <n v="0"/>
    <x v="110"/>
  </r>
  <r>
    <x v="463"/>
    <x v="11"/>
    <x v="4"/>
    <s v="Defender"/>
    <s v="   Defender"/>
    <s v="1(1)"/>
    <n v="100"/>
    <x v="9"/>
    <x v="4"/>
    <x v="0"/>
    <x v="1"/>
    <n v="0"/>
    <x v="146"/>
    <n v="1"/>
    <n v="0"/>
    <x v="110"/>
  </r>
  <r>
    <x v="464"/>
    <x v="13"/>
    <x v="5"/>
    <s v="Defender"/>
    <s v="   Defender"/>
    <s v="0(8)"/>
    <n v="96"/>
    <x v="9"/>
    <x v="4"/>
    <x v="1"/>
    <x v="1"/>
    <n v="0"/>
    <x v="194"/>
    <n v="0.5"/>
    <n v="0"/>
    <x v="111"/>
  </r>
  <r>
    <x v="465"/>
    <x v="3"/>
    <x v="18"/>
    <s v="Midfielder"/>
    <s v="   Midfielder"/>
    <s v="1(5)"/>
    <n v="102"/>
    <x v="9"/>
    <x v="4"/>
    <x v="0"/>
    <x v="1"/>
    <n v="0"/>
    <x v="234"/>
    <n v="0"/>
    <n v="0"/>
    <x v="111"/>
  </r>
  <r>
    <x v="385"/>
    <x v="19"/>
    <x v="7"/>
    <s v="FW"/>
    <s v="   FW"/>
    <s v="8(4)"/>
    <n v="657"/>
    <x v="9"/>
    <x v="7"/>
    <x v="3"/>
    <x v="1"/>
    <n v="0.5"/>
    <x v="157"/>
    <n v="0.5"/>
    <n v="0"/>
    <x v="111"/>
  </r>
  <r>
    <x v="466"/>
    <x v="5"/>
    <x v="23"/>
    <s v="Midfielder"/>
    <s v="   Midfielder"/>
    <s v="0(4)"/>
    <n v="65"/>
    <x v="9"/>
    <x v="4"/>
    <x v="1"/>
    <x v="1"/>
    <n v="0.5"/>
    <x v="182"/>
    <n v="0"/>
    <n v="0"/>
    <x v="111"/>
  </r>
  <r>
    <x v="467"/>
    <x v="15"/>
    <x v="14"/>
    <s v="D(L)"/>
    <s v="   D(L)"/>
    <s v="1(3)"/>
    <n v="134"/>
    <x v="9"/>
    <x v="4"/>
    <x v="0"/>
    <x v="0"/>
    <n v="0.3"/>
    <x v="37"/>
    <n v="0"/>
    <n v="0"/>
    <x v="111"/>
  </r>
  <r>
    <x v="468"/>
    <x v="15"/>
    <x v="11"/>
    <s v="Midfielder"/>
    <s v="   Midfielder"/>
    <s v="0(2)"/>
    <n v="41"/>
    <x v="9"/>
    <x v="4"/>
    <x v="1"/>
    <x v="1"/>
    <n v="0.5"/>
    <x v="181"/>
    <n v="0"/>
    <n v="0"/>
    <x v="111"/>
  </r>
  <r>
    <x v="469"/>
    <x v="15"/>
    <x v="3"/>
    <s v="Midfielder"/>
    <s v="   Midfielder"/>
    <s v="2(11)"/>
    <n v="377"/>
    <x v="9"/>
    <x v="4"/>
    <x v="5"/>
    <x v="1"/>
    <n v="0.8"/>
    <x v="29"/>
    <n v="0.1"/>
    <n v="0"/>
    <x v="112"/>
  </r>
  <r>
    <x v="470"/>
    <x v="19"/>
    <x v="13"/>
    <s v="D(R) M(R)"/>
    <s v="   D(R) M(R)"/>
    <s v="3(12)"/>
    <n v="433"/>
    <x v="5"/>
    <x v="4"/>
    <x v="5"/>
    <x v="1"/>
    <n v="0.2"/>
    <x v="179"/>
    <n v="0.2"/>
    <n v="0"/>
    <x v="112"/>
  </r>
  <r>
    <x v="471"/>
    <x v="10"/>
    <x v="3"/>
    <s v="D(C)"/>
    <s v="   D(C)"/>
    <s v="0(2)"/>
    <n v="17"/>
    <x v="9"/>
    <x v="4"/>
    <x v="0"/>
    <x v="1"/>
    <n v="0"/>
    <x v="177"/>
    <n v="0.5"/>
    <n v="0"/>
    <x v="112"/>
  </r>
  <r>
    <x v="472"/>
    <x v="2"/>
    <x v="4"/>
    <s v="Forward"/>
    <s v="   Forward"/>
    <s v="0(1)"/>
    <n v="4"/>
    <x v="9"/>
    <x v="4"/>
    <x v="0"/>
    <x v="1"/>
    <n v="0"/>
    <x v="147"/>
    <n v="0"/>
    <n v="0"/>
    <x v="112"/>
  </r>
  <r>
    <x v="473"/>
    <x v="8"/>
    <x v="4"/>
    <s v="Midfielder"/>
    <s v="   Midfielder"/>
    <s v="0(1)"/>
    <n v="9"/>
    <x v="9"/>
    <x v="4"/>
    <x v="0"/>
    <x v="1"/>
    <n v="0"/>
    <x v="147"/>
    <n v="0"/>
    <n v="0"/>
    <x v="112"/>
  </r>
  <r>
    <x v="474"/>
    <x v="14"/>
    <x v="1"/>
    <s v="FW"/>
    <s v="   FW"/>
    <s v="1(10)"/>
    <n v="257"/>
    <x v="9"/>
    <x v="4"/>
    <x v="0"/>
    <x v="1"/>
    <n v="0.8"/>
    <x v="197"/>
    <n v="0.7"/>
    <n v="0"/>
    <x v="112"/>
  </r>
  <r>
    <x v="475"/>
    <x v="7"/>
    <x v="5"/>
    <s v="D(L) M(L)"/>
    <s v="   D(L) M(L)"/>
    <s v="4(5)"/>
    <n v="386"/>
    <x v="9"/>
    <x v="4"/>
    <x v="0"/>
    <x v="1"/>
    <n v="0.4"/>
    <x v="182"/>
    <n v="0.6"/>
    <n v="0"/>
    <x v="112"/>
  </r>
  <r>
    <x v="476"/>
    <x v="10"/>
    <x v="18"/>
    <s v="Forward"/>
    <s v="   Forward"/>
    <s v="0(4)"/>
    <n v="32"/>
    <x v="9"/>
    <x v="4"/>
    <x v="0"/>
    <x v="1"/>
    <n v="0"/>
    <x v="86"/>
    <n v="0.3"/>
    <n v="0"/>
    <x v="113"/>
  </r>
  <r>
    <x v="477"/>
    <x v="17"/>
    <x v="4"/>
    <s v="Midfielder"/>
    <s v="   Midfielder"/>
    <s v="0(1)"/>
    <n v="20"/>
    <x v="9"/>
    <x v="4"/>
    <x v="0"/>
    <x v="1"/>
    <n v="0"/>
    <x v="147"/>
    <n v="1"/>
    <n v="0"/>
    <x v="113"/>
  </r>
  <r>
    <x v="478"/>
    <x v="4"/>
    <x v="3"/>
    <s v="Forward"/>
    <s v="   Forward"/>
    <s v="0(1)"/>
    <n v="2"/>
    <x v="9"/>
    <x v="4"/>
    <x v="0"/>
    <x v="1"/>
    <n v="0"/>
    <x v="147"/>
    <n v="0"/>
    <n v="0"/>
    <x v="113"/>
  </r>
  <r>
    <x v="479"/>
    <x v="13"/>
    <x v="11"/>
    <s v="AM(C)"/>
    <s v="   AM(C)"/>
    <s v="1(6)"/>
    <n v="79"/>
    <x v="9"/>
    <x v="4"/>
    <x v="0"/>
    <x v="1"/>
    <n v="0.1"/>
    <x v="133"/>
    <n v="0.3"/>
    <n v="0"/>
    <x v="113"/>
  </r>
  <r>
    <x v="480"/>
    <x v="12"/>
    <x v="2"/>
    <s v="M(CLR) FW"/>
    <s v="   M(CLR) FW"/>
    <s v="5(9)"/>
    <n v="462"/>
    <x v="9"/>
    <x v="4"/>
    <x v="3"/>
    <x v="0"/>
    <n v="0.4"/>
    <x v="143"/>
    <n v="0.2"/>
    <n v="0"/>
    <x v="114"/>
  </r>
  <r>
    <x v="481"/>
    <x v="14"/>
    <x v="7"/>
    <s v="M(L)"/>
    <s v="   M(L)"/>
    <s v="0(5)"/>
    <n v="48"/>
    <x v="9"/>
    <x v="4"/>
    <x v="0"/>
    <x v="1"/>
    <n v="0.4"/>
    <x v="197"/>
    <n v="0.8"/>
    <n v="0"/>
    <x v="114"/>
  </r>
  <r>
    <x v="482"/>
    <x v="7"/>
    <x v="9"/>
    <s v="D(C)"/>
    <s v="   D(C)"/>
    <s v="0(1)"/>
    <n v="2"/>
    <x v="9"/>
    <x v="4"/>
    <x v="0"/>
    <x v="1"/>
    <n v="0"/>
    <x v="218"/>
    <n v="0"/>
    <n v="0"/>
    <x v="114"/>
  </r>
  <r>
    <x v="483"/>
    <x v="2"/>
    <x v="2"/>
    <s v="D(LR) M(LR)"/>
    <s v="   D(LR) M(LR)"/>
    <s v="0(1)"/>
    <n v="12"/>
    <x v="9"/>
    <x v="4"/>
    <x v="0"/>
    <x v="1"/>
    <n v="0"/>
    <x v="219"/>
    <n v="0"/>
    <n v="0"/>
    <x v="114"/>
  </r>
  <r>
    <x v="484"/>
    <x v="8"/>
    <x v="8"/>
    <s v="D(L) M(L)"/>
    <s v="   D(L) M(L)"/>
    <s v="7(3)"/>
    <n v="544"/>
    <x v="9"/>
    <x v="4"/>
    <x v="3"/>
    <x v="0"/>
    <n v="0.3"/>
    <x v="235"/>
    <n v="1.6"/>
    <n v="0"/>
    <x v="115"/>
  </r>
  <r>
    <x v="485"/>
    <x v="8"/>
    <x v="8"/>
    <s v="D(L) M(L)"/>
    <s v="   D(L) M(L)"/>
    <s v="1(3)"/>
    <n v="192"/>
    <x v="9"/>
    <x v="4"/>
    <x v="0"/>
    <x v="0"/>
    <n v="0"/>
    <x v="218"/>
    <n v="2"/>
    <n v="0"/>
    <x v="115"/>
  </r>
  <r>
    <x v="486"/>
    <x v="16"/>
    <x v="8"/>
    <s v="FW"/>
    <s v="   FW"/>
    <s v="0(2)"/>
    <n v="13"/>
    <x v="9"/>
    <x v="4"/>
    <x v="1"/>
    <x v="1"/>
    <n v="0"/>
    <x v="197"/>
    <n v="0"/>
    <n v="0"/>
    <x v="116"/>
  </r>
  <r>
    <x v="487"/>
    <x v="7"/>
    <x v="3"/>
    <s v="Forward"/>
    <s v="   Forward"/>
    <s v="1(1)"/>
    <n v="66"/>
    <x v="9"/>
    <x v="4"/>
    <x v="0"/>
    <x v="1"/>
    <n v="1.5"/>
    <x v="117"/>
    <n v="0"/>
    <n v="0"/>
    <x v="116"/>
  </r>
  <r>
    <x v="488"/>
    <x v="11"/>
    <x v="15"/>
    <s v="Forward"/>
    <s v="   Forward"/>
    <s v="0(1)"/>
    <n v="14"/>
    <x v="9"/>
    <x v="4"/>
    <x v="0"/>
    <x v="1"/>
    <n v="0"/>
    <x v="236"/>
    <n v="0"/>
    <n v="0"/>
    <x v="116"/>
  </r>
  <r>
    <x v="489"/>
    <x v="0"/>
    <x v="15"/>
    <s v="Midfielder"/>
    <s v="   Midfielder"/>
    <s v="0(2)"/>
    <n v="27"/>
    <x v="9"/>
    <x v="4"/>
    <x v="0"/>
    <x v="1"/>
    <n v="0"/>
    <x v="63"/>
    <n v="0"/>
    <n v="0"/>
    <x v="116"/>
  </r>
  <r>
    <x v="490"/>
    <x v="4"/>
    <x v="5"/>
    <s v="FW"/>
    <s v="   FW"/>
    <s v="0(7)"/>
    <n v="71"/>
    <x v="9"/>
    <x v="4"/>
    <x v="1"/>
    <x v="1"/>
    <n v="0"/>
    <x v="136"/>
    <n v="0.1"/>
    <n v="0"/>
    <x v="117"/>
  </r>
  <r>
    <x v="491"/>
    <x v="4"/>
    <x v="16"/>
    <s v="Midfielder"/>
    <s v="   Midfielder"/>
    <s v="0(2)"/>
    <n v="22"/>
    <x v="9"/>
    <x v="4"/>
    <x v="0"/>
    <x v="1"/>
    <n v="0"/>
    <x v="17"/>
    <n v="0"/>
    <n v="0"/>
    <x v="117"/>
  </r>
  <r>
    <x v="492"/>
    <x v="14"/>
    <x v="4"/>
    <s v="Forward"/>
    <s v="   Forward"/>
    <s v="0(1)"/>
    <n v="16"/>
    <x v="9"/>
    <x v="4"/>
    <x v="0"/>
    <x v="1"/>
    <n v="0"/>
    <x v="147"/>
    <n v="0"/>
    <n v="0"/>
    <x v="117"/>
  </r>
  <r>
    <x v="493"/>
    <x v="16"/>
    <x v="18"/>
    <s v="Defender"/>
    <s v="   Defender"/>
    <s v="0(1)"/>
    <n v="11"/>
    <x v="9"/>
    <x v="4"/>
    <x v="0"/>
    <x v="1"/>
    <n v="0"/>
    <x v="147"/>
    <n v="0"/>
    <n v="0"/>
    <x v="118"/>
  </r>
  <r>
    <x v="494"/>
    <x v="9"/>
    <x v="4"/>
    <s v="Midfielder"/>
    <s v="   Midfielder"/>
    <s v="0(6)"/>
    <n v="87"/>
    <x v="9"/>
    <x v="4"/>
    <x v="1"/>
    <x v="1"/>
    <n v="0.2"/>
    <x v="237"/>
    <n v="0"/>
    <n v="0"/>
    <x v="118"/>
  </r>
  <r>
    <x v="495"/>
    <x v="0"/>
    <x v="16"/>
    <s v="Midfielder"/>
    <s v="   Midfielder"/>
    <s v="0(3)"/>
    <n v="22"/>
    <x v="9"/>
    <x v="4"/>
    <x v="0"/>
    <x v="1"/>
    <n v="0.3"/>
    <x v="147"/>
    <n v="0"/>
    <n v="0"/>
    <x v="118"/>
  </r>
  <r>
    <x v="496"/>
    <x v="13"/>
    <x v="17"/>
    <s v="D(C) M(C)"/>
    <s v="   D(C) M(C)"/>
    <s v="0(1)"/>
    <n v="5"/>
    <x v="9"/>
    <x v="4"/>
    <x v="0"/>
    <x v="1"/>
    <n v="0"/>
    <x v="130"/>
    <n v="0"/>
    <n v="0"/>
    <x v="119"/>
  </r>
  <r>
    <x v="497"/>
    <x v="11"/>
    <x v="12"/>
    <s v="Forward"/>
    <s v="   Forward"/>
    <s v="1(4)"/>
    <n v="147"/>
    <x v="9"/>
    <x v="4"/>
    <x v="0"/>
    <x v="1"/>
    <n v="0.6"/>
    <x v="196"/>
    <n v="0.6"/>
    <n v="0"/>
    <x v="119"/>
  </r>
  <r>
    <x v="498"/>
    <x v="3"/>
    <x v="4"/>
    <s v="Forward"/>
    <s v="   Forward"/>
    <s v="0(6)"/>
    <n v="87"/>
    <x v="9"/>
    <x v="4"/>
    <x v="1"/>
    <x v="1"/>
    <n v="0.8"/>
    <x v="238"/>
    <n v="0.7"/>
    <n v="0"/>
    <x v="120"/>
  </r>
  <r>
    <x v="499"/>
    <x v="9"/>
    <x v="6"/>
    <s v="FW"/>
    <s v="   FW"/>
    <s v="0(3)"/>
    <n v="106"/>
    <x v="9"/>
    <x v="4"/>
    <x v="0"/>
    <x v="1"/>
    <n v="1"/>
    <x v="107"/>
    <n v="0.7"/>
    <n v="0"/>
    <x v="120"/>
  </r>
  <r>
    <x v="500"/>
    <x v="13"/>
    <x v="15"/>
    <s v="Midfielder"/>
    <s v="   Midfielder"/>
    <s v="0(2)"/>
    <n v="11"/>
    <x v="9"/>
    <x v="4"/>
    <x v="0"/>
    <x v="1"/>
    <n v="0"/>
    <x v="147"/>
    <n v="0"/>
    <n v="0"/>
    <x v="120"/>
  </r>
  <r>
    <x v="501"/>
    <x v="18"/>
    <x v="3"/>
    <s v="DMC"/>
    <s v="   DMC"/>
    <s v="0(7)"/>
    <n v="142"/>
    <x v="9"/>
    <x v="4"/>
    <x v="3"/>
    <x v="1"/>
    <n v="0.4"/>
    <x v="16"/>
    <n v="0.1"/>
    <n v="0"/>
    <x v="120"/>
  </r>
  <r>
    <x v="502"/>
    <x v="1"/>
    <x v="8"/>
    <s v="FW"/>
    <s v="   FW"/>
    <s v="0(6)"/>
    <n v="51"/>
    <x v="9"/>
    <x v="4"/>
    <x v="3"/>
    <x v="1"/>
    <n v="0.5"/>
    <x v="136"/>
    <n v="0.2"/>
    <n v="0"/>
    <x v="121"/>
  </r>
  <r>
    <x v="503"/>
    <x v="15"/>
    <x v="5"/>
    <s v="D(CR)"/>
    <s v="   D(CR)"/>
    <s v="9(3)"/>
    <n v="742"/>
    <x v="9"/>
    <x v="7"/>
    <x v="1"/>
    <x v="1"/>
    <n v="0.1"/>
    <x v="239"/>
    <n v="0.1"/>
    <n v="0"/>
    <x v="121"/>
  </r>
  <r>
    <x v="504"/>
    <x v="14"/>
    <x v="12"/>
    <s v="D(L) M(L)"/>
    <s v="   D(L) M(L)"/>
    <s v="1(1)"/>
    <n v="79"/>
    <x v="9"/>
    <x v="4"/>
    <x v="0"/>
    <x v="1"/>
    <n v="0"/>
    <x v="201"/>
    <n v="1"/>
    <n v="0"/>
    <x v="121"/>
  </r>
  <r>
    <x v="505"/>
    <x v="8"/>
    <x v="3"/>
    <s v="Defender"/>
    <s v="   Defender"/>
    <s v="0(1)"/>
    <n v="1"/>
    <x v="9"/>
    <x v="4"/>
    <x v="0"/>
    <x v="1"/>
    <n v="0"/>
    <x v="236"/>
    <n v="0"/>
    <n v="0"/>
    <x v="122"/>
  </r>
  <r>
    <x v="495"/>
    <x v="0"/>
    <x v="16"/>
    <s v="Midfielder"/>
    <s v="   Midfielder"/>
    <s v="0(1)"/>
    <n v="1"/>
    <x v="9"/>
    <x v="4"/>
    <x v="0"/>
    <x v="1"/>
    <n v="0"/>
    <x v="240"/>
    <n v="0"/>
    <n v="0"/>
    <x v="122"/>
  </r>
  <r>
    <x v="506"/>
    <x v="0"/>
    <x v="18"/>
    <s v="Goalkeeper"/>
    <s v="   Goalkeeper"/>
    <n v="1"/>
    <n v="1"/>
    <x v="9"/>
    <x v="4"/>
    <x v="1"/>
    <x v="1"/>
    <n v="0"/>
    <x v="236"/>
    <n v="0"/>
    <n v="0"/>
    <x v="122"/>
  </r>
  <r>
    <x v="507"/>
    <x v="0"/>
    <x v="15"/>
    <s v="Defender"/>
    <s v="   Defender"/>
    <s v="0(1)"/>
    <n v="1"/>
    <x v="9"/>
    <x v="4"/>
    <x v="0"/>
    <x v="1"/>
    <n v="0"/>
    <x v="147"/>
    <n v="0"/>
    <n v="0"/>
    <x v="122"/>
  </r>
  <r>
    <x v="508"/>
    <x v="13"/>
    <x v="15"/>
    <s v="Midfielder"/>
    <s v="   Midfielder"/>
    <s v="0(1)"/>
    <n v="1"/>
    <x v="9"/>
    <x v="4"/>
    <x v="0"/>
    <x v="1"/>
    <n v="0"/>
    <x v="218"/>
    <n v="1"/>
    <n v="0"/>
    <x v="122"/>
  </r>
  <r>
    <x v="509"/>
    <x v="13"/>
    <x v="2"/>
    <s v="D(C)"/>
    <s v="   D(C)"/>
    <s v="0(1)"/>
    <n v="1"/>
    <x v="9"/>
    <x v="4"/>
    <x v="0"/>
    <x v="1"/>
    <n v="0"/>
    <x v="236"/>
    <n v="0"/>
    <n v="0"/>
    <x v="122"/>
  </r>
  <r>
    <x v="510"/>
    <x v="6"/>
    <x v="3"/>
    <s v="Midfielder"/>
    <s v="   Midfielder"/>
    <s v="0(1)"/>
    <n v="1"/>
    <x v="9"/>
    <x v="4"/>
    <x v="0"/>
    <x v="1"/>
    <n v="0"/>
    <x v="147"/>
    <n v="0"/>
    <n v="0"/>
    <x v="122"/>
  </r>
  <r>
    <x v="511"/>
    <x v="10"/>
    <x v="15"/>
    <s v="Midfielder"/>
    <s v="   Midfielder"/>
    <s v="0(2)"/>
    <n v="34"/>
    <x v="9"/>
    <x v="4"/>
    <x v="1"/>
    <x v="1"/>
    <n v="0"/>
    <x v="177"/>
    <n v="0"/>
    <n v="0"/>
    <x v="122"/>
  </r>
  <r>
    <x v="512"/>
    <x v="19"/>
    <x v="14"/>
    <s v="M(CL)"/>
    <s v="   M(CL)"/>
    <s v="2(8)"/>
    <n v="269"/>
    <x v="9"/>
    <x v="4"/>
    <x v="1"/>
    <x v="0"/>
    <n v="0.6"/>
    <x v="72"/>
    <n v="0"/>
    <n v="0"/>
    <x v="123"/>
  </r>
  <r>
    <x v="513"/>
    <x v="9"/>
    <x v="4"/>
    <s v="Forward"/>
    <s v="   Forward"/>
    <s v="0(1)"/>
    <n v="9"/>
    <x v="9"/>
    <x v="4"/>
    <x v="0"/>
    <x v="1"/>
    <n v="0"/>
    <x v="147"/>
    <n v="0"/>
    <n v="0"/>
    <x v="123"/>
  </r>
  <r>
    <x v="514"/>
    <x v="15"/>
    <x v="15"/>
    <s v="Forward"/>
    <s v="   Forward"/>
    <s v="0(2)"/>
    <n v="14"/>
    <x v="9"/>
    <x v="4"/>
    <x v="1"/>
    <x v="1"/>
    <n v="0.5"/>
    <x v="241"/>
    <n v="2.5"/>
    <n v="0"/>
    <x v="123"/>
  </r>
  <r>
    <x v="515"/>
    <x v="7"/>
    <x v="11"/>
    <s v="AM(LR) FW"/>
    <s v="   AM(LR) FW"/>
    <s v="1(4)"/>
    <n v="163"/>
    <x v="9"/>
    <x v="4"/>
    <x v="0"/>
    <x v="1"/>
    <n v="0.6"/>
    <x v="242"/>
    <n v="0.2"/>
    <n v="0"/>
    <x v="123"/>
  </r>
  <r>
    <x v="516"/>
    <x v="11"/>
    <x v="11"/>
    <s v="D(L) M(LR)"/>
    <s v="   D(L) M(LR)"/>
    <s v="1(3)"/>
    <n v="81"/>
    <x v="9"/>
    <x v="4"/>
    <x v="1"/>
    <x v="1"/>
    <n v="0.3"/>
    <x v="211"/>
    <n v="0.3"/>
    <n v="0"/>
    <x v="123"/>
  </r>
  <r>
    <x v="517"/>
    <x v="8"/>
    <x v="0"/>
    <s v="FW"/>
    <s v="   FW"/>
    <s v="1(9)"/>
    <n v="43"/>
    <x v="9"/>
    <x v="4"/>
    <x v="5"/>
    <x v="1"/>
    <n v="0.1"/>
    <x v="194"/>
    <n v="0.2"/>
    <n v="0"/>
    <x v="124"/>
  </r>
  <r>
    <x v="518"/>
    <x v="12"/>
    <x v="3"/>
    <s v="FW"/>
    <s v="   FW"/>
    <s v="0(3)"/>
    <n v="19"/>
    <x v="9"/>
    <x v="4"/>
    <x v="0"/>
    <x v="1"/>
    <n v="0.3"/>
    <x v="147"/>
    <n v="0"/>
    <n v="0"/>
    <x v="125"/>
  </r>
  <r>
    <x v="519"/>
    <x v="19"/>
    <x v="4"/>
    <s v="Midfielder"/>
    <s v="   Midfielder"/>
    <s v="0(1)"/>
    <n v="14"/>
    <x v="9"/>
    <x v="4"/>
    <x v="0"/>
    <x v="1"/>
    <n v="0"/>
    <x v="147"/>
    <n v="0"/>
    <n v="0"/>
    <x v="126"/>
  </r>
  <r>
    <x v="520"/>
    <x v="11"/>
    <x v="6"/>
    <s v="AM(CL) FW"/>
    <s v="   AM(CL) FW"/>
    <s v="0(2)"/>
    <n v="55"/>
    <x v="9"/>
    <x v="4"/>
    <x v="0"/>
    <x v="0"/>
    <n v="0.5"/>
    <x v="127"/>
    <n v="1"/>
    <n v="0"/>
    <x v="126"/>
  </r>
  <r>
    <x v="521"/>
    <x v="7"/>
    <x v="5"/>
    <s v="Midfielder"/>
    <s v="   Midfielder"/>
    <s v="0(3)"/>
    <n v="39"/>
    <x v="9"/>
    <x v="4"/>
    <x v="1"/>
    <x v="1"/>
    <n v="0"/>
    <x v="162"/>
    <n v="0"/>
    <n v="0"/>
    <x v="127"/>
  </r>
  <r>
    <x v="522"/>
    <x v="19"/>
    <x v="13"/>
    <s v="AM(CLR)"/>
    <s v="   AM(CLR)"/>
    <s v="0(1)"/>
    <n v="4"/>
    <x v="9"/>
    <x v="4"/>
    <x v="0"/>
    <x v="1"/>
    <n v="0"/>
    <x v="67"/>
    <n v="0"/>
    <n v="0"/>
    <x v="127"/>
  </r>
  <r>
    <x v="523"/>
    <x v="13"/>
    <x v="5"/>
    <s v="Defender"/>
    <s v="   Defender"/>
    <s v="0(2)"/>
    <n v="38"/>
    <x v="9"/>
    <x v="4"/>
    <x v="0"/>
    <x v="1"/>
    <n v="1"/>
    <x v="243"/>
    <n v="0"/>
    <n v="0"/>
    <x v="127"/>
  </r>
  <r>
    <x v="524"/>
    <x v="6"/>
    <x v="18"/>
    <s v="Forward"/>
    <s v="   Forward"/>
    <s v="0(1)"/>
    <n v="10"/>
    <x v="9"/>
    <x v="4"/>
    <x v="1"/>
    <x v="1"/>
    <n v="0"/>
    <x v="240"/>
    <n v="1"/>
    <n v="0"/>
    <x v="128"/>
  </r>
  <r>
    <x v="525"/>
    <x v="2"/>
    <x v="6"/>
    <s v="D(L) M(L)"/>
    <s v="   D(L) M(L)"/>
    <s v="0(4)"/>
    <n v="85"/>
    <x v="9"/>
    <x v="4"/>
    <x v="0"/>
    <x v="0"/>
    <n v="0"/>
    <x v="81"/>
    <n v="0.8"/>
    <n v="0"/>
    <x v="128"/>
  </r>
  <r>
    <x v="526"/>
    <x v="4"/>
    <x v="16"/>
    <s v="Midfielder"/>
    <s v="   Midfielder"/>
    <s v="0(1)"/>
    <n v="6"/>
    <x v="9"/>
    <x v="4"/>
    <x v="0"/>
    <x v="1"/>
    <n v="1"/>
    <x v="147"/>
    <n v="0"/>
    <n v="0"/>
    <x v="129"/>
  </r>
  <r>
    <x v="527"/>
    <x v="19"/>
    <x v="9"/>
    <s v="DMC"/>
    <s v="   DMC"/>
    <s v="1(1)"/>
    <n v="33"/>
    <x v="9"/>
    <x v="4"/>
    <x v="0"/>
    <x v="0"/>
    <n v="0"/>
    <x v="244"/>
    <n v="0"/>
    <n v="0"/>
    <x v="130"/>
  </r>
  <r>
    <x v="528"/>
    <x v="6"/>
    <x v="15"/>
    <s v="Midfielder"/>
    <s v="   Midfielder"/>
    <s v="0(1)"/>
    <n v="9"/>
    <x v="9"/>
    <x v="4"/>
    <x v="1"/>
    <x v="1"/>
    <n v="0"/>
    <x v="147"/>
    <n v="0"/>
    <n v="0"/>
    <x v="130"/>
  </r>
  <r>
    <x v="529"/>
    <x v="7"/>
    <x v="5"/>
    <s v="DMC"/>
    <s v="   DMC"/>
    <s v="2(2)"/>
    <n v="222"/>
    <x v="9"/>
    <x v="4"/>
    <x v="0"/>
    <x v="0"/>
    <n v="0.5"/>
    <x v="145"/>
    <n v="0.8"/>
    <n v="0"/>
    <x v="131"/>
  </r>
  <r>
    <x v="530"/>
    <x v="7"/>
    <x v="2"/>
    <s v="FW"/>
    <s v="   FW"/>
    <s v="0(1)"/>
    <n v="16"/>
    <x v="9"/>
    <x v="4"/>
    <x v="0"/>
    <x v="1"/>
    <n v="0"/>
    <x v="147"/>
    <n v="0"/>
    <n v="0"/>
    <x v="131"/>
  </r>
  <r>
    <x v="531"/>
    <x v="19"/>
    <x v="3"/>
    <s v="D(C)"/>
    <s v="   D(C)"/>
    <s v="2(1)"/>
    <n v="151"/>
    <x v="9"/>
    <x v="4"/>
    <x v="0"/>
    <x v="0"/>
    <n v="0"/>
    <x v="124"/>
    <n v="0.7"/>
    <n v="0"/>
    <x v="132"/>
  </r>
  <r>
    <x v="513"/>
    <x v="13"/>
    <x v="22"/>
    <s v="GK"/>
    <s v="   GK"/>
    <n v="1"/>
    <n v="90"/>
    <x v="9"/>
    <x v="4"/>
    <x v="0"/>
    <x v="1"/>
    <n v="0"/>
    <x v="201"/>
    <n v="0"/>
    <n v="0"/>
    <x v="1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C4439-ECE6-D642-AB7A-9002EE4D9648}" name="TablaDinámica19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0">
  <location ref="G24:H33" firstHeaderRow="1" firstDataRow="1" firstDataCol="1"/>
  <pivotFields count="16">
    <pivotField axis="axisRow" showAll="0" measureFilter="1" sortType="ascending">
      <items count="533">
        <item x="299"/>
        <item x="451"/>
        <item x="373"/>
        <item x="417"/>
        <item x="364"/>
        <item x="164"/>
        <item x="246"/>
        <item x="340"/>
        <item x="239"/>
        <item x="236"/>
        <item x="47"/>
        <item x="443"/>
        <item x="80"/>
        <item x="348"/>
        <item x="10"/>
        <item x="420"/>
        <item x="519"/>
        <item x="38"/>
        <item x="103"/>
        <item x="300"/>
        <item x="199"/>
        <item x="101"/>
        <item x="467"/>
        <item x="144"/>
        <item x="325"/>
        <item x="61"/>
        <item x="131"/>
        <item x="505"/>
        <item x="185"/>
        <item x="242"/>
        <item x="403"/>
        <item x="87"/>
        <item x="52"/>
        <item x="156"/>
        <item x="90"/>
        <item x="176"/>
        <item x="269"/>
        <item x="295"/>
        <item x="58"/>
        <item x="530"/>
        <item x="51"/>
        <item x="293"/>
        <item x="388"/>
        <item x="330"/>
        <item x="375"/>
        <item x="276"/>
        <item x="452"/>
        <item x="311"/>
        <item x="396"/>
        <item x="425"/>
        <item x="338"/>
        <item x="70"/>
        <item x="40"/>
        <item x="216"/>
        <item x="366"/>
        <item x="151"/>
        <item x="495"/>
        <item x="404"/>
        <item x="291"/>
        <item x="474"/>
        <item x="243"/>
        <item x="270"/>
        <item x="394"/>
        <item x="2"/>
        <item x="442"/>
        <item x="92"/>
        <item x="188"/>
        <item x="459"/>
        <item x="72"/>
        <item x="157"/>
        <item x="275"/>
        <item x="143"/>
        <item x="469"/>
        <item x="506"/>
        <item x="408"/>
        <item x="220"/>
        <item x="411"/>
        <item x="30"/>
        <item x="515"/>
        <item x="192"/>
        <item x="198"/>
        <item x="440"/>
        <item x="429"/>
        <item x="465"/>
        <item x="409"/>
        <item x="75"/>
        <item x="109"/>
        <item x="271"/>
        <item x="28"/>
        <item x="254"/>
        <item x="146"/>
        <item x="244"/>
        <item x="370"/>
        <item x="334"/>
        <item x="528"/>
        <item x="471"/>
        <item x="384"/>
        <item x="107"/>
        <item x="472"/>
        <item x="218"/>
        <item x="245"/>
        <item x="205"/>
        <item x="507"/>
        <item x="116"/>
        <item x="351"/>
        <item x="353"/>
        <item x="169"/>
        <item x="398"/>
        <item x="290"/>
        <item x="200"/>
        <item x="414"/>
        <item x="365"/>
        <item x="468"/>
        <item x="135"/>
        <item x="224"/>
        <item x="95"/>
        <item x="303"/>
        <item x="490"/>
        <item x="163"/>
        <item x="78"/>
        <item x="207"/>
        <item x="25"/>
        <item x="359"/>
        <item x="111"/>
        <item x="181"/>
        <item x="53"/>
        <item x="85"/>
        <item x="89"/>
        <item x="94"/>
        <item x="463"/>
        <item x="298"/>
        <item x="439"/>
        <item x="513"/>
        <item x="234"/>
        <item x="508"/>
        <item x="379"/>
        <item x="83"/>
        <item x="382"/>
        <item x="261"/>
        <item x="221"/>
        <item x="512"/>
        <item x="428"/>
        <item x="454"/>
        <item x="20"/>
        <item x="126"/>
        <item x="136"/>
        <item x="253"/>
        <item x="247"/>
        <item x="76"/>
        <item x="113"/>
        <item x="17"/>
        <item x="434"/>
        <item x="91"/>
        <item x="63"/>
        <item x="296"/>
        <item x="509"/>
        <item x="180"/>
        <item x="390"/>
        <item x="484"/>
        <item x="273"/>
        <item x="416"/>
        <item x="170"/>
        <item x="5"/>
        <item x="43"/>
        <item x="133"/>
        <item x="225"/>
        <item x="316"/>
        <item x="117"/>
        <item x="518"/>
        <item x="68"/>
        <item x="286"/>
        <item x="433"/>
        <item x="326"/>
        <item x="84"/>
        <item x="282"/>
        <item x="493"/>
        <item x="132"/>
        <item x="494"/>
        <item x="313"/>
        <item x="402"/>
        <item x="391"/>
        <item x="214"/>
        <item x="436"/>
        <item x="16"/>
        <item x="46"/>
        <item x="357"/>
        <item x="255"/>
        <item x="56"/>
        <item x="152"/>
        <item x="34"/>
        <item x="57"/>
        <item x="79"/>
        <item x="154"/>
        <item x="189"/>
        <item x="129"/>
        <item x="435"/>
        <item x="14"/>
        <item x="145"/>
        <item x="427"/>
        <item x="120"/>
        <item x="387"/>
        <item x="438"/>
        <item x="287"/>
        <item x="48"/>
        <item x="233"/>
        <item x="257"/>
        <item x="226"/>
        <item x="355"/>
        <item x="503"/>
        <item x="424"/>
        <item x="251"/>
        <item x="219"/>
        <item x="356"/>
        <item x="19"/>
        <item x="363"/>
        <item x="123"/>
        <item x="77"/>
        <item x="477"/>
        <item x="339"/>
        <item x="97"/>
        <item x="381"/>
        <item x="168"/>
        <item x="105"/>
        <item x="174"/>
        <item x="208"/>
        <item x="26"/>
        <item x="446"/>
        <item x="240"/>
        <item x="112"/>
        <item x="320"/>
        <item x="252"/>
        <item x="524"/>
        <item x="217"/>
        <item x="45"/>
        <item x="241"/>
        <item x="65"/>
        <item x="517"/>
        <item x="460"/>
        <item x="137"/>
        <item x="206"/>
        <item x="21"/>
        <item x="328"/>
        <item x="492"/>
        <item x="162"/>
        <item x="522"/>
        <item x="336"/>
        <item x="172"/>
        <item x="13"/>
        <item x="431"/>
        <item x="332"/>
        <item x="369"/>
        <item x="331"/>
        <item x="349"/>
        <item x="149"/>
        <item x="466"/>
        <item x="308"/>
        <item x="531"/>
        <item x="347"/>
        <item x="498"/>
        <item x="421"/>
        <item x="343"/>
        <item x="445"/>
        <item x="292"/>
        <item x="485"/>
        <item x="54"/>
        <item x="23"/>
        <item x="196"/>
        <item x="482"/>
        <item x="279"/>
        <item x="470"/>
        <item x="319"/>
        <item x="479"/>
        <item x="354"/>
        <item x="18"/>
        <item x="39"/>
        <item x="235"/>
        <item x="405"/>
        <item x="318"/>
        <item x="341"/>
        <item x="7"/>
        <item x="110"/>
        <item x="378"/>
        <item x="367"/>
        <item x="322"/>
        <item x="31"/>
        <item x="250"/>
        <item x="86"/>
        <item x="497"/>
        <item x="229"/>
        <item x="437"/>
        <item x="422"/>
        <item x="166"/>
        <item x="33"/>
        <item x="130"/>
        <item x="376"/>
        <item x="1"/>
        <item x="395"/>
        <item x="516"/>
        <item x="314"/>
        <item x="284"/>
        <item x="389"/>
        <item x="190"/>
        <item x="362"/>
        <item x="305"/>
        <item x="138"/>
        <item x="481"/>
        <item x="358"/>
        <item x="352"/>
        <item x="406"/>
        <item x="238"/>
        <item x="49"/>
        <item x="204"/>
        <item x="413"/>
        <item x="60"/>
        <item x="486"/>
        <item x="315"/>
        <item x="165"/>
        <item x="310"/>
        <item x="281"/>
        <item x="392"/>
        <item x="36"/>
        <item x="134"/>
        <item x="155"/>
        <item x="197"/>
        <item x="504"/>
        <item x="317"/>
        <item x="195"/>
        <item x="175"/>
        <item x="81"/>
        <item x="267"/>
        <item x="147"/>
        <item x="491"/>
        <item x="71"/>
        <item x="418"/>
        <item x="487"/>
        <item x="447"/>
        <item x="215"/>
        <item x="480"/>
        <item x="335"/>
        <item x="44"/>
        <item x="203"/>
        <item x="121"/>
        <item x="104"/>
        <item x="191"/>
        <item x="415"/>
        <item x="82"/>
        <item x="502"/>
        <item x="177"/>
        <item x="523"/>
        <item x="496"/>
        <item x="32"/>
        <item x="514"/>
        <item x="125"/>
        <item x="432"/>
        <item x="227"/>
        <item x="248"/>
        <item x="115"/>
        <item x="346"/>
        <item x="483"/>
        <item x="262"/>
        <item x="499"/>
        <item x="9"/>
        <item x="283"/>
        <item x="412"/>
        <item x="6"/>
        <item x="272"/>
        <item x="160"/>
        <item x="88"/>
        <item x="473"/>
        <item x="288"/>
        <item x="307"/>
        <item x="228"/>
        <item x="178"/>
        <item x="344"/>
        <item x="139"/>
        <item x="478"/>
        <item x="182"/>
        <item x="263"/>
        <item x="171"/>
        <item x="140"/>
        <item x="312"/>
        <item x="266"/>
        <item x="66"/>
        <item x="426"/>
        <item x="301"/>
        <item x="419"/>
        <item x="430"/>
        <item x="128"/>
        <item x="158"/>
        <item x="98"/>
        <item x="461"/>
        <item x="212"/>
        <item x="142"/>
        <item x="173"/>
        <item x="285"/>
        <item x="323"/>
        <item x="184"/>
        <item x="268"/>
        <item x="167"/>
        <item x="397"/>
        <item x="122"/>
        <item x="11"/>
        <item x="183"/>
        <item x="476"/>
        <item x="274"/>
        <item x="93"/>
        <item x="500"/>
        <item x="489"/>
        <item x="527"/>
        <item x="12"/>
        <item x="380"/>
        <item x="324"/>
        <item x="73"/>
        <item x="401"/>
        <item x="202"/>
        <item x="4"/>
        <item x="374"/>
        <item x="510"/>
        <item x="464"/>
        <item x="345"/>
        <item x="231"/>
        <item x="423"/>
        <item x="306"/>
        <item x="410"/>
        <item x="159"/>
        <item x="458"/>
        <item x="386"/>
        <item x="41"/>
        <item x="400"/>
        <item x="24"/>
        <item x="119"/>
        <item x="399"/>
        <item x="342"/>
        <item x="450"/>
        <item x="444"/>
        <item x="393"/>
        <item x="42"/>
        <item x="383"/>
        <item x="448"/>
        <item x="360"/>
        <item x="0"/>
        <item x="441"/>
        <item x="488"/>
        <item x="102"/>
        <item x="237"/>
        <item x="449"/>
        <item x="150"/>
        <item x="309"/>
        <item x="210"/>
        <item x="8"/>
        <item x="385"/>
        <item x="526"/>
        <item x="407"/>
        <item x="62"/>
        <item x="260"/>
        <item x="209"/>
        <item x="265"/>
        <item x="304"/>
        <item x="259"/>
        <item x="222"/>
        <item x="114"/>
        <item x="457"/>
        <item x="211"/>
        <item x="258"/>
        <item x="67"/>
        <item x="74"/>
        <item x="118"/>
        <item x="475"/>
        <item x="194"/>
        <item x="280"/>
        <item x="520"/>
        <item x="15"/>
        <item x="289"/>
        <item x="29"/>
        <item x="96"/>
        <item x="264"/>
        <item x="456"/>
        <item x="453"/>
        <item x="35"/>
        <item x="153"/>
        <item x="108"/>
        <item x="148"/>
        <item x="213"/>
        <item x="377"/>
        <item x="525"/>
        <item x="462"/>
        <item x="327"/>
        <item x="337"/>
        <item x="106"/>
        <item x="187"/>
        <item x="201"/>
        <item x="59"/>
        <item x="361"/>
        <item x="371"/>
        <item x="232"/>
        <item x="64"/>
        <item x="127"/>
        <item x="179"/>
        <item x="297"/>
        <item x="529"/>
        <item x="22"/>
        <item x="321"/>
        <item x="294"/>
        <item x="186"/>
        <item x="350"/>
        <item x="329"/>
        <item x="99"/>
        <item x="230"/>
        <item x="501"/>
        <item x="193"/>
        <item x="368"/>
        <item x="27"/>
        <item x="333"/>
        <item x="249"/>
        <item x="37"/>
        <item x="3"/>
        <item x="55"/>
        <item x="69"/>
        <item x="455"/>
        <item x="511"/>
        <item x="223"/>
        <item x="278"/>
        <item x="161"/>
        <item x="302"/>
        <item x="50"/>
        <item x="141"/>
        <item x="521"/>
        <item x="256"/>
        <item x="124"/>
        <item x="277"/>
        <item x="100"/>
        <item x="3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1">
        <item x="15"/>
        <item x="18"/>
        <item x="2"/>
        <item x="0"/>
        <item x="7"/>
        <item x="10"/>
        <item x="19"/>
        <item x="4"/>
        <item x="8"/>
        <item x="5"/>
        <item x="14"/>
        <item x="17"/>
        <item x="13"/>
        <item x="16"/>
        <item x="1"/>
        <item x="3"/>
        <item x="11"/>
        <item x="6"/>
        <item x="9"/>
        <item x="12"/>
        <item t="default"/>
      </items>
    </pivotField>
    <pivotField numFmtId="1" showAll="0"/>
    <pivotField showAll="0"/>
    <pivotField showAll="0"/>
    <pivotField showAll="0"/>
    <pivotField numFmtId="1" showAll="0"/>
    <pivotField dataField="1" numFmtId="1" showAll="0"/>
    <pivotField numFmtId="1" showAll="0"/>
    <pivotField numFmtId="1" showAll="0"/>
    <pivotField numFmtId="1" showAll="0"/>
    <pivotField numFmtId="164" showAll="0"/>
    <pivotField showAll="0">
      <items count="246">
        <item x="240"/>
        <item x="207"/>
        <item x="227"/>
        <item x="172"/>
        <item x="241"/>
        <item x="13"/>
        <item x="218"/>
        <item x="83"/>
        <item x="212"/>
        <item x="149"/>
        <item x="138"/>
        <item x="224"/>
        <item x="235"/>
        <item x="139"/>
        <item x="233"/>
        <item x="27"/>
        <item x="100"/>
        <item x="223"/>
        <item x="159"/>
        <item x="190"/>
        <item x="219"/>
        <item x="87"/>
        <item x="230"/>
        <item x="191"/>
        <item x="208"/>
        <item x="62"/>
        <item x="45"/>
        <item x="244"/>
        <item x="7"/>
        <item x="216"/>
        <item x="77"/>
        <item x="152"/>
        <item x="49"/>
        <item x="17"/>
        <item x="167"/>
        <item x="32"/>
        <item x="98"/>
        <item x="116"/>
        <item x="107"/>
        <item x="106"/>
        <item x="238"/>
        <item x="132"/>
        <item x="206"/>
        <item x="101"/>
        <item x="130"/>
        <item x="175"/>
        <item x="193"/>
        <item x="23"/>
        <item x="182"/>
        <item x="211"/>
        <item x="137"/>
        <item x="228"/>
        <item x="125"/>
        <item x="112"/>
        <item x="213"/>
        <item x="86"/>
        <item x="205"/>
        <item x="220"/>
        <item x="50"/>
        <item x="166"/>
        <item x="201"/>
        <item x="214"/>
        <item x="97"/>
        <item x="202"/>
        <item x="229"/>
        <item x="37"/>
        <item x="215"/>
        <item x="54"/>
        <item x="239"/>
        <item x="194"/>
        <item x="115"/>
        <item x="168"/>
        <item x="82"/>
        <item x="242"/>
        <item x="171"/>
        <item x="71"/>
        <item x="169"/>
        <item x="209"/>
        <item x="34"/>
        <item x="196"/>
        <item x="222"/>
        <item x="195"/>
        <item x="188"/>
        <item x="127"/>
        <item x="231"/>
        <item x="76"/>
        <item x="156"/>
        <item x="93"/>
        <item x="165"/>
        <item x="197"/>
        <item x="89"/>
        <item x="189"/>
        <item x="157"/>
        <item x="185"/>
        <item x="146"/>
        <item x="66"/>
        <item x="148"/>
        <item x="14"/>
        <item x="29"/>
        <item x="6"/>
        <item x="181"/>
        <item x="55"/>
        <item x="95"/>
        <item x="111"/>
        <item x="221"/>
        <item x="56"/>
        <item x="158"/>
        <item x="126"/>
        <item x="15"/>
        <item x="243"/>
        <item x="110"/>
        <item x="160"/>
        <item x="121"/>
        <item x="186"/>
        <item x="140"/>
        <item x="61"/>
        <item x="73"/>
        <item x="103"/>
        <item x="0"/>
        <item x="21"/>
        <item x="19"/>
        <item x="204"/>
        <item x="108"/>
        <item x="129"/>
        <item x="154"/>
        <item x="26"/>
        <item x="192"/>
        <item x="74"/>
        <item x="136"/>
        <item x="183"/>
        <item x="198"/>
        <item x="60"/>
        <item x="70"/>
        <item x="24"/>
        <item x="178"/>
        <item x="51"/>
        <item x="141"/>
        <item x="47"/>
        <item x="225"/>
        <item x="92"/>
        <item x="173"/>
        <item x="18"/>
        <item x="2"/>
        <item x="133"/>
        <item x="179"/>
        <item x="96"/>
        <item x="36"/>
        <item x="187"/>
        <item x="48"/>
        <item x="131"/>
        <item x="3"/>
        <item x="113"/>
        <item x="44"/>
        <item x="59"/>
        <item x="135"/>
        <item x="12"/>
        <item x="28"/>
        <item x="134"/>
        <item x="203"/>
        <item x="153"/>
        <item x="91"/>
        <item x="88"/>
        <item x="123"/>
        <item x="142"/>
        <item x="161"/>
        <item x="105"/>
        <item x="9"/>
        <item x="11"/>
        <item x="162"/>
        <item x="145"/>
        <item x="163"/>
        <item x="64"/>
        <item x="184"/>
        <item x="119"/>
        <item x="99"/>
        <item x="109"/>
        <item x="79"/>
        <item x="81"/>
        <item x="94"/>
        <item x="72"/>
        <item x="176"/>
        <item x="102"/>
        <item x="170"/>
        <item x="67"/>
        <item x="174"/>
        <item x="69"/>
        <item x="104"/>
        <item x="122"/>
        <item x="164"/>
        <item x="63"/>
        <item x="39"/>
        <item x="80"/>
        <item x="1"/>
        <item x="42"/>
        <item x="43"/>
        <item x="200"/>
        <item x="124"/>
        <item x="155"/>
        <item x="118"/>
        <item x="20"/>
        <item x="46"/>
        <item x="52"/>
        <item x="5"/>
        <item x="31"/>
        <item x="35"/>
        <item x="4"/>
        <item x="57"/>
        <item x="78"/>
        <item x="117"/>
        <item x="143"/>
        <item x="33"/>
        <item x="128"/>
        <item x="10"/>
        <item x="90"/>
        <item x="41"/>
        <item x="25"/>
        <item x="237"/>
        <item x="8"/>
        <item x="180"/>
        <item x="65"/>
        <item x="16"/>
        <item x="234"/>
        <item x="199"/>
        <item x="75"/>
        <item x="38"/>
        <item x="84"/>
        <item x="68"/>
        <item x="177"/>
        <item x="151"/>
        <item x="58"/>
        <item x="114"/>
        <item x="53"/>
        <item x="150"/>
        <item x="120"/>
        <item x="85"/>
        <item x="144"/>
        <item x="226"/>
        <item x="30"/>
        <item x="40"/>
        <item x="217"/>
        <item x="232"/>
        <item x="22"/>
        <item x="210"/>
        <item x="147"/>
        <item x="236"/>
        <item t="default"/>
      </items>
    </pivotField>
    <pivotField numFmtId="164" showAll="0"/>
    <pivotField numFmtId="1" showAll="0"/>
    <pivotField numFmtId="2" showAll="0"/>
  </pivotFields>
  <rowFields count="1">
    <field x="0"/>
  </rowFields>
  <rowItems count="9">
    <i>
      <x v="511"/>
    </i>
    <i>
      <x v="40"/>
    </i>
    <i>
      <x v="213"/>
    </i>
    <i>
      <x v="295"/>
    </i>
    <i>
      <x v="86"/>
    </i>
    <i>
      <x v="150"/>
    </i>
    <i>
      <x v="279"/>
    </i>
    <i>
      <x v="440"/>
    </i>
    <i t="grand">
      <x/>
    </i>
  </rowItems>
  <colItems count="1">
    <i/>
  </colItems>
  <dataFields count="1">
    <dataField name="Suma de Goals" fld="7" baseField="0" baseItem="0"/>
  </dataFields>
  <chartFormats count="9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2BCFB2-497F-1649-8A9C-00C854C77801}" name="Valores Edad" cacheId="7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24:E30" firstHeaderRow="1" firstDataRow="1" firstDataCol="1"/>
  <pivotFields count="16">
    <pivotField showAll="0">
      <items count="533">
        <item h="1" x="299"/>
        <item h="1" x="451"/>
        <item h="1" x="373"/>
        <item h="1" x="417"/>
        <item h="1" x="364"/>
        <item h="1" x="164"/>
        <item h="1" x="246"/>
        <item h="1" x="340"/>
        <item h="1" x="239"/>
        <item h="1" x="236"/>
        <item h="1" x="47"/>
        <item h="1" x="443"/>
        <item h="1" x="80"/>
        <item h="1" x="348"/>
        <item h="1" x="10"/>
        <item h="1" x="420"/>
        <item h="1" x="519"/>
        <item h="1" x="38"/>
        <item h="1" x="103"/>
        <item h="1" x="300"/>
        <item h="1" x="199"/>
        <item h="1" x="101"/>
        <item h="1" x="467"/>
        <item h="1" x="144"/>
        <item h="1" x="325"/>
        <item h="1" x="61"/>
        <item h="1" x="131"/>
        <item h="1" x="505"/>
        <item h="1" x="185"/>
        <item h="1" x="242"/>
        <item h="1" x="403"/>
        <item h="1" x="87"/>
        <item h="1" x="52"/>
        <item h="1" x="156"/>
        <item h="1" x="90"/>
        <item h="1" x="176"/>
        <item h="1" x="269"/>
        <item h="1" x="295"/>
        <item h="1" x="58"/>
        <item h="1" x="530"/>
        <item h="1" x="51"/>
        <item h="1" x="293"/>
        <item h="1" x="388"/>
        <item h="1" x="330"/>
        <item h="1" x="375"/>
        <item h="1" x="276"/>
        <item h="1" x="452"/>
        <item h="1" x="311"/>
        <item h="1" x="396"/>
        <item h="1" x="425"/>
        <item h="1" x="338"/>
        <item h="1" x="70"/>
        <item h="1" x="40"/>
        <item h="1" x="216"/>
        <item h="1" x="366"/>
        <item h="1" x="151"/>
        <item h="1" x="495"/>
        <item h="1" x="404"/>
        <item h="1" x="291"/>
        <item h="1" x="474"/>
        <item h="1" x="243"/>
        <item h="1" x="270"/>
        <item h="1" x="394"/>
        <item h="1" x="2"/>
        <item h="1" x="442"/>
        <item h="1" x="92"/>
        <item h="1" x="188"/>
        <item h="1" x="459"/>
        <item h="1" x="72"/>
        <item h="1" x="157"/>
        <item h="1" x="275"/>
        <item h="1" x="143"/>
        <item h="1" x="469"/>
        <item h="1" x="506"/>
        <item h="1" x="408"/>
        <item h="1" x="220"/>
        <item h="1" x="411"/>
        <item h="1" x="30"/>
        <item h="1" x="515"/>
        <item h="1" x="192"/>
        <item h="1" x="198"/>
        <item h="1" x="440"/>
        <item h="1" x="429"/>
        <item h="1" x="465"/>
        <item h="1" x="409"/>
        <item h="1" x="75"/>
        <item h="1" x="109"/>
        <item h="1" x="271"/>
        <item h="1" x="28"/>
        <item h="1" x="254"/>
        <item h="1" x="146"/>
        <item h="1" x="244"/>
        <item h="1" x="370"/>
        <item h="1" x="334"/>
        <item h="1" x="528"/>
        <item h="1" x="471"/>
        <item h="1" x="384"/>
        <item h="1" x="107"/>
        <item h="1" x="472"/>
        <item h="1" x="218"/>
        <item h="1" x="245"/>
        <item h="1" x="205"/>
        <item h="1" x="507"/>
        <item h="1" x="116"/>
        <item h="1" x="351"/>
        <item h="1" x="353"/>
        <item h="1" x="169"/>
        <item h="1" x="398"/>
        <item h="1" x="290"/>
        <item h="1" x="200"/>
        <item h="1" x="414"/>
        <item h="1" x="365"/>
        <item h="1" x="468"/>
        <item h="1" x="135"/>
        <item h="1" x="224"/>
        <item h="1" x="95"/>
        <item h="1" x="303"/>
        <item h="1" x="490"/>
        <item h="1" x="163"/>
        <item h="1" x="78"/>
        <item h="1" x="207"/>
        <item h="1" x="25"/>
        <item h="1" x="359"/>
        <item h="1" x="111"/>
        <item h="1" x="181"/>
        <item h="1" x="53"/>
        <item h="1" x="85"/>
        <item h="1" x="89"/>
        <item h="1" x="94"/>
        <item h="1" x="463"/>
        <item h="1" x="298"/>
        <item h="1" x="439"/>
        <item h="1" x="513"/>
        <item h="1" x="234"/>
        <item h="1" x="508"/>
        <item h="1" x="379"/>
        <item h="1" x="83"/>
        <item h="1" x="382"/>
        <item h="1" x="261"/>
        <item h="1" x="221"/>
        <item h="1" x="512"/>
        <item h="1" x="428"/>
        <item h="1" x="454"/>
        <item h="1" x="20"/>
        <item h="1" x="126"/>
        <item h="1" x="136"/>
        <item h="1" x="253"/>
        <item h="1" x="247"/>
        <item h="1" x="76"/>
        <item h="1" x="113"/>
        <item h="1" x="17"/>
        <item h="1" x="434"/>
        <item h="1" x="91"/>
        <item h="1" x="63"/>
        <item h="1" x="296"/>
        <item h="1" x="509"/>
        <item h="1" x="180"/>
        <item h="1" x="390"/>
        <item h="1" x="484"/>
        <item h="1" x="273"/>
        <item h="1" x="416"/>
        <item h="1" x="170"/>
        <item h="1" x="5"/>
        <item h="1" x="43"/>
        <item h="1" x="133"/>
        <item h="1" x="225"/>
        <item h="1" x="316"/>
        <item h="1" x="117"/>
        <item h="1" x="518"/>
        <item h="1" x="68"/>
        <item h="1" x="286"/>
        <item h="1" x="433"/>
        <item h="1" x="326"/>
        <item h="1" x="84"/>
        <item h="1" x="282"/>
        <item h="1" x="493"/>
        <item h="1" x="132"/>
        <item h="1" x="494"/>
        <item h="1" x="313"/>
        <item h="1" x="402"/>
        <item h="1" x="391"/>
        <item h="1" x="214"/>
        <item h="1" x="436"/>
        <item h="1" x="16"/>
        <item h="1" x="46"/>
        <item h="1" x="357"/>
        <item h="1" x="255"/>
        <item h="1" x="56"/>
        <item h="1" x="152"/>
        <item h="1" x="34"/>
        <item h="1" x="57"/>
        <item h="1" x="79"/>
        <item h="1" x="154"/>
        <item h="1" x="189"/>
        <item h="1" x="129"/>
        <item h="1" x="435"/>
        <item h="1" x="14"/>
        <item h="1" x="145"/>
        <item h="1" x="427"/>
        <item h="1" x="120"/>
        <item h="1" x="387"/>
        <item h="1" x="438"/>
        <item h="1" x="287"/>
        <item h="1" x="48"/>
        <item h="1" x="233"/>
        <item h="1" x="257"/>
        <item h="1" x="226"/>
        <item h="1" x="355"/>
        <item h="1" x="503"/>
        <item h="1" x="424"/>
        <item h="1" x="251"/>
        <item h="1" x="219"/>
        <item h="1" x="356"/>
        <item h="1" x="19"/>
        <item h="1" x="363"/>
        <item h="1" x="123"/>
        <item h="1" x="77"/>
        <item h="1" x="477"/>
        <item h="1" x="339"/>
        <item h="1" x="97"/>
        <item h="1" x="381"/>
        <item h="1" x="168"/>
        <item h="1" x="105"/>
        <item h="1" x="174"/>
        <item h="1" x="208"/>
        <item h="1" x="26"/>
        <item h="1" x="446"/>
        <item h="1" x="240"/>
        <item h="1" x="112"/>
        <item h="1" x="320"/>
        <item h="1" x="252"/>
        <item h="1" x="524"/>
        <item h="1" x="217"/>
        <item h="1" x="45"/>
        <item h="1" x="241"/>
        <item h="1" x="65"/>
        <item h="1" x="517"/>
        <item h="1" x="460"/>
        <item h="1" x="137"/>
        <item h="1" x="206"/>
        <item h="1" x="21"/>
        <item h="1" x="328"/>
        <item h="1" x="492"/>
        <item h="1" x="162"/>
        <item h="1" x="522"/>
        <item h="1" x="336"/>
        <item h="1" x="172"/>
        <item h="1" x="13"/>
        <item h="1" x="431"/>
        <item h="1" x="332"/>
        <item h="1" x="369"/>
        <item h="1" x="331"/>
        <item h="1" x="349"/>
        <item h="1" x="149"/>
        <item h="1" x="466"/>
        <item h="1" x="308"/>
        <item h="1" x="531"/>
        <item h="1" x="347"/>
        <item h="1" x="498"/>
        <item h="1" x="421"/>
        <item h="1" x="343"/>
        <item h="1" x="445"/>
        <item h="1" x="292"/>
        <item h="1" x="485"/>
        <item h="1" x="54"/>
        <item h="1" x="23"/>
        <item h="1" x="196"/>
        <item h="1" x="482"/>
        <item h="1" x="279"/>
        <item h="1" x="470"/>
        <item h="1" x="319"/>
        <item h="1" x="479"/>
        <item h="1" x="354"/>
        <item h="1" x="18"/>
        <item h="1" x="39"/>
        <item h="1" x="235"/>
        <item h="1" x="405"/>
        <item h="1" x="318"/>
        <item h="1" x="341"/>
        <item h="1" x="7"/>
        <item h="1" x="110"/>
        <item h="1" x="378"/>
        <item h="1" x="367"/>
        <item h="1" x="322"/>
        <item h="1" x="31"/>
        <item h="1" x="250"/>
        <item h="1" x="86"/>
        <item h="1" x="497"/>
        <item h="1" x="229"/>
        <item h="1" x="437"/>
        <item h="1" x="422"/>
        <item h="1" x="166"/>
        <item h="1" x="33"/>
        <item h="1" x="130"/>
        <item h="1" x="376"/>
        <item h="1" x="1"/>
        <item h="1" x="395"/>
        <item h="1" x="516"/>
        <item h="1" x="314"/>
        <item h="1" x="284"/>
        <item h="1" x="389"/>
        <item h="1" x="190"/>
        <item h="1" x="362"/>
        <item h="1" x="305"/>
        <item h="1" x="138"/>
        <item h="1" x="481"/>
        <item h="1" x="358"/>
        <item h="1" x="352"/>
        <item h="1" x="406"/>
        <item h="1" x="238"/>
        <item h="1" x="49"/>
        <item h="1" x="204"/>
        <item h="1" x="413"/>
        <item h="1" x="60"/>
        <item h="1" x="486"/>
        <item h="1" x="315"/>
        <item h="1" x="165"/>
        <item h="1" x="310"/>
        <item h="1" x="281"/>
        <item h="1" x="392"/>
        <item h="1" x="36"/>
        <item h="1" x="134"/>
        <item h="1" x="155"/>
        <item h="1" x="197"/>
        <item h="1" x="504"/>
        <item h="1" x="317"/>
        <item h="1" x="195"/>
        <item h="1" x="175"/>
        <item h="1" x="81"/>
        <item h="1" x="267"/>
        <item h="1" x="147"/>
        <item h="1" x="491"/>
        <item h="1" x="71"/>
        <item h="1" x="418"/>
        <item h="1" x="487"/>
        <item h="1" x="447"/>
        <item h="1" x="215"/>
        <item h="1" x="480"/>
        <item h="1" x="335"/>
        <item h="1" x="44"/>
        <item h="1" x="203"/>
        <item h="1" x="121"/>
        <item h="1" x="104"/>
        <item h="1" x="191"/>
        <item h="1" x="415"/>
        <item h="1" x="82"/>
        <item h="1" x="502"/>
        <item h="1" x="177"/>
        <item h="1" x="523"/>
        <item h="1" x="496"/>
        <item h="1" x="32"/>
        <item h="1" x="514"/>
        <item h="1" x="125"/>
        <item h="1" x="432"/>
        <item h="1" x="227"/>
        <item h="1" x="248"/>
        <item h="1" x="115"/>
        <item h="1" x="346"/>
        <item h="1" x="483"/>
        <item h="1" x="262"/>
        <item h="1" x="499"/>
        <item h="1" x="9"/>
        <item h="1" x="283"/>
        <item h="1" x="412"/>
        <item h="1" x="6"/>
        <item h="1" x="272"/>
        <item h="1" x="160"/>
        <item h="1" x="88"/>
        <item h="1" x="473"/>
        <item h="1" x="288"/>
        <item h="1" x="307"/>
        <item h="1" x="228"/>
        <item h="1" x="178"/>
        <item h="1" x="344"/>
        <item h="1" x="139"/>
        <item h="1" x="478"/>
        <item h="1" x="182"/>
        <item h="1" x="263"/>
        <item h="1" x="171"/>
        <item h="1" x="140"/>
        <item h="1" x="312"/>
        <item h="1" x="266"/>
        <item h="1" x="66"/>
        <item h="1" x="426"/>
        <item h="1" x="301"/>
        <item h="1" x="419"/>
        <item h="1" x="430"/>
        <item h="1" x="128"/>
        <item h="1" x="158"/>
        <item h="1" x="98"/>
        <item h="1" x="461"/>
        <item h="1" x="212"/>
        <item h="1" x="142"/>
        <item h="1" x="173"/>
        <item h="1" x="285"/>
        <item h="1" x="323"/>
        <item h="1" x="184"/>
        <item h="1" x="268"/>
        <item h="1" x="167"/>
        <item h="1" x="397"/>
        <item h="1" x="122"/>
        <item h="1" x="11"/>
        <item h="1" x="183"/>
        <item h="1" x="476"/>
        <item h="1" x="274"/>
        <item h="1" x="93"/>
        <item h="1" x="500"/>
        <item h="1" x="489"/>
        <item h="1" x="527"/>
        <item h="1" x="12"/>
        <item h="1" x="380"/>
        <item h="1" x="324"/>
        <item h="1" x="73"/>
        <item h="1" x="401"/>
        <item h="1" x="202"/>
        <item h="1" x="4"/>
        <item h="1" x="374"/>
        <item h="1" x="510"/>
        <item h="1" x="464"/>
        <item h="1" x="345"/>
        <item h="1" x="231"/>
        <item h="1" x="423"/>
        <item h="1" x="306"/>
        <item h="1" x="410"/>
        <item h="1" x="159"/>
        <item h="1" x="458"/>
        <item h="1" x="386"/>
        <item h="1" x="41"/>
        <item h="1" x="400"/>
        <item h="1" x="24"/>
        <item h="1" x="119"/>
        <item h="1" x="399"/>
        <item h="1" x="342"/>
        <item h="1" x="450"/>
        <item h="1" x="444"/>
        <item h="1" x="393"/>
        <item h="1" x="42"/>
        <item h="1" x="383"/>
        <item h="1" x="448"/>
        <item h="1" x="360"/>
        <item x="0"/>
        <item h="1" x="441"/>
        <item h="1" x="488"/>
        <item h="1" x="102"/>
        <item h="1" x="237"/>
        <item h="1" x="449"/>
        <item h="1" x="150"/>
        <item h="1" x="309"/>
        <item h="1" x="210"/>
        <item h="1" x="8"/>
        <item h="1" x="385"/>
        <item h="1" x="526"/>
        <item h="1" x="407"/>
        <item h="1" x="62"/>
        <item h="1" x="260"/>
        <item h="1" x="209"/>
        <item h="1" x="265"/>
        <item h="1" x="304"/>
        <item h="1" x="259"/>
        <item h="1" x="222"/>
        <item h="1" x="114"/>
        <item h="1" x="457"/>
        <item h="1" x="211"/>
        <item h="1" x="258"/>
        <item h="1" x="67"/>
        <item h="1" x="74"/>
        <item h="1" x="118"/>
        <item h="1" x="475"/>
        <item h="1" x="194"/>
        <item h="1" x="280"/>
        <item h="1" x="520"/>
        <item h="1" x="15"/>
        <item h="1" x="289"/>
        <item h="1" x="29"/>
        <item h="1" x="96"/>
        <item h="1" x="264"/>
        <item h="1" x="456"/>
        <item h="1" x="453"/>
        <item h="1" x="35"/>
        <item h="1" x="153"/>
        <item h="1" x="108"/>
        <item h="1" x="148"/>
        <item h="1" x="213"/>
        <item h="1" x="377"/>
        <item h="1" x="525"/>
        <item h="1" x="462"/>
        <item h="1" x="327"/>
        <item h="1" x="337"/>
        <item h="1" x="106"/>
        <item h="1" x="187"/>
        <item h="1" x="201"/>
        <item h="1" x="59"/>
        <item h="1" x="361"/>
        <item h="1" x="371"/>
        <item h="1" x="232"/>
        <item h="1" x="64"/>
        <item h="1" x="127"/>
        <item h="1" x="179"/>
        <item h="1" x="297"/>
        <item h="1" x="529"/>
        <item h="1" x="22"/>
        <item h="1" x="321"/>
        <item h="1" x="294"/>
        <item h="1" x="186"/>
        <item h="1" x="350"/>
        <item h="1" x="329"/>
        <item h="1" x="99"/>
        <item h="1" x="230"/>
        <item h="1" x="501"/>
        <item h="1" x="193"/>
        <item h="1" x="368"/>
        <item h="1" x="27"/>
        <item h="1" x="333"/>
        <item h="1" x="249"/>
        <item h="1" x="37"/>
        <item h="1" x="3"/>
        <item h="1" x="55"/>
        <item h="1" x="69"/>
        <item h="1" x="455"/>
        <item h="1" x="511"/>
        <item h="1" x="223"/>
        <item h="1" x="278"/>
        <item h="1" x="161"/>
        <item h="1" x="302"/>
        <item h="1" x="50"/>
        <item h="1" x="141"/>
        <item h="1" x="521"/>
        <item h="1" x="256"/>
        <item h="1" x="124"/>
        <item h="1" x="277"/>
        <item h="1" x="100"/>
        <item h="1" x="372"/>
        <item t="default"/>
      </items>
    </pivotField>
    <pivotField showAll="0">
      <items count="21">
        <item x="15"/>
        <item x="18"/>
        <item x="2"/>
        <item x="0"/>
        <item x="7"/>
        <item x="10"/>
        <item x="19"/>
        <item x="4"/>
        <item x="8"/>
        <item x="5"/>
        <item x="14"/>
        <item x="17"/>
        <item x="13"/>
        <item x="16"/>
        <item x="1"/>
        <item x="3"/>
        <item x="11"/>
        <item x="6"/>
        <item x="9"/>
        <item x="12"/>
        <item t="default"/>
      </items>
    </pivotField>
    <pivotField dataField="1" numFmtId="1" showAll="0">
      <items count="25">
        <item x="23"/>
        <item x="16"/>
        <item x="15"/>
        <item x="4"/>
        <item x="18"/>
        <item x="3"/>
        <item x="14"/>
        <item x="5"/>
        <item x="9"/>
        <item x="6"/>
        <item x="11"/>
        <item x="12"/>
        <item x="8"/>
        <item x="10"/>
        <item x="2"/>
        <item x="7"/>
        <item x="13"/>
        <item x="0"/>
        <item x="1"/>
        <item x="17"/>
        <item x="19"/>
        <item x="20"/>
        <item x="21"/>
        <item x="22"/>
        <item t="default"/>
      </items>
    </pivotField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64" showAll="0"/>
    <pivotField showAll="0"/>
    <pivotField numFmtId="164" showAll="0"/>
    <pivotField numFmtId="1" showAll="0"/>
    <pivotField numFmtId="2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dataFields count="6">
    <dataField name="Promedio de Age" fld="2" subtotal="average" baseField="0" baseItem="0"/>
    <dataField name="Máximo de Age" fld="2" subtotal="max" baseField="0" baseItem="0"/>
    <dataField name="Mínimo de Age" fld="2" subtotal="min" baseField="0" baseItem="0"/>
    <dataField name="Desviación Estándar de Age" fld="2" subtotal="stdDev" baseField="0" baseItem="0"/>
    <dataField name="Varianza de Age" fld="2" subtotal="var" baseField="0" baseItem="0"/>
    <dataField name="Age totales" fld="2" subtotal="count" baseField="0" baseItem="0"/>
  </dataFields>
  <formats count="5">
    <format dxfId="0">
      <pivotArea type="all" dataOnly="0" outline="0" fieldPosition="0"/>
    </format>
    <format dxfId="1">
      <pivotArea outline="0" collapsedLevelsAreSubtotals="1" fieldPosition="0"/>
    </format>
    <format dxfId="2">
      <pivotArea field="-2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4">
      <pivotArea dataOnly="0" labelOnly="1" grandCol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BB417-3F03-524E-80EB-3775212A7FE3}" name="Rojas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D1:E22" firstHeaderRow="1" firstDataRow="1" firstDataCol="1"/>
  <pivotFields count="16">
    <pivotField showAll="0"/>
    <pivotField axis="axisRow" showAll="0">
      <items count="21">
        <item x="15"/>
        <item x="18"/>
        <item x="2"/>
        <item x="0"/>
        <item x="7"/>
        <item x="10"/>
        <item x="19"/>
        <item x="4"/>
        <item x="8"/>
        <item x="5"/>
        <item x="14"/>
        <item x="17"/>
        <item x="13"/>
        <item x="16"/>
        <item x="1"/>
        <item x="3"/>
        <item x="11"/>
        <item x="6"/>
        <item x="9"/>
        <item x="12"/>
        <item t="default"/>
      </items>
    </pivotField>
    <pivotField numFmtId="1"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dataField="1" numFmtId="1" showAll="0">
      <items count="5">
        <item x="1"/>
        <item x="0"/>
        <item x="3"/>
        <item x="2"/>
        <item t="default"/>
      </items>
    </pivotField>
    <pivotField numFmtId="164" showAll="0"/>
    <pivotField showAll="0"/>
    <pivotField numFmtId="164" showAll="0"/>
    <pivotField numFmtId="1" showAll="0"/>
    <pivotField numFmtId="2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a de RC" fld="10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F09C5-DE21-3D4B-81CE-B79099E4694C}" name="Amarillas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G1:H22" firstHeaderRow="1" firstDataRow="1" firstDataCol="1"/>
  <pivotFields count="16">
    <pivotField showAll="0">
      <items count="533">
        <item h="1" x="299"/>
        <item h="1" x="451"/>
        <item h="1" x="373"/>
        <item h="1" x="417"/>
        <item h="1" x="364"/>
        <item h="1" x="164"/>
        <item h="1" x="246"/>
        <item h="1" x="340"/>
        <item h="1" x="239"/>
        <item h="1" x="236"/>
        <item h="1" x="47"/>
        <item h="1" x="443"/>
        <item h="1" x="80"/>
        <item h="1" x="348"/>
        <item h="1" x="10"/>
        <item h="1" x="420"/>
        <item h="1" x="519"/>
        <item h="1" x="38"/>
        <item h="1" x="103"/>
        <item h="1" x="300"/>
        <item h="1" x="199"/>
        <item h="1" x="101"/>
        <item h="1" x="467"/>
        <item h="1" x="144"/>
        <item h="1" x="325"/>
        <item h="1" x="61"/>
        <item h="1" x="131"/>
        <item h="1" x="505"/>
        <item h="1" x="185"/>
        <item h="1" x="242"/>
        <item h="1" x="403"/>
        <item h="1" x="87"/>
        <item h="1" x="52"/>
        <item h="1" x="156"/>
        <item h="1" x="90"/>
        <item h="1" x="176"/>
        <item h="1" x="269"/>
        <item h="1" x="295"/>
        <item h="1" x="58"/>
        <item h="1" x="530"/>
        <item h="1" x="51"/>
        <item h="1" x="293"/>
        <item h="1" x="388"/>
        <item h="1" x="330"/>
        <item h="1" x="375"/>
        <item h="1" x="276"/>
        <item h="1" x="452"/>
        <item h="1" x="311"/>
        <item h="1" x="396"/>
        <item h="1" x="425"/>
        <item h="1" x="338"/>
        <item h="1" x="70"/>
        <item h="1" x="40"/>
        <item h="1" x="216"/>
        <item h="1" x="366"/>
        <item h="1" x="151"/>
        <item h="1" x="495"/>
        <item h="1" x="404"/>
        <item h="1" x="291"/>
        <item h="1" x="474"/>
        <item h="1" x="243"/>
        <item h="1" x="270"/>
        <item h="1" x="394"/>
        <item h="1" x="2"/>
        <item h="1" x="442"/>
        <item h="1" x="92"/>
        <item h="1" x="188"/>
        <item h="1" x="459"/>
        <item h="1" x="72"/>
        <item h="1" x="157"/>
        <item h="1" x="275"/>
        <item h="1" x="143"/>
        <item h="1" x="469"/>
        <item h="1" x="506"/>
        <item h="1" x="408"/>
        <item h="1" x="220"/>
        <item h="1" x="411"/>
        <item h="1" x="30"/>
        <item h="1" x="515"/>
        <item h="1" x="192"/>
        <item h="1" x="198"/>
        <item h="1" x="440"/>
        <item h="1" x="429"/>
        <item h="1" x="465"/>
        <item h="1" x="409"/>
        <item h="1" x="75"/>
        <item h="1" x="109"/>
        <item h="1" x="271"/>
        <item h="1" x="28"/>
        <item h="1" x="254"/>
        <item h="1" x="146"/>
        <item h="1" x="244"/>
        <item h="1" x="370"/>
        <item h="1" x="334"/>
        <item h="1" x="528"/>
        <item h="1" x="471"/>
        <item h="1" x="384"/>
        <item h="1" x="107"/>
        <item h="1" x="472"/>
        <item h="1" x="218"/>
        <item h="1" x="245"/>
        <item h="1" x="205"/>
        <item h="1" x="507"/>
        <item h="1" x="116"/>
        <item h="1" x="351"/>
        <item h="1" x="353"/>
        <item h="1" x="169"/>
        <item h="1" x="398"/>
        <item h="1" x="290"/>
        <item h="1" x="200"/>
        <item h="1" x="414"/>
        <item h="1" x="365"/>
        <item h="1" x="468"/>
        <item h="1" x="135"/>
        <item h="1" x="224"/>
        <item h="1" x="95"/>
        <item h="1" x="303"/>
        <item h="1" x="490"/>
        <item h="1" x="163"/>
        <item h="1" x="78"/>
        <item h="1" x="207"/>
        <item h="1" x="25"/>
        <item h="1" x="359"/>
        <item h="1" x="111"/>
        <item h="1" x="181"/>
        <item h="1" x="53"/>
        <item h="1" x="85"/>
        <item h="1" x="89"/>
        <item h="1" x="94"/>
        <item h="1" x="463"/>
        <item h="1" x="298"/>
        <item h="1" x="439"/>
        <item h="1" x="513"/>
        <item h="1" x="234"/>
        <item h="1" x="508"/>
        <item h="1" x="379"/>
        <item h="1" x="83"/>
        <item h="1" x="382"/>
        <item h="1" x="261"/>
        <item h="1" x="221"/>
        <item h="1" x="512"/>
        <item h="1" x="428"/>
        <item h="1" x="454"/>
        <item h="1" x="20"/>
        <item h="1" x="126"/>
        <item h="1" x="136"/>
        <item h="1" x="253"/>
        <item h="1" x="247"/>
        <item h="1" x="76"/>
        <item h="1" x="113"/>
        <item h="1" x="17"/>
        <item h="1" x="434"/>
        <item h="1" x="91"/>
        <item h="1" x="63"/>
        <item h="1" x="296"/>
        <item h="1" x="509"/>
        <item h="1" x="180"/>
        <item h="1" x="390"/>
        <item h="1" x="484"/>
        <item h="1" x="273"/>
        <item h="1" x="416"/>
        <item h="1" x="170"/>
        <item h="1" x="5"/>
        <item h="1" x="43"/>
        <item h="1" x="133"/>
        <item h="1" x="225"/>
        <item h="1" x="316"/>
        <item h="1" x="117"/>
        <item h="1" x="518"/>
        <item h="1" x="68"/>
        <item h="1" x="286"/>
        <item h="1" x="433"/>
        <item h="1" x="326"/>
        <item h="1" x="84"/>
        <item h="1" x="282"/>
        <item h="1" x="493"/>
        <item h="1" x="132"/>
        <item h="1" x="494"/>
        <item h="1" x="313"/>
        <item h="1" x="402"/>
        <item h="1" x="391"/>
        <item h="1" x="214"/>
        <item h="1" x="436"/>
        <item h="1" x="16"/>
        <item h="1" x="46"/>
        <item h="1" x="357"/>
        <item h="1" x="255"/>
        <item h="1" x="56"/>
        <item h="1" x="152"/>
        <item h="1" x="34"/>
        <item h="1" x="57"/>
        <item h="1" x="79"/>
        <item h="1" x="154"/>
        <item h="1" x="189"/>
        <item h="1" x="129"/>
        <item h="1" x="435"/>
        <item h="1" x="14"/>
        <item h="1" x="145"/>
        <item h="1" x="427"/>
        <item h="1" x="120"/>
        <item h="1" x="387"/>
        <item h="1" x="438"/>
        <item h="1" x="287"/>
        <item h="1" x="48"/>
        <item h="1" x="233"/>
        <item h="1" x="257"/>
        <item h="1" x="226"/>
        <item h="1" x="355"/>
        <item h="1" x="503"/>
        <item h="1" x="424"/>
        <item h="1" x="251"/>
        <item h="1" x="219"/>
        <item h="1" x="356"/>
        <item h="1" x="19"/>
        <item h="1" x="363"/>
        <item h="1" x="123"/>
        <item h="1" x="77"/>
        <item h="1" x="477"/>
        <item h="1" x="339"/>
        <item h="1" x="97"/>
        <item h="1" x="381"/>
        <item h="1" x="168"/>
        <item h="1" x="105"/>
        <item h="1" x="174"/>
        <item h="1" x="208"/>
        <item h="1" x="26"/>
        <item h="1" x="446"/>
        <item h="1" x="240"/>
        <item h="1" x="112"/>
        <item h="1" x="320"/>
        <item h="1" x="252"/>
        <item h="1" x="524"/>
        <item h="1" x="217"/>
        <item h="1" x="45"/>
        <item h="1" x="241"/>
        <item h="1" x="65"/>
        <item h="1" x="517"/>
        <item h="1" x="460"/>
        <item h="1" x="137"/>
        <item h="1" x="206"/>
        <item h="1" x="21"/>
        <item h="1" x="328"/>
        <item h="1" x="492"/>
        <item h="1" x="162"/>
        <item h="1" x="522"/>
        <item h="1" x="336"/>
        <item h="1" x="172"/>
        <item h="1" x="13"/>
        <item h="1" x="431"/>
        <item h="1" x="332"/>
        <item h="1" x="369"/>
        <item h="1" x="331"/>
        <item h="1" x="349"/>
        <item h="1" x="149"/>
        <item h="1" x="466"/>
        <item h="1" x="308"/>
        <item h="1" x="531"/>
        <item h="1" x="347"/>
        <item h="1" x="498"/>
        <item h="1" x="421"/>
        <item h="1" x="343"/>
        <item h="1" x="445"/>
        <item h="1" x="292"/>
        <item h="1" x="485"/>
        <item h="1" x="54"/>
        <item h="1" x="23"/>
        <item h="1" x="196"/>
        <item h="1" x="482"/>
        <item h="1" x="279"/>
        <item h="1" x="470"/>
        <item h="1" x="319"/>
        <item h="1" x="479"/>
        <item h="1" x="354"/>
        <item h="1" x="18"/>
        <item h="1" x="39"/>
        <item h="1" x="235"/>
        <item h="1" x="405"/>
        <item h="1" x="318"/>
        <item h="1" x="341"/>
        <item h="1" x="7"/>
        <item h="1" x="110"/>
        <item h="1" x="378"/>
        <item h="1" x="367"/>
        <item h="1" x="322"/>
        <item h="1" x="31"/>
        <item h="1" x="250"/>
        <item h="1" x="86"/>
        <item h="1" x="497"/>
        <item h="1" x="229"/>
        <item h="1" x="437"/>
        <item h="1" x="422"/>
        <item h="1" x="166"/>
        <item h="1" x="33"/>
        <item h="1" x="130"/>
        <item h="1" x="376"/>
        <item h="1" x="1"/>
        <item h="1" x="395"/>
        <item h="1" x="516"/>
        <item h="1" x="314"/>
        <item h="1" x="284"/>
        <item h="1" x="389"/>
        <item h="1" x="190"/>
        <item h="1" x="362"/>
        <item h="1" x="305"/>
        <item h="1" x="138"/>
        <item h="1" x="481"/>
        <item h="1" x="358"/>
        <item h="1" x="352"/>
        <item h="1" x="406"/>
        <item h="1" x="238"/>
        <item h="1" x="49"/>
        <item h="1" x="204"/>
        <item h="1" x="413"/>
        <item h="1" x="60"/>
        <item h="1" x="486"/>
        <item h="1" x="315"/>
        <item h="1" x="165"/>
        <item h="1" x="310"/>
        <item h="1" x="281"/>
        <item h="1" x="392"/>
        <item h="1" x="36"/>
        <item h="1" x="134"/>
        <item h="1" x="155"/>
        <item h="1" x="197"/>
        <item h="1" x="504"/>
        <item h="1" x="317"/>
        <item h="1" x="195"/>
        <item h="1" x="175"/>
        <item h="1" x="81"/>
        <item h="1" x="267"/>
        <item h="1" x="147"/>
        <item h="1" x="491"/>
        <item h="1" x="71"/>
        <item h="1" x="418"/>
        <item h="1" x="487"/>
        <item h="1" x="447"/>
        <item h="1" x="215"/>
        <item h="1" x="480"/>
        <item h="1" x="335"/>
        <item h="1" x="44"/>
        <item h="1" x="203"/>
        <item h="1" x="121"/>
        <item h="1" x="104"/>
        <item h="1" x="191"/>
        <item h="1" x="415"/>
        <item h="1" x="82"/>
        <item h="1" x="502"/>
        <item h="1" x="177"/>
        <item h="1" x="523"/>
        <item h="1" x="496"/>
        <item h="1" x="32"/>
        <item h="1" x="514"/>
        <item h="1" x="125"/>
        <item h="1" x="432"/>
        <item h="1" x="227"/>
        <item h="1" x="248"/>
        <item h="1" x="115"/>
        <item h="1" x="346"/>
        <item h="1" x="483"/>
        <item h="1" x="262"/>
        <item h="1" x="499"/>
        <item h="1" x="9"/>
        <item h="1" x="283"/>
        <item h="1" x="412"/>
        <item h="1" x="6"/>
        <item h="1" x="272"/>
        <item h="1" x="160"/>
        <item h="1" x="88"/>
        <item h="1" x="473"/>
        <item h="1" x="288"/>
        <item h="1" x="307"/>
        <item h="1" x="228"/>
        <item h="1" x="178"/>
        <item h="1" x="344"/>
        <item h="1" x="139"/>
        <item h="1" x="478"/>
        <item h="1" x="182"/>
        <item h="1" x="263"/>
        <item h="1" x="171"/>
        <item h="1" x="140"/>
        <item h="1" x="312"/>
        <item h="1" x="266"/>
        <item h="1" x="66"/>
        <item h="1" x="426"/>
        <item h="1" x="301"/>
        <item h="1" x="419"/>
        <item h="1" x="430"/>
        <item h="1" x="128"/>
        <item h="1" x="158"/>
        <item h="1" x="98"/>
        <item h="1" x="461"/>
        <item h="1" x="212"/>
        <item h="1" x="142"/>
        <item h="1" x="173"/>
        <item h="1" x="285"/>
        <item h="1" x="323"/>
        <item h="1" x="184"/>
        <item h="1" x="268"/>
        <item h="1" x="167"/>
        <item h="1" x="397"/>
        <item h="1" x="122"/>
        <item h="1" x="11"/>
        <item h="1" x="183"/>
        <item h="1" x="476"/>
        <item h="1" x="274"/>
        <item h="1" x="93"/>
        <item h="1" x="500"/>
        <item h="1" x="489"/>
        <item h="1" x="527"/>
        <item h="1" x="12"/>
        <item h="1" x="380"/>
        <item h="1" x="324"/>
        <item h="1" x="73"/>
        <item h="1" x="401"/>
        <item h="1" x="202"/>
        <item h="1" x="4"/>
        <item h="1" x="374"/>
        <item h="1" x="510"/>
        <item h="1" x="464"/>
        <item h="1" x="345"/>
        <item h="1" x="231"/>
        <item h="1" x="423"/>
        <item h="1" x="306"/>
        <item h="1" x="410"/>
        <item h="1" x="159"/>
        <item h="1" x="458"/>
        <item h="1" x="386"/>
        <item h="1" x="41"/>
        <item h="1" x="400"/>
        <item h="1" x="24"/>
        <item h="1" x="119"/>
        <item h="1" x="399"/>
        <item h="1" x="342"/>
        <item h="1" x="450"/>
        <item h="1" x="444"/>
        <item h="1" x="393"/>
        <item h="1" x="42"/>
        <item h="1" x="383"/>
        <item h="1" x="448"/>
        <item h="1" x="360"/>
        <item x="0"/>
        <item h="1" x="441"/>
        <item h="1" x="488"/>
        <item h="1" x="102"/>
        <item h="1" x="237"/>
        <item h="1" x="449"/>
        <item h="1" x="150"/>
        <item h="1" x="309"/>
        <item h="1" x="210"/>
        <item h="1" x="8"/>
        <item h="1" x="385"/>
        <item h="1" x="526"/>
        <item h="1" x="407"/>
        <item h="1" x="62"/>
        <item h="1" x="260"/>
        <item h="1" x="209"/>
        <item h="1" x="265"/>
        <item h="1" x="304"/>
        <item h="1" x="259"/>
        <item h="1" x="222"/>
        <item h="1" x="114"/>
        <item h="1" x="457"/>
        <item h="1" x="211"/>
        <item h="1" x="258"/>
        <item h="1" x="67"/>
        <item h="1" x="74"/>
        <item h="1" x="118"/>
        <item h="1" x="475"/>
        <item h="1" x="194"/>
        <item h="1" x="280"/>
        <item h="1" x="520"/>
        <item h="1" x="15"/>
        <item h="1" x="289"/>
        <item h="1" x="29"/>
        <item h="1" x="96"/>
        <item h="1" x="264"/>
        <item h="1" x="456"/>
        <item h="1" x="453"/>
        <item h="1" x="35"/>
        <item h="1" x="153"/>
        <item h="1" x="108"/>
        <item h="1" x="148"/>
        <item h="1" x="213"/>
        <item h="1" x="377"/>
        <item h="1" x="525"/>
        <item h="1" x="462"/>
        <item h="1" x="327"/>
        <item h="1" x="337"/>
        <item h="1" x="106"/>
        <item h="1" x="187"/>
        <item h="1" x="201"/>
        <item h="1" x="59"/>
        <item h="1" x="361"/>
        <item h="1" x="371"/>
        <item h="1" x="232"/>
        <item h="1" x="64"/>
        <item h="1" x="127"/>
        <item h="1" x="179"/>
        <item h="1" x="297"/>
        <item h="1" x="529"/>
        <item h="1" x="22"/>
        <item h="1" x="321"/>
        <item h="1" x="294"/>
        <item h="1" x="186"/>
        <item h="1" x="350"/>
        <item h="1" x="329"/>
        <item h="1" x="99"/>
        <item h="1" x="230"/>
        <item h="1" x="501"/>
        <item h="1" x="193"/>
        <item h="1" x="368"/>
        <item h="1" x="27"/>
        <item h="1" x="333"/>
        <item h="1" x="249"/>
        <item h="1" x="37"/>
        <item h="1" x="3"/>
        <item h="1" x="55"/>
        <item h="1" x="69"/>
        <item h="1" x="455"/>
        <item h="1" x="511"/>
        <item h="1" x="223"/>
        <item h="1" x="278"/>
        <item h="1" x="161"/>
        <item h="1" x="302"/>
        <item h="1" x="50"/>
        <item h="1" x="141"/>
        <item h="1" x="521"/>
        <item h="1" x="256"/>
        <item h="1" x="124"/>
        <item h="1" x="277"/>
        <item h="1" x="100"/>
        <item h="1" x="372"/>
        <item t="default"/>
      </items>
    </pivotField>
    <pivotField axis="axisRow" showAll="0">
      <items count="21">
        <item x="15"/>
        <item x="18"/>
        <item x="2"/>
        <item x="0"/>
        <item x="7"/>
        <item x="10"/>
        <item x="19"/>
        <item x="4"/>
        <item x="8"/>
        <item x="5"/>
        <item x="14"/>
        <item x="17"/>
        <item x="13"/>
        <item x="16"/>
        <item x="1"/>
        <item x="3"/>
        <item x="11"/>
        <item x="6"/>
        <item x="9"/>
        <item x="12"/>
        <item t="default"/>
      </items>
    </pivotField>
    <pivotField numFmtId="1" showAll="0"/>
    <pivotField showAll="0"/>
    <pivotField showAll="0"/>
    <pivotField showAll="0"/>
    <pivotField numFmtId="1" showAll="0"/>
    <pivotField numFmtId="1" showAll="0"/>
    <pivotField numFmtId="1" showAll="0"/>
    <pivotField dataField="1" numFmtId="1" showAll="0">
      <items count="12">
        <item x="0"/>
        <item x="1"/>
        <item x="3"/>
        <item x="5"/>
        <item x="6"/>
        <item x="4"/>
        <item x="7"/>
        <item x="8"/>
        <item x="2"/>
        <item x="9"/>
        <item x="10"/>
        <item t="default"/>
      </items>
    </pivotField>
    <pivotField numFmtId="1" showAll="0"/>
    <pivotField numFmtId="164" showAll="0"/>
    <pivotField showAll="0"/>
    <pivotField numFmtId="164" showAll="0"/>
    <pivotField numFmtId="1" showAll="0"/>
    <pivotField numFmtId="2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a de YC" fld="9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4D20E-0577-2248-85CA-A0255ACDB860}" name="Goles de cada equipo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10:B31" firstHeaderRow="1" firstDataRow="1" firstDataCol="1"/>
  <pivotFields count="16">
    <pivotField showAll="0">
      <items count="533">
        <item h="1" x="299"/>
        <item h="1" x="451"/>
        <item h="1" x="373"/>
        <item h="1" x="417"/>
        <item h="1" x="364"/>
        <item h="1" x="164"/>
        <item h="1" x="246"/>
        <item h="1" x="340"/>
        <item h="1" x="239"/>
        <item h="1" x="236"/>
        <item h="1" x="47"/>
        <item h="1" x="443"/>
        <item h="1" x="80"/>
        <item h="1" x="348"/>
        <item h="1" x="10"/>
        <item h="1" x="420"/>
        <item h="1" x="519"/>
        <item h="1" x="38"/>
        <item h="1" x="103"/>
        <item h="1" x="300"/>
        <item h="1" x="199"/>
        <item h="1" x="101"/>
        <item h="1" x="467"/>
        <item h="1" x="144"/>
        <item h="1" x="325"/>
        <item h="1" x="61"/>
        <item h="1" x="131"/>
        <item h="1" x="505"/>
        <item h="1" x="185"/>
        <item h="1" x="242"/>
        <item h="1" x="403"/>
        <item h="1" x="87"/>
        <item h="1" x="52"/>
        <item h="1" x="156"/>
        <item h="1" x="90"/>
        <item h="1" x="176"/>
        <item h="1" x="269"/>
        <item h="1" x="295"/>
        <item h="1" x="58"/>
        <item h="1" x="530"/>
        <item h="1" x="51"/>
        <item h="1" x="293"/>
        <item h="1" x="388"/>
        <item h="1" x="330"/>
        <item h="1" x="375"/>
        <item h="1" x="276"/>
        <item h="1" x="452"/>
        <item h="1" x="311"/>
        <item h="1" x="396"/>
        <item h="1" x="425"/>
        <item h="1" x="338"/>
        <item h="1" x="70"/>
        <item h="1" x="40"/>
        <item h="1" x="216"/>
        <item h="1" x="366"/>
        <item h="1" x="151"/>
        <item h="1" x="495"/>
        <item h="1" x="404"/>
        <item h="1" x="291"/>
        <item h="1" x="474"/>
        <item h="1" x="243"/>
        <item h="1" x="270"/>
        <item h="1" x="394"/>
        <item h="1" x="2"/>
        <item h="1" x="442"/>
        <item h="1" x="92"/>
        <item h="1" x="188"/>
        <item h="1" x="459"/>
        <item h="1" x="72"/>
        <item h="1" x="157"/>
        <item h="1" x="275"/>
        <item h="1" x="143"/>
        <item h="1" x="469"/>
        <item h="1" x="506"/>
        <item h="1" x="408"/>
        <item h="1" x="220"/>
        <item h="1" x="411"/>
        <item h="1" x="30"/>
        <item h="1" x="515"/>
        <item h="1" x="192"/>
        <item h="1" x="198"/>
        <item h="1" x="440"/>
        <item h="1" x="429"/>
        <item h="1" x="465"/>
        <item h="1" x="409"/>
        <item h="1" x="75"/>
        <item h="1" x="109"/>
        <item h="1" x="271"/>
        <item h="1" x="28"/>
        <item h="1" x="254"/>
        <item h="1" x="146"/>
        <item h="1" x="244"/>
        <item h="1" x="370"/>
        <item h="1" x="334"/>
        <item h="1" x="528"/>
        <item h="1" x="471"/>
        <item h="1" x="384"/>
        <item h="1" x="107"/>
        <item h="1" x="472"/>
        <item h="1" x="218"/>
        <item h="1" x="245"/>
        <item h="1" x="205"/>
        <item h="1" x="507"/>
        <item h="1" x="116"/>
        <item h="1" x="351"/>
        <item h="1" x="353"/>
        <item h="1" x="169"/>
        <item h="1" x="398"/>
        <item h="1" x="290"/>
        <item h="1" x="200"/>
        <item h="1" x="414"/>
        <item h="1" x="365"/>
        <item h="1" x="468"/>
        <item h="1" x="135"/>
        <item h="1" x="224"/>
        <item h="1" x="95"/>
        <item h="1" x="303"/>
        <item h="1" x="490"/>
        <item h="1" x="163"/>
        <item h="1" x="78"/>
        <item h="1" x="207"/>
        <item h="1" x="25"/>
        <item h="1" x="359"/>
        <item h="1" x="111"/>
        <item h="1" x="181"/>
        <item h="1" x="53"/>
        <item h="1" x="85"/>
        <item h="1" x="89"/>
        <item h="1" x="94"/>
        <item h="1" x="463"/>
        <item h="1" x="298"/>
        <item h="1" x="439"/>
        <item h="1" x="513"/>
        <item h="1" x="234"/>
        <item h="1" x="508"/>
        <item h="1" x="379"/>
        <item h="1" x="83"/>
        <item h="1" x="382"/>
        <item h="1" x="261"/>
        <item h="1" x="221"/>
        <item h="1" x="512"/>
        <item h="1" x="428"/>
        <item h="1" x="454"/>
        <item h="1" x="20"/>
        <item h="1" x="126"/>
        <item h="1" x="136"/>
        <item h="1" x="253"/>
        <item h="1" x="247"/>
        <item h="1" x="76"/>
        <item h="1" x="113"/>
        <item h="1" x="17"/>
        <item h="1" x="434"/>
        <item h="1" x="91"/>
        <item h="1" x="63"/>
        <item h="1" x="296"/>
        <item h="1" x="509"/>
        <item h="1" x="180"/>
        <item h="1" x="390"/>
        <item h="1" x="484"/>
        <item h="1" x="273"/>
        <item h="1" x="416"/>
        <item h="1" x="170"/>
        <item h="1" x="5"/>
        <item h="1" x="43"/>
        <item h="1" x="133"/>
        <item h="1" x="225"/>
        <item h="1" x="316"/>
        <item h="1" x="117"/>
        <item h="1" x="518"/>
        <item h="1" x="68"/>
        <item h="1" x="286"/>
        <item h="1" x="433"/>
        <item h="1" x="326"/>
        <item h="1" x="84"/>
        <item h="1" x="282"/>
        <item h="1" x="493"/>
        <item h="1" x="132"/>
        <item h="1" x="494"/>
        <item h="1" x="313"/>
        <item h="1" x="402"/>
        <item h="1" x="391"/>
        <item h="1" x="214"/>
        <item h="1" x="436"/>
        <item h="1" x="16"/>
        <item h="1" x="46"/>
        <item h="1" x="357"/>
        <item h="1" x="255"/>
        <item h="1" x="56"/>
        <item h="1" x="152"/>
        <item h="1" x="34"/>
        <item h="1" x="57"/>
        <item h="1" x="79"/>
        <item h="1" x="154"/>
        <item h="1" x="189"/>
        <item h="1" x="129"/>
        <item h="1" x="435"/>
        <item h="1" x="14"/>
        <item h="1" x="145"/>
        <item h="1" x="427"/>
        <item h="1" x="120"/>
        <item h="1" x="387"/>
        <item h="1" x="438"/>
        <item h="1" x="287"/>
        <item h="1" x="48"/>
        <item h="1" x="233"/>
        <item h="1" x="257"/>
        <item h="1" x="226"/>
        <item h="1" x="355"/>
        <item h="1" x="503"/>
        <item h="1" x="424"/>
        <item h="1" x="251"/>
        <item h="1" x="219"/>
        <item h="1" x="356"/>
        <item h="1" x="19"/>
        <item h="1" x="363"/>
        <item h="1" x="123"/>
        <item h="1" x="77"/>
        <item h="1" x="477"/>
        <item h="1" x="339"/>
        <item h="1" x="97"/>
        <item h="1" x="381"/>
        <item h="1" x="168"/>
        <item h="1" x="105"/>
        <item h="1" x="174"/>
        <item h="1" x="208"/>
        <item h="1" x="26"/>
        <item h="1" x="446"/>
        <item h="1" x="240"/>
        <item h="1" x="112"/>
        <item h="1" x="320"/>
        <item h="1" x="252"/>
        <item h="1" x="524"/>
        <item h="1" x="217"/>
        <item h="1" x="45"/>
        <item h="1" x="241"/>
        <item h="1" x="65"/>
        <item h="1" x="517"/>
        <item h="1" x="460"/>
        <item h="1" x="137"/>
        <item h="1" x="206"/>
        <item h="1" x="21"/>
        <item h="1" x="328"/>
        <item h="1" x="492"/>
        <item h="1" x="162"/>
        <item h="1" x="522"/>
        <item h="1" x="336"/>
        <item h="1" x="172"/>
        <item h="1" x="13"/>
        <item h="1" x="431"/>
        <item h="1" x="332"/>
        <item h="1" x="369"/>
        <item h="1" x="331"/>
        <item h="1" x="349"/>
        <item h="1" x="149"/>
        <item h="1" x="466"/>
        <item h="1" x="308"/>
        <item h="1" x="531"/>
        <item h="1" x="347"/>
        <item h="1" x="498"/>
        <item h="1" x="421"/>
        <item h="1" x="343"/>
        <item h="1" x="445"/>
        <item h="1" x="292"/>
        <item h="1" x="485"/>
        <item h="1" x="54"/>
        <item h="1" x="23"/>
        <item h="1" x="196"/>
        <item h="1" x="482"/>
        <item h="1" x="279"/>
        <item h="1" x="470"/>
        <item h="1" x="319"/>
        <item h="1" x="479"/>
        <item h="1" x="354"/>
        <item h="1" x="18"/>
        <item h="1" x="39"/>
        <item h="1" x="235"/>
        <item h="1" x="405"/>
        <item h="1" x="318"/>
        <item h="1" x="341"/>
        <item h="1" x="7"/>
        <item h="1" x="110"/>
        <item h="1" x="378"/>
        <item h="1" x="367"/>
        <item h="1" x="322"/>
        <item h="1" x="31"/>
        <item h="1" x="250"/>
        <item h="1" x="86"/>
        <item h="1" x="497"/>
        <item h="1" x="229"/>
        <item h="1" x="437"/>
        <item h="1" x="422"/>
        <item h="1" x="166"/>
        <item h="1" x="33"/>
        <item h="1" x="130"/>
        <item h="1" x="376"/>
        <item h="1" x="1"/>
        <item h="1" x="395"/>
        <item h="1" x="516"/>
        <item h="1" x="314"/>
        <item h="1" x="284"/>
        <item h="1" x="389"/>
        <item h="1" x="190"/>
        <item h="1" x="362"/>
        <item h="1" x="305"/>
        <item h="1" x="138"/>
        <item h="1" x="481"/>
        <item h="1" x="358"/>
        <item h="1" x="352"/>
        <item h="1" x="406"/>
        <item h="1" x="238"/>
        <item h="1" x="49"/>
        <item h="1" x="204"/>
        <item h="1" x="413"/>
        <item h="1" x="60"/>
        <item h="1" x="486"/>
        <item h="1" x="315"/>
        <item h="1" x="165"/>
        <item h="1" x="310"/>
        <item h="1" x="281"/>
        <item h="1" x="392"/>
        <item h="1" x="36"/>
        <item h="1" x="134"/>
        <item h="1" x="155"/>
        <item h="1" x="197"/>
        <item h="1" x="504"/>
        <item h="1" x="317"/>
        <item h="1" x="195"/>
        <item h="1" x="175"/>
        <item h="1" x="81"/>
        <item h="1" x="267"/>
        <item h="1" x="147"/>
        <item h="1" x="491"/>
        <item h="1" x="71"/>
        <item h="1" x="418"/>
        <item h="1" x="487"/>
        <item h="1" x="447"/>
        <item h="1" x="215"/>
        <item h="1" x="480"/>
        <item h="1" x="335"/>
        <item h="1" x="44"/>
        <item h="1" x="203"/>
        <item h="1" x="121"/>
        <item h="1" x="104"/>
        <item h="1" x="191"/>
        <item h="1" x="415"/>
        <item h="1" x="82"/>
        <item h="1" x="502"/>
        <item h="1" x="177"/>
        <item h="1" x="523"/>
        <item h="1" x="496"/>
        <item h="1" x="32"/>
        <item h="1" x="514"/>
        <item h="1" x="125"/>
        <item h="1" x="432"/>
        <item h="1" x="227"/>
        <item h="1" x="248"/>
        <item h="1" x="115"/>
        <item h="1" x="346"/>
        <item h="1" x="483"/>
        <item h="1" x="262"/>
        <item h="1" x="499"/>
        <item h="1" x="9"/>
        <item h="1" x="283"/>
        <item h="1" x="412"/>
        <item h="1" x="6"/>
        <item h="1" x="272"/>
        <item h="1" x="160"/>
        <item h="1" x="88"/>
        <item h="1" x="473"/>
        <item h="1" x="288"/>
        <item h="1" x="307"/>
        <item h="1" x="228"/>
        <item h="1" x="178"/>
        <item h="1" x="344"/>
        <item h="1" x="139"/>
        <item h="1" x="478"/>
        <item h="1" x="182"/>
        <item h="1" x="263"/>
        <item h="1" x="171"/>
        <item h="1" x="140"/>
        <item h="1" x="312"/>
        <item h="1" x="266"/>
        <item h="1" x="66"/>
        <item h="1" x="426"/>
        <item h="1" x="301"/>
        <item h="1" x="419"/>
        <item h="1" x="430"/>
        <item h="1" x="128"/>
        <item h="1" x="158"/>
        <item h="1" x="98"/>
        <item h="1" x="461"/>
        <item h="1" x="212"/>
        <item h="1" x="142"/>
        <item h="1" x="173"/>
        <item h="1" x="285"/>
        <item h="1" x="323"/>
        <item h="1" x="184"/>
        <item h="1" x="268"/>
        <item h="1" x="167"/>
        <item h="1" x="397"/>
        <item h="1" x="122"/>
        <item h="1" x="11"/>
        <item h="1" x="183"/>
        <item h="1" x="476"/>
        <item h="1" x="274"/>
        <item h="1" x="93"/>
        <item h="1" x="500"/>
        <item h="1" x="489"/>
        <item h="1" x="527"/>
        <item h="1" x="12"/>
        <item h="1" x="380"/>
        <item h="1" x="324"/>
        <item h="1" x="73"/>
        <item h="1" x="401"/>
        <item h="1" x="202"/>
        <item h="1" x="4"/>
        <item h="1" x="374"/>
        <item h="1" x="510"/>
        <item h="1" x="464"/>
        <item h="1" x="345"/>
        <item h="1" x="231"/>
        <item h="1" x="423"/>
        <item h="1" x="306"/>
        <item h="1" x="410"/>
        <item h="1" x="159"/>
        <item h="1" x="458"/>
        <item h="1" x="386"/>
        <item h="1" x="41"/>
        <item h="1" x="400"/>
        <item h="1" x="24"/>
        <item h="1" x="119"/>
        <item h="1" x="399"/>
        <item h="1" x="342"/>
        <item h="1" x="450"/>
        <item h="1" x="444"/>
        <item h="1" x="393"/>
        <item h="1" x="42"/>
        <item h="1" x="383"/>
        <item h="1" x="448"/>
        <item h="1" x="360"/>
        <item x="0"/>
        <item h="1" x="441"/>
        <item h="1" x="488"/>
        <item h="1" x="102"/>
        <item h="1" x="237"/>
        <item h="1" x="449"/>
        <item h="1" x="150"/>
        <item h="1" x="309"/>
        <item h="1" x="210"/>
        <item h="1" x="8"/>
        <item h="1" x="385"/>
        <item h="1" x="526"/>
        <item h="1" x="407"/>
        <item h="1" x="62"/>
        <item h="1" x="260"/>
        <item h="1" x="209"/>
        <item h="1" x="265"/>
        <item h="1" x="304"/>
        <item h="1" x="259"/>
        <item h="1" x="222"/>
        <item h="1" x="114"/>
        <item h="1" x="457"/>
        <item h="1" x="211"/>
        <item h="1" x="258"/>
        <item h="1" x="67"/>
        <item h="1" x="74"/>
        <item h="1" x="118"/>
        <item h="1" x="475"/>
        <item h="1" x="194"/>
        <item h="1" x="280"/>
        <item h="1" x="520"/>
        <item h="1" x="15"/>
        <item h="1" x="289"/>
        <item h="1" x="29"/>
        <item h="1" x="96"/>
        <item h="1" x="264"/>
        <item h="1" x="456"/>
        <item h="1" x="453"/>
        <item h="1" x="35"/>
        <item h="1" x="153"/>
        <item h="1" x="108"/>
        <item h="1" x="148"/>
        <item h="1" x="213"/>
        <item h="1" x="377"/>
        <item h="1" x="525"/>
        <item h="1" x="462"/>
        <item h="1" x="327"/>
        <item h="1" x="337"/>
        <item h="1" x="106"/>
        <item h="1" x="187"/>
        <item h="1" x="201"/>
        <item h="1" x="59"/>
        <item h="1" x="361"/>
        <item h="1" x="371"/>
        <item h="1" x="232"/>
        <item h="1" x="64"/>
        <item h="1" x="127"/>
        <item h="1" x="179"/>
        <item h="1" x="297"/>
        <item h="1" x="529"/>
        <item h="1" x="22"/>
        <item h="1" x="321"/>
        <item h="1" x="294"/>
        <item h="1" x="186"/>
        <item h="1" x="350"/>
        <item h="1" x="329"/>
        <item h="1" x="99"/>
        <item h="1" x="230"/>
        <item h="1" x="501"/>
        <item h="1" x="193"/>
        <item h="1" x="368"/>
        <item h="1" x="27"/>
        <item h="1" x="333"/>
        <item h="1" x="249"/>
        <item h="1" x="37"/>
        <item h="1" x="3"/>
        <item h="1" x="55"/>
        <item h="1" x="69"/>
        <item h="1" x="455"/>
        <item h="1" x="511"/>
        <item h="1" x="223"/>
        <item h="1" x="278"/>
        <item h="1" x="161"/>
        <item h="1" x="302"/>
        <item h="1" x="50"/>
        <item h="1" x="141"/>
        <item h="1" x="521"/>
        <item h="1" x="256"/>
        <item h="1" x="124"/>
        <item h="1" x="277"/>
        <item h="1" x="100"/>
        <item h="1" x="372"/>
        <item t="default"/>
      </items>
    </pivotField>
    <pivotField axis="axisRow" showAll="0">
      <items count="21">
        <item x="15"/>
        <item x="18"/>
        <item x="2"/>
        <item x="0"/>
        <item x="7"/>
        <item x="10"/>
        <item x="19"/>
        <item x="4"/>
        <item x="8"/>
        <item x="5"/>
        <item x="14"/>
        <item x="17"/>
        <item x="13"/>
        <item x="16"/>
        <item x="1"/>
        <item x="3"/>
        <item x="11"/>
        <item x="6"/>
        <item x="9"/>
        <item x="12"/>
        <item t="default"/>
      </items>
    </pivotField>
    <pivotField numFmtId="1" showAll="0"/>
    <pivotField showAll="0"/>
    <pivotField showAll="0"/>
    <pivotField showAll="0"/>
    <pivotField numFmtId="1" showAll="0"/>
    <pivotField dataField="1" numFmtId="1" showAll="0"/>
    <pivotField numFmtId="1" showAll="0"/>
    <pivotField numFmtId="1" showAll="0"/>
    <pivotField numFmtId="1" showAll="0"/>
    <pivotField numFmtId="164" showAll="0"/>
    <pivotField showAll="0"/>
    <pivotField numFmtId="164" showAll="0"/>
    <pivotField numFmtId="1" showAll="0"/>
    <pivotField numFmtId="2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a de Goals" fld="7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6F7B5-A51F-A04D-956F-846753BD4467}" name="Valores" cacheId="7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B8" firstHeaderRow="1" firstDataRow="1" firstDataCol="1"/>
  <pivotFields count="16">
    <pivotField showAll="0">
      <items count="533">
        <item h="1" x="299"/>
        <item h="1" x="451"/>
        <item h="1" x="373"/>
        <item h="1" x="417"/>
        <item h="1" x="364"/>
        <item h="1" x="164"/>
        <item h="1" x="246"/>
        <item h="1" x="340"/>
        <item h="1" x="239"/>
        <item h="1" x="236"/>
        <item h="1" x="47"/>
        <item h="1" x="443"/>
        <item h="1" x="80"/>
        <item h="1" x="348"/>
        <item h="1" x="10"/>
        <item h="1" x="420"/>
        <item h="1" x="519"/>
        <item h="1" x="38"/>
        <item h="1" x="103"/>
        <item h="1" x="300"/>
        <item h="1" x="199"/>
        <item h="1" x="101"/>
        <item h="1" x="467"/>
        <item h="1" x="144"/>
        <item h="1" x="325"/>
        <item h="1" x="61"/>
        <item h="1" x="131"/>
        <item h="1" x="505"/>
        <item h="1" x="185"/>
        <item h="1" x="242"/>
        <item h="1" x="403"/>
        <item h="1" x="87"/>
        <item h="1" x="52"/>
        <item h="1" x="156"/>
        <item h="1" x="90"/>
        <item h="1" x="176"/>
        <item h="1" x="269"/>
        <item h="1" x="295"/>
        <item h="1" x="58"/>
        <item h="1" x="530"/>
        <item h="1" x="51"/>
        <item h="1" x="293"/>
        <item h="1" x="388"/>
        <item h="1" x="330"/>
        <item h="1" x="375"/>
        <item h="1" x="276"/>
        <item h="1" x="452"/>
        <item h="1" x="311"/>
        <item h="1" x="396"/>
        <item h="1" x="425"/>
        <item h="1" x="338"/>
        <item h="1" x="70"/>
        <item h="1" x="40"/>
        <item h="1" x="216"/>
        <item h="1" x="366"/>
        <item h="1" x="151"/>
        <item h="1" x="495"/>
        <item h="1" x="404"/>
        <item h="1" x="291"/>
        <item h="1" x="474"/>
        <item h="1" x="243"/>
        <item h="1" x="270"/>
        <item h="1" x="394"/>
        <item h="1" x="2"/>
        <item h="1" x="442"/>
        <item h="1" x="92"/>
        <item h="1" x="188"/>
        <item h="1" x="459"/>
        <item h="1" x="72"/>
        <item h="1" x="157"/>
        <item h="1" x="275"/>
        <item h="1" x="143"/>
        <item h="1" x="469"/>
        <item h="1" x="506"/>
        <item h="1" x="408"/>
        <item h="1" x="220"/>
        <item h="1" x="411"/>
        <item h="1" x="30"/>
        <item h="1" x="515"/>
        <item h="1" x="192"/>
        <item h="1" x="198"/>
        <item h="1" x="440"/>
        <item h="1" x="429"/>
        <item h="1" x="465"/>
        <item h="1" x="409"/>
        <item h="1" x="75"/>
        <item h="1" x="109"/>
        <item h="1" x="271"/>
        <item h="1" x="28"/>
        <item h="1" x="254"/>
        <item h="1" x="146"/>
        <item h="1" x="244"/>
        <item h="1" x="370"/>
        <item h="1" x="334"/>
        <item h="1" x="528"/>
        <item h="1" x="471"/>
        <item h="1" x="384"/>
        <item h="1" x="107"/>
        <item h="1" x="472"/>
        <item h="1" x="218"/>
        <item h="1" x="245"/>
        <item h="1" x="205"/>
        <item h="1" x="507"/>
        <item h="1" x="116"/>
        <item h="1" x="351"/>
        <item h="1" x="353"/>
        <item h="1" x="169"/>
        <item h="1" x="398"/>
        <item h="1" x="290"/>
        <item h="1" x="200"/>
        <item h="1" x="414"/>
        <item h="1" x="365"/>
        <item h="1" x="468"/>
        <item h="1" x="135"/>
        <item h="1" x="224"/>
        <item h="1" x="95"/>
        <item h="1" x="303"/>
        <item h="1" x="490"/>
        <item h="1" x="163"/>
        <item h="1" x="78"/>
        <item h="1" x="207"/>
        <item h="1" x="25"/>
        <item h="1" x="359"/>
        <item h="1" x="111"/>
        <item h="1" x="181"/>
        <item h="1" x="53"/>
        <item h="1" x="85"/>
        <item h="1" x="89"/>
        <item h="1" x="94"/>
        <item h="1" x="463"/>
        <item h="1" x="298"/>
        <item h="1" x="439"/>
        <item h="1" x="513"/>
        <item h="1" x="234"/>
        <item h="1" x="508"/>
        <item h="1" x="379"/>
        <item h="1" x="83"/>
        <item h="1" x="382"/>
        <item h="1" x="261"/>
        <item h="1" x="221"/>
        <item h="1" x="512"/>
        <item h="1" x="428"/>
        <item h="1" x="454"/>
        <item h="1" x="20"/>
        <item h="1" x="126"/>
        <item h="1" x="136"/>
        <item h="1" x="253"/>
        <item h="1" x="247"/>
        <item h="1" x="76"/>
        <item h="1" x="113"/>
        <item h="1" x="17"/>
        <item h="1" x="434"/>
        <item h="1" x="91"/>
        <item h="1" x="63"/>
        <item h="1" x="296"/>
        <item h="1" x="509"/>
        <item h="1" x="180"/>
        <item h="1" x="390"/>
        <item h="1" x="484"/>
        <item h="1" x="273"/>
        <item h="1" x="416"/>
        <item h="1" x="170"/>
        <item h="1" x="5"/>
        <item h="1" x="43"/>
        <item h="1" x="133"/>
        <item h="1" x="225"/>
        <item h="1" x="316"/>
        <item h="1" x="117"/>
        <item h="1" x="518"/>
        <item h="1" x="68"/>
        <item h="1" x="286"/>
        <item h="1" x="433"/>
        <item h="1" x="326"/>
        <item h="1" x="84"/>
        <item h="1" x="282"/>
        <item h="1" x="493"/>
        <item h="1" x="132"/>
        <item h="1" x="494"/>
        <item h="1" x="313"/>
        <item h="1" x="402"/>
        <item h="1" x="391"/>
        <item h="1" x="214"/>
        <item h="1" x="436"/>
        <item h="1" x="16"/>
        <item h="1" x="46"/>
        <item h="1" x="357"/>
        <item h="1" x="255"/>
        <item h="1" x="56"/>
        <item h="1" x="152"/>
        <item h="1" x="34"/>
        <item h="1" x="57"/>
        <item h="1" x="79"/>
        <item h="1" x="154"/>
        <item h="1" x="189"/>
        <item h="1" x="129"/>
        <item h="1" x="435"/>
        <item h="1" x="14"/>
        <item h="1" x="145"/>
        <item h="1" x="427"/>
        <item h="1" x="120"/>
        <item h="1" x="387"/>
        <item h="1" x="438"/>
        <item h="1" x="287"/>
        <item h="1" x="48"/>
        <item h="1" x="233"/>
        <item h="1" x="257"/>
        <item h="1" x="226"/>
        <item h="1" x="355"/>
        <item h="1" x="503"/>
        <item h="1" x="424"/>
        <item h="1" x="251"/>
        <item h="1" x="219"/>
        <item h="1" x="356"/>
        <item h="1" x="19"/>
        <item h="1" x="363"/>
        <item h="1" x="123"/>
        <item h="1" x="77"/>
        <item h="1" x="477"/>
        <item h="1" x="339"/>
        <item h="1" x="97"/>
        <item h="1" x="381"/>
        <item h="1" x="168"/>
        <item h="1" x="105"/>
        <item h="1" x="174"/>
        <item h="1" x="208"/>
        <item h="1" x="26"/>
        <item h="1" x="446"/>
        <item h="1" x="240"/>
        <item h="1" x="112"/>
        <item h="1" x="320"/>
        <item h="1" x="252"/>
        <item h="1" x="524"/>
        <item h="1" x="217"/>
        <item h="1" x="45"/>
        <item h="1" x="241"/>
        <item h="1" x="65"/>
        <item h="1" x="517"/>
        <item h="1" x="460"/>
        <item h="1" x="137"/>
        <item h="1" x="206"/>
        <item h="1" x="21"/>
        <item h="1" x="328"/>
        <item h="1" x="492"/>
        <item h="1" x="162"/>
        <item h="1" x="522"/>
        <item h="1" x="336"/>
        <item h="1" x="172"/>
        <item h="1" x="13"/>
        <item h="1" x="431"/>
        <item h="1" x="332"/>
        <item h="1" x="369"/>
        <item h="1" x="331"/>
        <item h="1" x="349"/>
        <item h="1" x="149"/>
        <item h="1" x="466"/>
        <item h="1" x="308"/>
        <item h="1" x="531"/>
        <item h="1" x="347"/>
        <item h="1" x="498"/>
        <item h="1" x="421"/>
        <item h="1" x="343"/>
        <item h="1" x="445"/>
        <item h="1" x="292"/>
        <item h="1" x="485"/>
        <item h="1" x="54"/>
        <item h="1" x="23"/>
        <item h="1" x="196"/>
        <item h="1" x="482"/>
        <item h="1" x="279"/>
        <item h="1" x="470"/>
        <item h="1" x="319"/>
        <item h="1" x="479"/>
        <item h="1" x="354"/>
        <item h="1" x="18"/>
        <item h="1" x="39"/>
        <item h="1" x="235"/>
        <item h="1" x="405"/>
        <item h="1" x="318"/>
        <item h="1" x="341"/>
        <item h="1" x="7"/>
        <item h="1" x="110"/>
        <item h="1" x="378"/>
        <item h="1" x="367"/>
        <item h="1" x="322"/>
        <item h="1" x="31"/>
        <item h="1" x="250"/>
        <item h="1" x="86"/>
        <item h="1" x="497"/>
        <item h="1" x="229"/>
        <item h="1" x="437"/>
        <item h="1" x="422"/>
        <item h="1" x="166"/>
        <item h="1" x="33"/>
        <item h="1" x="130"/>
        <item h="1" x="376"/>
        <item h="1" x="1"/>
        <item h="1" x="395"/>
        <item h="1" x="516"/>
        <item h="1" x="314"/>
        <item h="1" x="284"/>
        <item h="1" x="389"/>
        <item h="1" x="190"/>
        <item h="1" x="362"/>
        <item h="1" x="305"/>
        <item h="1" x="138"/>
        <item h="1" x="481"/>
        <item h="1" x="358"/>
        <item h="1" x="352"/>
        <item h="1" x="406"/>
        <item h="1" x="238"/>
        <item h="1" x="49"/>
        <item h="1" x="204"/>
        <item h="1" x="413"/>
        <item h="1" x="60"/>
        <item h="1" x="486"/>
        <item h="1" x="315"/>
        <item h="1" x="165"/>
        <item h="1" x="310"/>
        <item h="1" x="281"/>
        <item h="1" x="392"/>
        <item h="1" x="36"/>
        <item h="1" x="134"/>
        <item h="1" x="155"/>
        <item h="1" x="197"/>
        <item h="1" x="504"/>
        <item h="1" x="317"/>
        <item h="1" x="195"/>
        <item h="1" x="175"/>
        <item h="1" x="81"/>
        <item h="1" x="267"/>
        <item h="1" x="147"/>
        <item h="1" x="491"/>
        <item h="1" x="71"/>
        <item h="1" x="418"/>
        <item h="1" x="487"/>
        <item h="1" x="447"/>
        <item h="1" x="215"/>
        <item h="1" x="480"/>
        <item h="1" x="335"/>
        <item h="1" x="44"/>
        <item h="1" x="203"/>
        <item h="1" x="121"/>
        <item h="1" x="104"/>
        <item h="1" x="191"/>
        <item h="1" x="415"/>
        <item h="1" x="82"/>
        <item h="1" x="502"/>
        <item h="1" x="177"/>
        <item h="1" x="523"/>
        <item h="1" x="496"/>
        <item h="1" x="32"/>
        <item h="1" x="514"/>
        <item h="1" x="125"/>
        <item h="1" x="432"/>
        <item h="1" x="227"/>
        <item h="1" x="248"/>
        <item h="1" x="115"/>
        <item h="1" x="346"/>
        <item h="1" x="483"/>
        <item h="1" x="262"/>
        <item h="1" x="499"/>
        <item h="1" x="9"/>
        <item h="1" x="283"/>
        <item h="1" x="412"/>
        <item h="1" x="6"/>
        <item h="1" x="272"/>
        <item h="1" x="160"/>
        <item h="1" x="88"/>
        <item h="1" x="473"/>
        <item h="1" x="288"/>
        <item h="1" x="307"/>
        <item h="1" x="228"/>
        <item h="1" x="178"/>
        <item h="1" x="344"/>
        <item h="1" x="139"/>
        <item h="1" x="478"/>
        <item h="1" x="182"/>
        <item h="1" x="263"/>
        <item h="1" x="171"/>
        <item h="1" x="140"/>
        <item h="1" x="312"/>
        <item h="1" x="266"/>
        <item h="1" x="66"/>
        <item h="1" x="426"/>
        <item h="1" x="301"/>
        <item h="1" x="419"/>
        <item h="1" x="430"/>
        <item h="1" x="128"/>
        <item h="1" x="158"/>
        <item h="1" x="98"/>
        <item h="1" x="461"/>
        <item h="1" x="212"/>
        <item h="1" x="142"/>
        <item h="1" x="173"/>
        <item h="1" x="285"/>
        <item h="1" x="323"/>
        <item h="1" x="184"/>
        <item h="1" x="268"/>
        <item h="1" x="167"/>
        <item h="1" x="397"/>
        <item h="1" x="122"/>
        <item h="1" x="11"/>
        <item h="1" x="183"/>
        <item h="1" x="476"/>
        <item h="1" x="274"/>
        <item h="1" x="93"/>
        <item h="1" x="500"/>
        <item h="1" x="489"/>
        <item h="1" x="527"/>
        <item h="1" x="12"/>
        <item h="1" x="380"/>
        <item h="1" x="324"/>
        <item h="1" x="73"/>
        <item h="1" x="401"/>
        <item h="1" x="202"/>
        <item h="1" x="4"/>
        <item h="1" x="374"/>
        <item h="1" x="510"/>
        <item h="1" x="464"/>
        <item h="1" x="345"/>
        <item h="1" x="231"/>
        <item h="1" x="423"/>
        <item h="1" x="306"/>
        <item h="1" x="410"/>
        <item h="1" x="159"/>
        <item h="1" x="458"/>
        <item h="1" x="386"/>
        <item h="1" x="41"/>
        <item h="1" x="400"/>
        <item h="1" x="24"/>
        <item h="1" x="119"/>
        <item h="1" x="399"/>
        <item h="1" x="342"/>
        <item h="1" x="450"/>
        <item h="1" x="444"/>
        <item h="1" x="393"/>
        <item h="1" x="42"/>
        <item h="1" x="383"/>
        <item h="1" x="448"/>
        <item h="1" x="360"/>
        <item x="0"/>
        <item h="1" x="441"/>
        <item h="1" x="488"/>
        <item h="1" x="102"/>
        <item h="1" x="237"/>
        <item h="1" x="449"/>
        <item h="1" x="150"/>
        <item h="1" x="309"/>
        <item h="1" x="210"/>
        <item h="1" x="8"/>
        <item h="1" x="385"/>
        <item h="1" x="526"/>
        <item h="1" x="407"/>
        <item h="1" x="62"/>
        <item h="1" x="260"/>
        <item h="1" x="209"/>
        <item h="1" x="265"/>
        <item h="1" x="304"/>
        <item h="1" x="259"/>
        <item h="1" x="222"/>
        <item h="1" x="114"/>
        <item h="1" x="457"/>
        <item h="1" x="211"/>
        <item h="1" x="258"/>
        <item h="1" x="67"/>
        <item h="1" x="74"/>
        <item h="1" x="118"/>
        <item h="1" x="475"/>
        <item h="1" x="194"/>
        <item h="1" x="280"/>
        <item h="1" x="520"/>
        <item h="1" x="15"/>
        <item h="1" x="289"/>
        <item h="1" x="29"/>
        <item h="1" x="96"/>
        <item h="1" x="264"/>
        <item h="1" x="456"/>
        <item h="1" x="453"/>
        <item h="1" x="35"/>
        <item h="1" x="153"/>
        <item h="1" x="108"/>
        <item h="1" x="148"/>
        <item h="1" x="213"/>
        <item h="1" x="377"/>
        <item h="1" x="525"/>
        <item h="1" x="462"/>
        <item h="1" x="327"/>
        <item h="1" x="337"/>
        <item h="1" x="106"/>
        <item h="1" x="187"/>
        <item h="1" x="201"/>
        <item h="1" x="59"/>
        <item h="1" x="361"/>
        <item h="1" x="371"/>
        <item h="1" x="232"/>
        <item h="1" x="64"/>
        <item h="1" x="127"/>
        <item h="1" x="179"/>
        <item h="1" x="297"/>
        <item h="1" x="529"/>
        <item h="1" x="22"/>
        <item h="1" x="321"/>
        <item h="1" x="294"/>
        <item h="1" x="186"/>
        <item h="1" x="350"/>
        <item h="1" x="329"/>
        <item h="1" x="99"/>
        <item h="1" x="230"/>
        <item h="1" x="501"/>
        <item h="1" x="193"/>
        <item h="1" x="368"/>
        <item h="1" x="27"/>
        <item h="1" x="333"/>
        <item h="1" x="249"/>
        <item h="1" x="37"/>
        <item h="1" x="3"/>
        <item h="1" x="55"/>
        <item h="1" x="69"/>
        <item h="1" x="455"/>
        <item h="1" x="511"/>
        <item h="1" x="223"/>
        <item h="1" x="278"/>
        <item h="1" x="161"/>
        <item h="1" x="302"/>
        <item h="1" x="50"/>
        <item h="1" x="141"/>
        <item h="1" x="521"/>
        <item h="1" x="256"/>
        <item h="1" x="124"/>
        <item h="1" x="277"/>
        <item h="1" x="100"/>
        <item h="1" x="372"/>
        <item t="default"/>
      </items>
    </pivotField>
    <pivotField showAll="0">
      <items count="21">
        <item x="15"/>
        <item x="18"/>
        <item x="2"/>
        <item x="0"/>
        <item x="7"/>
        <item x="10"/>
        <item x="19"/>
        <item x="4"/>
        <item x="8"/>
        <item x="5"/>
        <item x="14"/>
        <item x="17"/>
        <item x="13"/>
        <item x="16"/>
        <item x="1"/>
        <item x="3"/>
        <item x="11"/>
        <item x="6"/>
        <item x="9"/>
        <item x="12"/>
        <item t="default"/>
      </items>
    </pivotField>
    <pivotField numFmtId="1" showAll="0"/>
    <pivotField showAll="0"/>
    <pivotField showAll="0"/>
    <pivotField showAll="0"/>
    <pivotField numFmtId="1" showAll="0"/>
    <pivotField numFmtId="1" showAll="0">
      <items count="15">
        <item x="9"/>
        <item x="5"/>
        <item x="10"/>
        <item x="12"/>
        <item x="7"/>
        <item x="8"/>
        <item x="3"/>
        <item x="4"/>
        <item x="2"/>
        <item x="13"/>
        <item x="11"/>
        <item x="1"/>
        <item x="6"/>
        <item x="0"/>
        <item t="default"/>
      </items>
    </pivotField>
    <pivotField numFmtId="1" showAll="0"/>
    <pivotField numFmtId="1" showAll="0"/>
    <pivotField numFmtId="1" showAll="0"/>
    <pivotField numFmtId="164" showAll="0"/>
    <pivotField showAll="0"/>
    <pivotField numFmtId="164" showAll="0"/>
    <pivotField numFmtId="1" showAll="0"/>
    <pivotField dataField="1" numFmtId="2" showAll="0">
      <items count="135"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Items count="1">
    <i/>
  </colItems>
  <dataFields count="7">
    <dataField name="Máximo de Rating" fld="15" subtotal="max" baseField="0" baseItem="0"/>
    <dataField name="Mínimo de Rating" fld="15" subtotal="min" baseField="0" baseItem="0"/>
    <dataField name="Promedio de Rating" fld="15" subtotal="average" baseField="0" baseItem="0"/>
    <dataField name="Varianza de Rating" fld="15" subtotal="var" baseField="0" baseItem="0"/>
    <dataField name="Desviación Estándar de Rating" fld="15" subtotal="stdDev" baseField="0" baseItem="0"/>
    <dataField name="Suma de Rating" fld="15" baseField="0" baseItem="0"/>
    <dataField name="Rating totales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AF4A6-E589-554C-B698-EF13F47227A4}" name="Amarillas y Rojas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J1:L22" firstHeaderRow="0" firstDataRow="1" firstDataCol="1"/>
  <pivotFields count="16">
    <pivotField showAll="0">
      <items count="533">
        <item h="1" x="299"/>
        <item h="1" x="451"/>
        <item h="1" x="373"/>
        <item h="1" x="417"/>
        <item h="1" x="364"/>
        <item h="1" x="164"/>
        <item h="1" x="246"/>
        <item h="1" x="340"/>
        <item h="1" x="239"/>
        <item h="1" x="236"/>
        <item h="1" x="47"/>
        <item h="1" x="443"/>
        <item h="1" x="80"/>
        <item h="1" x="348"/>
        <item h="1" x="10"/>
        <item h="1" x="420"/>
        <item h="1" x="519"/>
        <item h="1" x="38"/>
        <item h="1" x="103"/>
        <item h="1" x="300"/>
        <item h="1" x="199"/>
        <item h="1" x="101"/>
        <item h="1" x="467"/>
        <item h="1" x="144"/>
        <item h="1" x="325"/>
        <item h="1" x="61"/>
        <item h="1" x="131"/>
        <item h="1" x="505"/>
        <item h="1" x="185"/>
        <item h="1" x="242"/>
        <item h="1" x="403"/>
        <item h="1" x="87"/>
        <item h="1" x="52"/>
        <item h="1" x="156"/>
        <item h="1" x="90"/>
        <item h="1" x="176"/>
        <item h="1" x="269"/>
        <item h="1" x="295"/>
        <item h="1" x="58"/>
        <item h="1" x="530"/>
        <item h="1" x="51"/>
        <item h="1" x="293"/>
        <item h="1" x="388"/>
        <item h="1" x="330"/>
        <item h="1" x="375"/>
        <item h="1" x="276"/>
        <item h="1" x="452"/>
        <item h="1" x="311"/>
        <item h="1" x="396"/>
        <item h="1" x="425"/>
        <item h="1" x="338"/>
        <item h="1" x="70"/>
        <item h="1" x="40"/>
        <item h="1" x="216"/>
        <item h="1" x="366"/>
        <item h="1" x="151"/>
        <item h="1" x="495"/>
        <item h="1" x="404"/>
        <item h="1" x="291"/>
        <item h="1" x="474"/>
        <item h="1" x="243"/>
        <item h="1" x="270"/>
        <item h="1" x="394"/>
        <item h="1" x="2"/>
        <item h="1" x="442"/>
        <item h="1" x="92"/>
        <item h="1" x="188"/>
        <item h="1" x="459"/>
        <item h="1" x="72"/>
        <item h="1" x="157"/>
        <item h="1" x="275"/>
        <item h="1" x="143"/>
        <item h="1" x="469"/>
        <item h="1" x="506"/>
        <item h="1" x="408"/>
        <item h="1" x="220"/>
        <item h="1" x="411"/>
        <item h="1" x="30"/>
        <item h="1" x="515"/>
        <item h="1" x="192"/>
        <item h="1" x="198"/>
        <item h="1" x="440"/>
        <item h="1" x="429"/>
        <item h="1" x="465"/>
        <item h="1" x="409"/>
        <item h="1" x="75"/>
        <item h="1" x="109"/>
        <item h="1" x="271"/>
        <item h="1" x="28"/>
        <item h="1" x="254"/>
        <item h="1" x="146"/>
        <item h="1" x="244"/>
        <item h="1" x="370"/>
        <item h="1" x="334"/>
        <item h="1" x="528"/>
        <item h="1" x="471"/>
        <item h="1" x="384"/>
        <item h="1" x="107"/>
        <item h="1" x="472"/>
        <item h="1" x="218"/>
        <item h="1" x="245"/>
        <item h="1" x="205"/>
        <item h="1" x="507"/>
        <item h="1" x="116"/>
        <item h="1" x="351"/>
        <item h="1" x="353"/>
        <item h="1" x="169"/>
        <item h="1" x="398"/>
        <item h="1" x="290"/>
        <item h="1" x="200"/>
        <item h="1" x="414"/>
        <item h="1" x="365"/>
        <item h="1" x="468"/>
        <item h="1" x="135"/>
        <item h="1" x="224"/>
        <item h="1" x="95"/>
        <item h="1" x="303"/>
        <item h="1" x="490"/>
        <item h="1" x="163"/>
        <item h="1" x="78"/>
        <item h="1" x="207"/>
        <item h="1" x="25"/>
        <item h="1" x="359"/>
        <item h="1" x="111"/>
        <item h="1" x="181"/>
        <item h="1" x="53"/>
        <item h="1" x="85"/>
        <item h="1" x="89"/>
        <item h="1" x="94"/>
        <item h="1" x="463"/>
        <item h="1" x="298"/>
        <item h="1" x="439"/>
        <item h="1" x="513"/>
        <item h="1" x="234"/>
        <item h="1" x="508"/>
        <item h="1" x="379"/>
        <item h="1" x="83"/>
        <item h="1" x="382"/>
        <item h="1" x="261"/>
        <item h="1" x="221"/>
        <item h="1" x="512"/>
        <item h="1" x="428"/>
        <item h="1" x="454"/>
        <item h="1" x="20"/>
        <item h="1" x="126"/>
        <item h="1" x="136"/>
        <item h="1" x="253"/>
        <item h="1" x="247"/>
        <item h="1" x="76"/>
        <item h="1" x="113"/>
        <item h="1" x="17"/>
        <item h="1" x="434"/>
        <item h="1" x="91"/>
        <item h="1" x="63"/>
        <item h="1" x="296"/>
        <item h="1" x="509"/>
        <item h="1" x="180"/>
        <item h="1" x="390"/>
        <item h="1" x="484"/>
        <item h="1" x="273"/>
        <item h="1" x="416"/>
        <item h="1" x="170"/>
        <item h="1" x="5"/>
        <item h="1" x="43"/>
        <item h="1" x="133"/>
        <item h="1" x="225"/>
        <item h="1" x="316"/>
        <item h="1" x="117"/>
        <item h="1" x="518"/>
        <item h="1" x="68"/>
        <item h="1" x="286"/>
        <item h="1" x="433"/>
        <item h="1" x="326"/>
        <item h="1" x="84"/>
        <item h="1" x="282"/>
        <item h="1" x="493"/>
        <item h="1" x="132"/>
        <item h="1" x="494"/>
        <item h="1" x="313"/>
        <item h="1" x="402"/>
        <item h="1" x="391"/>
        <item h="1" x="214"/>
        <item h="1" x="436"/>
        <item h="1" x="16"/>
        <item h="1" x="46"/>
        <item h="1" x="357"/>
        <item h="1" x="255"/>
        <item h="1" x="56"/>
        <item h="1" x="152"/>
        <item h="1" x="34"/>
        <item h="1" x="57"/>
        <item h="1" x="79"/>
        <item h="1" x="154"/>
        <item h="1" x="189"/>
        <item h="1" x="129"/>
        <item h="1" x="435"/>
        <item h="1" x="14"/>
        <item h="1" x="145"/>
        <item h="1" x="427"/>
        <item h="1" x="120"/>
        <item h="1" x="387"/>
        <item h="1" x="438"/>
        <item h="1" x="287"/>
        <item h="1" x="48"/>
        <item h="1" x="233"/>
        <item h="1" x="257"/>
        <item h="1" x="226"/>
        <item h="1" x="355"/>
        <item h="1" x="503"/>
        <item h="1" x="424"/>
        <item h="1" x="251"/>
        <item h="1" x="219"/>
        <item h="1" x="356"/>
        <item h="1" x="19"/>
        <item h="1" x="363"/>
        <item h="1" x="123"/>
        <item h="1" x="77"/>
        <item h="1" x="477"/>
        <item h="1" x="339"/>
        <item h="1" x="97"/>
        <item h="1" x="381"/>
        <item h="1" x="168"/>
        <item h="1" x="105"/>
        <item h="1" x="174"/>
        <item h="1" x="208"/>
        <item h="1" x="26"/>
        <item h="1" x="446"/>
        <item h="1" x="240"/>
        <item h="1" x="112"/>
        <item h="1" x="320"/>
        <item h="1" x="252"/>
        <item h="1" x="524"/>
        <item h="1" x="217"/>
        <item h="1" x="45"/>
        <item h="1" x="241"/>
        <item h="1" x="65"/>
        <item h="1" x="517"/>
        <item h="1" x="460"/>
        <item h="1" x="137"/>
        <item h="1" x="206"/>
        <item h="1" x="21"/>
        <item h="1" x="328"/>
        <item h="1" x="492"/>
        <item h="1" x="162"/>
        <item h="1" x="522"/>
        <item h="1" x="336"/>
        <item h="1" x="172"/>
        <item h="1" x="13"/>
        <item h="1" x="431"/>
        <item h="1" x="332"/>
        <item h="1" x="369"/>
        <item h="1" x="331"/>
        <item h="1" x="349"/>
        <item h="1" x="149"/>
        <item h="1" x="466"/>
        <item h="1" x="308"/>
        <item h="1" x="531"/>
        <item h="1" x="347"/>
        <item h="1" x="498"/>
        <item h="1" x="421"/>
        <item h="1" x="343"/>
        <item h="1" x="445"/>
        <item h="1" x="292"/>
        <item h="1" x="485"/>
        <item h="1" x="54"/>
        <item h="1" x="23"/>
        <item h="1" x="196"/>
        <item h="1" x="482"/>
        <item h="1" x="279"/>
        <item h="1" x="470"/>
        <item h="1" x="319"/>
        <item h="1" x="479"/>
        <item h="1" x="354"/>
        <item h="1" x="18"/>
        <item h="1" x="39"/>
        <item h="1" x="235"/>
        <item h="1" x="405"/>
        <item h="1" x="318"/>
        <item h="1" x="341"/>
        <item h="1" x="7"/>
        <item h="1" x="110"/>
        <item h="1" x="378"/>
        <item h="1" x="367"/>
        <item h="1" x="322"/>
        <item h="1" x="31"/>
        <item h="1" x="250"/>
        <item h="1" x="86"/>
        <item h="1" x="497"/>
        <item h="1" x="229"/>
        <item h="1" x="437"/>
        <item h="1" x="422"/>
        <item h="1" x="166"/>
        <item h="1" x="33"/>
        <item h="1" x="130"/>
        <item h="1" x="376"/>
        <item h="1" x="1"/>
        <item h="1" x="395"/>
        <item h="1" x="516"/>
        <item h="1" x="314"/>
        <item h="1" x="284"/>
        <item h="1" x="389"/>
        <item h="1" x="190"/>
        <item h="1" x="362"/>
        <item h="1" x="305"/>
        <item h="1" x="138"/>
        <item h="1" x="481"/>
        <item h="1" x="358"/>
        <item h="1" x="352"/>
        <item h="1" x="406"/>
        <item h="1" x="238"/>
        <item h="1" x="49"/>
        <item h="1" x="204"/>
        <item h="1" x="413"/>
        <item h="1" x="60"/>
        <item h="1" x="486"/>
        <item h="1" x="315"/>
        <item h="1" x="165"/>
        <item h="1" x="310"/>
        <item h="1" x="281"/>
        <item h="1" x="392"/>
        <item h="1" x="36"/>
        <item h="1" x="134"/>
        <item h="1" x="155"/>
        <item h="1" x="197"/>
        <item h="1" x="504"/>
        <item h="1" x="317"/>
        <item h="1" x="195"/>
        <item h="1" x="175"/>
        <item h="1" x="81"/>
        <item h="1" x="267"/>
        <item h="1" x="147"/>
        <item h="1" x="491"/>
        <item h="1" x="71"/>
        <item h="1" x="418"/>
        <item h="1" x="487"/>
        <item h="1" x="447"/>
        <item h="1" x="215"/>
        <item h="1" x="480"/>
        <item h="1" x="335"/>
        <item h="1" x="44"/>
        <item h="1" x="203"/>
        <item h="1" x="121"/>
        <item h="1" x="104"/>
        <item h="1" x="191"/>
        <item h="1" x="415"/>
        <item h="1" x="82"/>
        <item h="1" x="502"/>
        <item h="1" x="177"/>
        <item h="1" x="523"/>
        <item h="1" x="496"/>
        <item h="1" x="32"/>
        <item h="1" x="514"/>
        <item h="1" x="125"/>
        <item h="1" x="432"/>
        <item h="1" x="227"/>
        <item h="1" x="248"/>
        <item h="1" x="115"/>
        <item h="1" x="346"/>
        <item h="1" x="483"/>
        <item h="1" x="262"/>
        <item h="1" x="499"/>
        <item h="1" x="9"/>
        <item h="1" x="283"/>
        <item h="1" x="412"/>
        <item h="1" x="6"/>
        <item h="1" x="272"/>
        <item h="1" x="160"/>
        <item h="1" x="88"/>
        <item h="1" x="473"/>
        <item h="1" x="288"/>
        <item h="1" x="307"/>
        <item h="1" x="228"/>
        <item h="1" x="178"/>
        <item h="1" x="344"/>
        <item h="1" x="139"/>
        <item h="1" x="478"/>
        <item h="1" x="182"/>
        <item h="1" x="263"/>
        <item h="1" x="171"/>
        <item h="1" x="140"/>
        <item h="1" x="312"/>
        <item h="1" x="266"/>
        <item h="1" x="66"/>
        <item h="1" x="426"/>
        <item h="1" x="301"/>
        <item h="1" x="419"/>
        <item h="1" x="430"/>
        <item h="1" x="128"/>
        <item h="1" x="158"/>
        <item h="1" x="98"/>
        <item h="1" x="461"/>
        <item h="1" x="212"/>
        <item h="1" x="142"/>
        <item h="1" x="173"/>
        <item h="1" x="285"/>
        <item h="1" x="323"/>
        <item h="1" x="184"/>
        <item h="1" x="268"/>
        <item h="1" x="167"/>
        <item h="1" x="397"/>
        <item h="1" x="122"/>
        <item h="1" x="11"/>
        <item h="1" x="183"/>
        <item h="1" x="476"/>
        <item h="1" x="274"/>
        <item h="1" x="93"/>
        <item h="1" x="500"/>
        <item h="1" x="489"/>
        <item h="1" x="527"/>
        <item h="1" x="12"/>
        <item h="1" x="380"/>
        <item h="1" x="324"/>
        <item h="1" x="73"/>
        <item h="1" x="401"/>
        <item h="1" x="202"/>
        <item h="1" x="4"/>
        <item h="1" x="374"/>
        <item h="1" x="510"/>
        <item h="1" x="464"/>
        <item h="1" x="345"/>
        <item h="1" x="231"/>
        <item h="1" x="423"/>
        <item h="1" x="306"/>
        <item h="1" x="410"/>
        <item h="1" x="159"/>
        <item h="1" x="458"/>
        <item h="1" x="386"/>
        <item h="1" x="41"/>
        <item h="1" x="400"/>
        <item h="1" x="24"/>
        <item h="1" x="119"/>
        <item h="1" x="399"/>
        <item h="1" x="342"/>
        <item h="1" x="450"/>
        <item h="1" x="444"/>
        <item h="1" x="393"/>
        <item h="1" x="42"/>
        <item h="1" x="383"/>
        <item h="1" x="448"/>
        <item h="1" x="360"/>
        <item x="0"/>
        <item h="1" x="441"/>
        <item h="1" x="488"/>
        <item h="1" x="102"/>
        <item h="1" x="237"/>
        <item h="1" x="449"/>
        <item h="1" x="150"/>
        <item h="1" x="309"/>
        <item h="1" x="210"/>
        <item h="1" x="8"/>
        <item h="1" x="385"/>
        <item h="1" x="526"/>
        <item h="1" x="407"/>
        <item h="1" x="62"/>
        <item h="1" x="260"/>
        <item h="1" x="209"/>
        <item h="1" x="265"/>
        <item h="1" x="304"/>
        <item h="1" x="259"/>
        <item h="1" x="222"/>
        <item h="1" x="114"/>
        <item h="1" x="457"/>
        <item h="1" x="211"/>
        <item h="1" x="258"/>
        <item h="1" x="67"/>
        <item h="1" x="74"/>
        <item h="1" x="118"/>
        <item h="1" x="475"/>
        <item h="1" x="194"/>
        <item h="1" x="280"/>
        <item h="1" x="520"/>
        <item h="1" x="15"/>
        <item h="1" x="289"/>
        <item h="1" x="29"/>
        <item h="1" x="96"/>
        <item h="1" x="264"/>
        <item h="1" x="456"/>
        <item h="1" x="453"/>
        <item h="1" x="35"/>
        <item h="1" x="153"/>
        <item h="1" x="108"/>
        <item h="1" x="148"/>
        <item h="1" x="213"/>
        <item h="1" x="377"/>
        <item h="1" x="525"/>
        <item h="1" x="462"/>
        <item h="1" x="327"/>
        <item h="1" x="337"/>
        <item h="1" x="106"/>
        <item h="1" x="187"/>
        <item h="1" x="201"/>
        <item h="1" x="59"/>
        <item h="1" x="361"/>
        <item h="1" x="371"/>
        <item h="1" x="232"/>
        <item h="1" x="64"/>
        <item h="1" x="127"/>
        <item h="1" x="179"/>
        <item h="1" x="297"/>
        <item h="1" x="529"/>
        <item h="1" x="22"/>
        <item h="1" x="321"/>
        <item h="1" x="294"/>
        <item h="1" x="186"/>
        <item h="1" x="350"/>
        <item h="1" x="329"/>
        <item h="1" x="99"/>
        <item h="1" x="230"/>
        <item h="1" x="501"/>
        <item h="1" x="193"/>
        <item h="1" x="368"/>
        <item h="1" x="27"/>
        <item h="1" x="333"/>
        <item h="1" x="249"/>
        <item h="1" x="37"/>
        <item h="1" x="3"/>
        <item h="1" x="55"/>
        <item h="1" x="69"/>
        <item h="1" x="455"/>
        <item h="1" x="511"/>
        <item h="1" x="223"/>
        <item h="1" x="278"/>
        <item h="1" x="161"/>
        <item h="1" x="302"/>
        <item h="1" x="50"/>
        <item h="1" x="141"/>
        <item h="1" x="521"/>
        <item h="1" x="256"/>
        <item h="1" x="124"/>
        <item h="1" x="277"/>
        <item h="1" x="100"/>
        <item h="1" x="372"/>
        <item t="default"/>
      </items>
    </pivotField>
    <pivotField axis="axisRow" showAll="0">
      <items count="21">
        <item x="15"/>
        <item x="18"/>
        <item x="2"/>
        <item x="0"/>
        <item x="7"/>
        <item x="10"/>
        <item x="19"/>
        <item x="4"/>
        <item x="8"/>
        <item x="5"/>
        <item x="14"/>
        <item x="17"/>
        <item x="13"/>
        <item x="16"/>
        <item x="1"/>
        <item x="3"/>
        <item x="11"/>
        <item x="6"/>
        <item x="9"/>
        <item x="12"/>
        <item t="default"/>
      </items>
    </pivotField>
    <pivotField numFmtId="1" showAll="0"/>
    <pivotField showAll="0"/>
    <pivotField showAll="0"/>
    <pivotField showAll="0"/>
    <pivotField numFmtId="1" showAll="0"/>
    <pivotField numFmtId="1" showAll="0"/>
    <pivotField numFmtId="1" showAll="0"/>
    <pivotField dataField="1" numFmtId="1" showAll="0"/>
    <pivotField dataField="1" numFmtId="1" showAll="0"/>
    <pivotField numFmtId="164" showAll="0"/>
    <pivotField showAll="0"/>
    <pivotField numFmtId="164" showAll="0"/>
    <pivotField numFmtId="1" showAll="0"/>
    <pivotField numFmtId="2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YC" fld="9" baseField="0" baseItem="0"/>
    <dataField name="Suma de RC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laiga 2 all player final - lalaiga 2 all player" connectionId="1" xr16:uid="{93FCF3E9-EA21-8747-BE1D-E7BA2BE30112}" autoFormatId="16" applyNumberFormats="0" applyBorderFormats="0" applyFontFormats="1" applyPatternFormats="1" applyAlignmentFormats="0" applyWidthHeightFormats="0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am_name" xr10:uid="{C019B49A-476D-2943-A42A-0D648E01C197}" sourceName="Team-name">
  <pivotTables>
    <pivotTable tabId="5" name="Goles de cada equipo"/>
    <pivotTable tabId="5" name="Rojas"/>
    <pivotTable tabId="5" name="Amarillas"/>
  </pivotTables>
  <data>
    <tabular pivotCacheId="397338225">
      <items count="20">
        <i x="15" s="1"/>
        <i x="18" s="1"/>
        <i x="2" s="1"/>
        <i x="0" s="1"/>
        <i x="7" s="1"/>
        <i x="10" s="1"/>
        <i x="19" s="1"/>
        <i x="4" s="1"/>
        <i x="8" s="1"/>
        <i x="5" s="1"/>
        <i x="14" s="1"/>
        <i x="17" s="1"/>
        <i x="13" s="1"/>
        <i x="16" s="1"/>
        <i x="1" s="1"/>
        <i x="3" s="1"/>
        <i x="11" s="1"/>
        <i x="6" s="1"/>
        <i x="9" s="1"/>
        <i x="1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layer_Name" xr10:uid="{9550D06A-6A40-D145-A532-600BE4821798}" sourceName="Player Name">
  <pivotTables>
    <pivotTable tabId="5" name="TablaDinámica19"/>
  </pivotTables>
  <data>
    <tabular pivotCacheId="397338225">
      <items count="532">
        <i x="299" s="1"/>
        <i x="451" s="1"/>
        <i x="373" s="1"/>
        <i x="417" s="1"/>
        <i x="364" s="1"/>
        <i x="164" s="1"/>
        <i x="246" s="1"/>
        <i x="340" s="1"/>
        <i x="239" s="1"/>
        <i x="236" s="1"/>
        <i x="47" s="1"/>
        <i x="443" s="1"/>
        <i x="80" s="1"/>
        <i x="348" s="1"/>
        <i x="10" s="1"/>
        <i x="420" s="1"/>
        <i x="519" s="1"/>
        <i x="38" s="1"/>
        <i x="103" s="1"/>
        <i x="300" s="1"/>
        <i x="199" s="1"/>
        <i x="101" s="1"/>
        <i x="467" s="1"/>
        <i x="144" s="1"/>
        <i x="325" s="1"/>
        <i x="61" s="1"/>
        <i x="131" s="1"/>
        <i x="505" s="1"/>
        <i x="185" s="1"/>
        <i x="242" s="1"/>
        <i x="403" s="1"/>
        <i x="87" s="1"/>
        <i x="52" s="1"/>
        <i x="156" s="1"/>
        <i x="90" s="1"/>
        <i x="176" s="1"/>
        <i x="269" s="1"/>
        <i x="295" s="1"/>
        <i x="58" s="1"/>
        <i x="530" s="1"/>
        <i x="51" s="1"/>
        <i x="293" s="1"/>
        <i x="388" s="1"/>
        <i x="330" s="1"/>
        <i x="375" s="1"/>
        <i x="276" s="1"/>
        <i x="452" s="1"/>
        <i x="311" s="1"/>
        <i x="396" s="1"/>
        <i x="425" s="1"/>
        <i x="338" s="1"/>
        <i x="70" s="1"/>
        <i x="40" s="1"/>
        <i x="216" s="1"/>
        <i x="366" s="1"/>
        <i x="151" s="1"/>
        <i x="495" s="1"/>
        <i x="404" s="1"/>
        <i x="291" s="1"/>
        <i x="474" s="1"/>
        <i x="243" s="1"/>
        <i x="270" s="1"/>
        <i x="394" s="1"/>
        <i x="2" s="1"/>
        <i x="442" s="1"/>
        <i x="92" s="1"/>
        <i x="188" s="1"/>
        <i x="459" s="1"/>
        <i x="72" s="1"/>
        <i x="157" s="1"/>
        <i x="275" s="1"/>
        <i x="143" s="1"/>
        <i x="469" s="1"/>
        <i x="506" s="1"/>
        <i x="408" s="1"/>
        <i x="220" s="1"/>
        <i x="411" s="1"/>
        <i x="30" s="1"/>
        <i x="515" s="1"/>
        <i x="192" s="1"/>
        <i x="198" s="1"/>
        <i x="440" s="1"/>
        <i x="429" s="1"/>
        <i x="465" s="1"/>
        <i x="409" s="1"/>
        <i x="75" s="1"/>
        <i x="109" s="1"/>
        <i x="271" s="1"/>
        <i x="28" s="1"/>
        <i x="254" s="1"/>
        <i x="146" s="1"/>
        <i x="244" s="1"/>
        <i x="370" s="1"/>
        <i x="334" s="1"/>
        <i x="528" s="1"/>
        <i x="471" s="1"/>
        <i x="384" s="1"/>
        <i x="107" s="1"/>
        <i x="472" s="1"/>
        <i x="218" s="1"/>
        <i x="245" s="1"/>
        <i x="205" s="1"/>
        <i x="507" s="1"/>
        <i x="116" s="1"/>
        <i x="351" s="1"/>
        <i x="353" s="1"/>
        <i x="169" s="1"/>
        <i x="398" s="1"/>
        <i x="290" s="1"/>
        <i x="200" s="1"/>
        <i x="414" s="1"/>
        <i x="365" s="1"/>
        <i x="468" s="1"/>
        <i x="135" s="1"/>
        <i x="224" s="1"/>
        <i x="95" s="1"/>
        <i x="303" s="1"/>
        <i x="490" s="1"/>
        <i x="163" s="1"/>
        <i x="78" s="1"/>
        <i x="207" s="1"/>
        <i x="25" s="1"/>
        <i x="359" s="1"/>
        <i x="111" s="1"/>
        <i x="181" s="1"/>
        <i x="53" s="1"/>
        <i x="85" s="1"/>
        <i x="89" s="1"/>
        <i x="94" s="1"/>
        <i x="463" s="1"/>
        <i x="298" s="1"/>
        <i x="439" s="1"/>
        <i x="513" s="1"/>
        <i x="234" s="1"/>
        <i x="508" s="1"/>
        <i x="379" s="1"/>
        <i x="83" s="1"/>
        <i x="382" s="1"/>
        <i x="261" s="1"/>
        <i x="221" s="1"/>
        <i x="512" s="1"/>
        <i x="428" s="1"/>
        <i x="454" s="1"/>
        <i x="20" s="1"/>
        <i x="126" s="1"/>
        <i x="136" s="1"/>
        <i x="253" s="1"/>
        <i x="247" s="1"/>
        <i x="76" s="1"/>
        <i x="113" s="1"/>
        <i x="17" s="1"/>
        <i x="434" s="1"/>
        <i x="91" s="1"/>
        <i x="63" s="1"/>
        <i x="296" s="1"/>
        <i x="509" s="1"/>
        <i x="180" s="1"/>
        <i x="390" s="1"/>
        <i x="484" s="1"/>
        <i x="273" s="1"/>
        <i x="416" s="1"/>
        <i x="170" s="1"/>
        <i x="5" s="1"/>
        <i x="43" s="1"/>
        <i x="133" s="1"/>
        <i x="225" s="1"/>
        <i x="316" s="1"/>
        <i x="117" s="1"/>
        <i x="518" s="1"/>
        <i x="68" s="1"/>
        <i x="286" s="1"/>
        <i x="433" s="1"/>
        <i x="326" s="1"/>
        <i x="84" s="1"/>
        <i x="282" s="1"/>
        <i x="493" s="1"/>
        <i x="132" s="1"/>
        <i x="494" s="1"/>
        <i x="313" s="1"/>
        <i x="402" s="1"/>
        <i x="391" s="1"/>
        <i x="214" s="1"/>
        <i x="436" s="1"/>
        <i x="16" s="1"/>
        <i x="46" s="1"/>
        <i x="357" s="1"/>
        <i x="255" s="1"/>
        <i x="56" s="1"/>
        <i x="152" s="1"/>
        <i x="34" s="1"/>
        <i x="57" s="1"/>
        <i x="79" s="1"/>
        <i x="154" s="1"/>
        <i x="189" s="1"/>
        <i x="129" s="1"/>
        <i x="435" s="1"/>
        <i x="14" s="1"/>
        <i x="145" s="1"/>
        <i x="427" s="1"/>
        <i x="120" s="1"/>
        <i x="387" s="1"/>
        <i x="438" s="1"/>
        <i x="287" s="1"/>
        <i x="48" s="1"/>
        <i x="233" s="1"/>
        <i x="257" s="1"/>
        <i x="226" s="1"/>
        <i x="355" s="1"/>
        <i x="503" s="1"/>
        <i x="424" s="1"/>
        <i x="251" s="1"/>
        <i x="219" s="1"/>
        <i x="356" s="1"/>
        <i x="19" s="1"/>
        <i x="363" s="1"/>
        <i x="123" s="1"/>
        <i x="77" s="1"/>
        <i x="477" s="1"/>
        <i x="339" s="1"/>
        <i x="97" s="1"/>
        <i x="381" s="1"/>
        <i x="168" s="1"/>
        <i x="105" s="1"/>
        <i x="174" s="1"/>
        <i x="208" s="1"/>
        <i x="26" s="1"/>
        <i x="446" s="1"/>
        <i x="240" s="1"/>
        <i x="112" s="1"/>
        <i x="320" s="1"/>
        <i x="252" s="1"/>
        <i x="524" s="1"/>
        <i x="217" s="1"/>
        <i x="45" s="1"/>
        <i x="241" s="1"/>
        <i x="65" s="1"/>
        <i x="517" s="1"/>
        <i x="460" s="1"/>
        <i x="137" s="1"/>
        <i x="206" s="1"/>
        <i x="21" s="1"/>
        <i x="328" s="1"/>
        <i x="492" s="1"/>
        <i x="162" s="1"/>
        <i x="522" s="1"/>
        <i x="336" s="1"/>
        <i x="172" s="1"/>
        <i x="13" s="1"/>
        <i x="431" s="1"/>
        <i x="332" s="1"/>
        <i x="369" s="1"/>
        <i x="331" s="1"/>
        <i x="349" s="1"/>
        <i x="149" s="1"/>
        <i x="466" s="1"/>
        <i x="308" s="1"/>
        <i x="531" s="1"/>
        <i x="347" s="1"/>
        <i x="498" s="1"/>
        <i x="421" s="1"/>
        <i x="343" s="1"/>
        <i x="445" s="1"/>
        <i x="292" s="1"/>
        <i x="485" s="1"/>
        <i x="54" s="1"/>
        <i x="23" s="1"/>
        <i x="196" s="1"/>
        <i x="482" s="1"/>
        <i x="279" s="1"/>
        <i x="470" s="1"/>
        <i x="319" s="1"/>
        <i x="479" s="1"/>
        <i x="354" s="1"/>
        <i x="18" s="1"/>
        <i x="39" s="1"/>
        <i x="235" s="1"/>
        <i x="405" s="1"/>
        <i x="318" s="1"/>
        <i x="341" s="1"/>
        <i x="7" s="1"/>
        <i x="110" s="1"/>
        <i x="378" s="1"/>
        <i x="367" s="1"/>
        <i x="322" s="1"/>
        <i x="31" s="1"/>
        <i x="250" s="1"/>
        <i x="86" s="1"/>
        <i x="497" s="1"/>
        <i x="229" s="1"/>
        <i x="437" s="1"/>
        <i x="422" s="1"/>
        <i x="166" s="1"/>
        <i x="33" s="1"/>
        <i x="130" s="1"/>
        <i x="376" s="1"/>
        <i x="1" s="1"/>
        <i x="395" s="1"/>
        <i x="516" s="1"/>
        <i x="314" s="1"/>
        <i x="284" s="1"/>
        <i x="389" s="1"/>
        <i x="190" s="1"/>
        <i x="362" s="1"/>
        <i x="305" s="1"/>
        <i x="138" s="1"/>
        <i x="481" s="1"/>
        <i x="358" s="1"/>
        <i x="352" s="1"/>
        <i x="406" s="1"/>
        <i x="238" s="1"/>
        <i x="49" s="1"/>
        <i x="204" s="1"/>
        <i x="413" s="1"/>
        <i x="60" s="1"/>
        <i x="486" s="1"/>
        <i x="315" s="1"/>
        <i x="165" s="1"/>
        <i x="310" s="1"/>
        <i x="281" s="1"/>
        <i x="392" s="1"/>
        <i x="36" s="1"/>
        <i x="134" s="1"/>
        <i x="155" s="1"/>
        <i x="197" s="1"/>
        <i x="504" s="1"/>
        <i x="317" s="1"/>
        <i x="195" s="1"/>
        <i x="175" s="1"/>
        <i x="81" s="1"/>
        <i x="267" s="1"/>
        <i x="147" s="1"/>
        <i x="491" s="1"/>
        <i x="71" s="1"/>
        <i x="418" s="1"/>
        <i x="487" s="1"/>
        <i x="447" s="1"/>
        <i x="215" s="1"/>
        <i x="480" s="1"/>
        <i x="335" s="1"/>
        <i x="44" s="1"/>
        <i x="203" s="1"/>
        <i x="121" s="1"/>
        <i x="104" s="1"/>
        <i x="191" s="1"/>
        <i x="415" s="1"/>
        <i x="82" s="1"/>
        <i x="502" s="1"/>
        <i x="177" s="1"/>
        <i x="523" s="1"/>
        <i x="496" s="1"/>
        <i x="32" s="1"/>
        <i x="514" s="1"/>
        <i x="125" s="1"/>
        <i x="432" s="1"/>
        <i x="227" s="1"/>
        <i x="248" s="1"/>
        <i x="115" s="1"/>
        <i x="346" s="1"/>
        <i x="483" s="1"/>
        <i x="262" s="1"/>
        <i x="499" s="1"/>
        <i x="9" s="1"/>
        <i x="283" s="1"/>
        <i x="412" s="1"/>
        <i x="6" s="1"/>
        <i x="272" s="1"/>
        <i x="160" s="1"/>
        <i x="88" s="1"/>
        <i x="473" s="1"/>
        <i x="288" s="1"/>
        <i x="307" s="1"/>
        <i x="228" s="1"/>
        <i x="178" s="1"/>
        <i x="344" s="1"/>
        <i x="139" s="1"/>
        <i x="478" s="1"/>
        <i x="182" s="1"/>
        <i x="263" s="1"/>
        <i x="171" s="1"/>
        <i x="140" s="1"/>
        <i x="312" s="1"/>
        <i x="266" s="1"/>
        <i x="66" s="1"/>
        <i x="426" s="1"/>
        <i x="301" s="1"/>
        <i x="419" s="1"/>
        <i x="430" s="1"/>
        <i x="128" s="1"/>
        <i x="158" s="1"/>
        <i x="98" s="1"/>
        <i x="461" s="1"/>
        <i x="212" s="1"/>
        <i x="142" s="1"/>
        <i x="173" s="1"/>
        <i x="285" s="1"/>
        <i x="323" s="1"/>
        <i x="184" s="1"/>
        <i x="268" s="1"/>
        <i x="167" s="1"/>
        <i x="397" s="1"/>
        <i x="122" s="1"/>
        <i x="11" s="1"/>
        <i x="183" s="1"/>
        <i x="476" s="1"/>
        <i x="274" s="1"/>
        <i x="93" s="1"/>
        <i x="500" s="1"/>
        <i x="489" s="1"/>
        <i x="527" s="1"/>
        <i x="12" s="1"/>
        <i x="380" s="1"/>
        <i x="324" s="1"/>
        <i x="73" s="1"/>
        <i x="401" s="1"/>
        <i x="202" s="1"/>
        <i x="4" s="1"/>
        <i x="374" s="1"/>
        <i x="510" s="1"/>
        <i x="464" s="1"/>
        <i x="345" s="1"/>
        <i x="231" s="1"/>
        <i x="423" s="1"/>
        <i x="306" s="1"/>
        <i x="410" s="1"/>
        <i x="159" s="1"/>
        <i x="458" s="1"/>
        <i x="386" s="1"/>
        <i x="41" s="1"/>
        <i x="400" s="1"/>
        <i x="24" s="1"/>
        <i x="119" s="1"/>
        <i x="399" s="1"/>
        <i x="342" s="1"/>
        <i x="450" s="1"/>
        <i x="444" s="1"/>
        <i x="393" s="1"/>
        <i x="42" s="1"/>
        <i x="383" s="1"/>
        <i x="448" s="1"/>
        <i x="360" s="1"/>
        <i x="0" s="1"/>
        <i x="441" s="1"/>
        <i x="488" s="1"/>
        <i x="102" s="1"/>
        <i x="237" s="1"/>
        <i x="449" s="1"/>
        <i x="150" s="1"/>
        <i x="309" s="1"/>
        <i x="210" s="1"/>
        <i x="8" s="1"/>
        <i x="385" s="1"/>
        <i x="526" s="1"/>
        <i x="407" s="1"/>
        <i x="62" s="1"/>
        <i x="260" s="1"/>
        <i x="209" s="1"/>
        <i x="265" s="1"/>
        <i x="304" s="1"/>
        <i x="259" s="1"/>
        <i x="222" s="1"/>
        <i x="114" s="1"/>
        <i x="457" s="1"/>
        <i x="211" s="1"/>
        <i x="258" s="1"/>
        <i x="67" s="1"/>
        <i x="74" s="1"/>
        <i x="118" s="1"/>
        <i x="475" s="1"/>
        <i x="194" s="1"/>
        <i x="280" s="1"/>
        <i x="520" s="1"/>
        <i x="15" s="1"/>
        <i x="289" s="1"/>
        <i x="29" s="1"/>
        <i x="96" s="1"/>
        <i x="264" s="1"/>
        <i x="456" s="1"/>
        <i x="453" s="1"/>
        <i x="35" s="1"/>
        <i x="153" s="1"/>
        <i x="108" s="1"/>
        <i x="148" s="1"/>
        <i x="213" s="1"/>
        <i x="377" s="1"/>
        <i x="525" s="1"/>
        <i x="462" s="1"/>
        <i x="327" s="1"/>
        <i x="337" s="1"/>
        <i x="106" s="1"/>
        <i x="187" s="1"/>
        <i x="201" s="1"/>
        <i x="59" s="1"/>
        <i x="361" s="1"/>
        <i x="371" s="1"/>
        <i x="232" s="1"/>
        <i x="64" s="1"/>
        <i x="127" s="1"/>
        <i x="179" s="1"/>
        <i x="297" s="1"/>
        <i x="529" s="1"/>
        <i x="22" s="1"/>
        <i x="321" s="1"/>
        <i x="294" s="1"/>
        <i x="186" s="1"/>
        <i x="350" s="1"/>
        <i x="329" s="1"/>
        <i x="99" s="1"/>
        <i x="230" s="1"/>
        <i x="501" s="1"/>
        <i x="193" s="1"/>
        <i x="368" s="1"/>
        <i x="27" s="1"/>
        <i x="333" s="1"/>
        <i x="249" s="1"/>
        <i x="37" s="1"/>
        <i x="3" s="1"/>
        <i x="55" s="1"/>
        <i x="69" s="1"/>
        <i x="455" s="1"/>
        <i x="511" s="1"/>
        <i x="223" s="1"/>
        <i x="278" s="1"/>
        <i x="161" s="1"/>
        <i x="302" s="1"/>
        <i x="50" s="1"/>
        <i x="141" s="1"/>
        <i x="521" s="1"/>
        <i x="256" s="1"/>
        <i x="124" s="1"/>
        <i x="277" s="1"/>
        <i x="100" s="1"/>
        <i x="37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eam-name" xr10:uid="{876EE01C-4473-5C4A-92C3-7400D5869A12}" cache="SegmentaciónDeDatos_Team_name" caption="Team-name" style="SlicerStyleDark1" rowHeight="251883"/>
  <slicer name="Player Name" xr10:uid="{6AD8A159-EF49-D048-AA37-3AE77C26D2CD}" cache="SegmentaciónDeDatos_Player_Name" caption="Player Name" style="SlicerStyleDark1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803CD2-AF13-D44B-A834-B436945542CA}" name="Tabla1" displayName="Tabla1" ref="A1:P543" totalsRowShown="0">
  <autoFilter ref="A1:P543" xr:uid="{F3BE9060-3B92-AD41-8CEB-602A47ECF55C}"/>
  <tableColumns count="16">
    <tableColumn id="1" xr3:uid="{0885C099-3F79-024D-81CA-19581CBB75FC}" name="Player Name" dataDxfId="32"/>
    <tableColumn id="2" xr3:uid="{6B2D45DC-5B4D-324D-B690-122B52A8FDB0}" name="Team-name" dataDxfId="31"/>
    <tableColumn id="3" xr3:uid="{5A8737DE-92DB-504D-B220-1FA28F95128E}" name="Age" dataDxfId="30"/>
    <tableColumn id="17" xr3:uid="{3AA2AD56-0B23-8647-A349-9B69C0C4704F}" name="Position" dataDxfId="29">
      <calculatedColumnFormula>TRIM(E2)</calculatedColumnFormula>
    </tableColumn>
    <tableColumn id="4" xr3:uid="{CA1DD93D-00A8-EA44-AB0E-39D9DFD04C4F}" name="Position2" dataDxfId="28"/>
    <tableColumn id="5" xr3:uid="{2195301F-ABDD-244C-A268-F36342C20725}" name="App" dataDxfId="27"/>
    <tableColumn id="6" xr3:uid="{8607771F-4A29-E543-9D9F-833F062826E9}" name="MinP" dataDxfId="26"/>
    <tableColumn id="7" xr3:uid="{BEE27D67-5803-2D48-979E-AA0237F69312}" name="Goals" dataDxfId="25"/>
    <tableColumn id="8" xr3:uid="{6349E29E-E196-2C4C-A184-F14D458FD2F1}" name="Assist" dataDxfId="24"/>
    <tableColumn id="9" xr3:uid="{5A77A00B-656B-C845-A3A3-03CFE888DB94}" name="YC" dataDxfId="23"/>
    <tableColumn id="10" xr3:uid="{430E334F-9557-264E-8705-57176426999D}" name="RC" dataDxfId="22"/>
    <tableColumn id="11" xr3:uid="{730E255D-AEA6-CE48-8B3A-A6B3B9B0B6A5}" name="SPG" dataDxfId="21"/>
    <tableColumn id="12" xr3:uid="{D4A43963-9C1F-C94F-BEAA-7514806226F6}" name="PS%" dataDxfId="20" dataCellStyle="Porcentaje"/>
    <tableColumn id="13" xr3:uid="{F0F830CE-AC07-A946-A116-14D513813C54}" name="AW" dataDxfId="19"/>
    <tableColumn id="14" xr3:uid="{453E12B2-83B3-C841-BB34-7D92C57FB8FA}" name="MOTM" dataDxfId="18"/>
    <tableColumn id="15" xr3:uid="{F56A28E9-5621-BB4D-9266-A79D392778B2}" name="Rating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C38E-9726-564B-B490-356E58E0CAC6}">
  <dimension ref="A1:O543"/>
  <sheetViews>
    <sheetView workbookViewId="0"/>
  </sheetViews>
  <sheetFormatPr baseColWidth="10" defaultRowHeight="16" x14ac:dyDescent="0.2"/>
  <cols>
    <col min="1" max="1" width="24.6640625" bestFit="1" customWidth="1"/>
    <col min="2" max="2" width="13.6640625" bestFit="1" customWidth="1"/>
    <col min="3" max="3" width="4.33203125" bestFit="1" customWidth="1"/>
    <col min="4" max="4" width="17.1640625" bestFit="1" customWidth="1"/>
    <col min="5" max="5" width="6.5" bestFit="1" customWidth="1"/>
    <col min="6" max="6" width="5.33203125" bestFit="1" customWidth="1"/>
    <col min="7" max="7" width="5.83203125" bestFit="1" customWidth="1"/>
    <col min="8" max="8" width="6" bestFit="1" customWidth="1"/>
    <col min="9" max="9" width="3.1640625" bestFit="1" customWidth="1"/>
    <col min="10" max="10" width="3.33203125" bestFit="1" customWidth="1"/>
    <col min="11" max="11" width="4.5" bestFit="1" customWidth="1"/>
    <col min="12" max="12" width="4.6640625" bestFit="1" customWidth="1"/>
    <col min="13" max="13" width="4.1640625" bestFit="1" customWidth="1"/>
    <col min="14" max="14" width="6.83203125" bestFit="1" customWidth="1"/>
    <col min="15" max="15" width="6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>
        <v>34</v>
      </c>
      <c r="D2" t="s">
        <v>831</v>
      </c>
      <c r="E2" t="s">
        <v>17</v>
      </c>
      <c r="F2">
        <v>1682</v>
      </c>
      <c r="G2">
        <v>15</v>
      </c>
      <c r="H2">
        <v>5</v>
      </c>
      <c r="J2">
        <v>1</v>
      </c>
      <c r="K2" t="s">
        <v>832</v>
      </c>
      <c r="L2">
        <v>79</v>
      </c>
      <c r="M2" t="s">
        <v>833</v>
      </c>
      <c r="N2">
        <v>7</v>
      </c>
      <c r="O2" t="s">
        <v>834</v>
      </c>
    </row>
    <row r="3" spans="1:15" x14ac:dyDescent="0.2">
      <c r="A3" t="s">
        <v>18</v>
      </c>
      <c r="B3" t="s">
        <v>19</v>
      </c>
      <c r="C3">
        <v>35</v>
      </c>
      <c r="D3" t="s">
        <v>20</v>
      </c>
      <c r="E3">
        <v>15</v>
      </c>
      <c r="F3">
        <v>1306</v>
      </c>
      <c r="G3">
        <v>11</v>
      </c>
      <c r="H3">
        <v>3</v>
      </c>
      <c r="I3">
        <v>1</v>
      </c>
      <c r="K3" t="s">
        <v>835</v>
      </c>
      <c r="L3">
        <v>87</v>
      </c>
      <c r="M3" t="s">
        <v>836</v>
      </c>
      <c r="N3">
        <v>4</v>
      </c>
      <c r="O3" t="s">
        <v>837</v>
      </c>
    </row>
    <row r="4" spans="1:15" x14ac:dyDescent="0.2">
      <c r="A4" t="s">
        <v>21</v>
      </c>
      <c r="B4" t="s">
        <v>22</v>
      </c>
      <c r="C4">
        <v>31</v>
      </c>
      <c r="D4" t="s">
        <v>23</v>
      </c>
      <c r="E4" t="s">
        <v>24</v>
      </c>
      <c r="F4">
        <v>1693</v>
      </c>
      <c r="G4">
        <v>8</v>
      </c>
      <c r="H4">
        <v>8</v>
      </c>
      <c r="K4" t="s">
        <v>838</v>
      </c>
      <c r="L4" t="s">
        <v>839</v>
      </c>
      <c r="M4" t="s">
        <v>840</v>
      </c>
      <c r="N4">
        <v>5</v>
      </c>
      <c r="O4" t="s">
        <v>837</v>
      </c>
    </row>
    <row r="5" spans="1:15" x14ac:dyDescent="0.2">
      <c r="A5" t="s">
        <v>25</v>
      </c>
      <c r="B5" t="s">
        <v>19</v>
      </c>
      <c r="C5">
        <v>22</v>
      </c>
      <c r="D5" t="s">
        <v>26</v>
      </c>
      <c r="E5">
        <v>24</v>
      </c>
      <c r="F5">
        <v>2122</v>
      </c>
      <c r="G5">
        <v>8</v>
      </c>
      <c r="H5">
        <v>4</v>
      </c>
      <c r="I5">
        <v>8</v>
      </c>
      <c r="K5" t="s">
        <v>841</v>
      </c>
      <c r="L5" t="s">
        <v>842</v>
      </c>
      <c r="N5">
        <v>4</v>
      </c>
      <c r="O5" t="s">
        <v>843</v>
      </c>
    </row>
    <row r="6" spans="1:15" x14ac:dyDescent="0.2">
      <c r="A6" t="s">
        <v>27</v>
      </c>
      <c r="B6" t="s">
        <v>16</v>
      </c>
      <c r="C6">
        <v>20</v>
      </c>
      <c r="D6" t="s">
        <v>28</v>
      </c>
      <c r="E6" t="s">
        <v>29</v>
      </c>
      <c r="F6">
        <v>1634</v>
      </c>
      <c r="G6">
        <v>6</v>
      </c>
      <c r="I6">
        <v>2</v>
      </c>
      <c r="K6" t="s">
        <v>840</v>
      </c>
      <c r="L6" t="s">
        <v>844</v>
      </c>
      <c r="N6">
        <v>3</v>
      </c>
      <c r="O6" t="s">
        <v>845</v>
      </c>
    </row>
    <row r="7" spans="1:15" x14ac:dyDescent="0.2">
      <c r="A7" t="s">
        <v>30</v>
      </c>
      <c r="B7" t="s">
        <v>19</v>
      </c>
      <c r="C7">
        <v>24</v>
      </c>
      <c r="D7" t="s">
        <v>31</v>
      </c>
      <c r="E7" t="s">
        <v>846</v>
      </c>
      <c r="F7">
        <v>1960</v>
      </c>
      <c r="G7">
        <v>7</v>
      </c>
      <c r="H7">
        <v>2</v>
      </c>
      <c r="I7">
        <v>2</v>
      </c>
      <c r="K7" t="s">
        <v>847</v>
      </c>
      <c r="L7" t="s">
        <v>848</v>
      </c>
      <c r="M7" t="s">
        <v>849</v>
      </c>
      <c r="N7">
        <v>4</v>
      </c>
      <c r="O7" t="s">
        <v>850</v>
      </c>
    </row>
    <row r="8" spans="1:15" x14ac:dyDescent="0.2">
      <c r="A8" t="s">
        <v>32</v>
      </c>
      <c r="B8" t="s">
        <v>33</v>
      </c>
      <c r="C8">
        <v>26</v>
      </c>
      <c r="D8" t="s">
        <v>34</v>
      </c>
      <c r="E8" t="s">
        <v>29</v>
      </c>
      <c r="F8">
        <v>1607</v>
      </c>
      <c r="G8">
        <v>1</v>
      </c>
      <c r="H8">
        <v>7</v>
      </c>
      <c r="I8">
        <v>5</v>
      </c>
      <c r="J8">
        <v>1</v>
      </c>
      <c r="K8" t="s">
        <v>851</v>
      </c>
      <c r="L8" t="s">
        <v>852</v>
      </c>
      <c r="M8" t="s">
        <v>853</v>
      </c>
      <c r="N8">
        <v>5</v>
      </c>
      <c r="O8" t="s">
        <v>854</v>
      </c>
    </row>
    <row r="9" spans="1:15" x14ac:dyDescent="0.2">
      <c r="A9" t="s">
        <v>35</v>
      </c>
      <c r="B9" t="s">
        <v>36</v>
      </c>
      <c r="C9">
        <v>32</v>
      </c>
      <c r="D9" t="s">
        <v>20</v>
      </c>
      <c r="E9" t="s">
        <v>37</v>
      </c>
      <c r="F9">
        <v>1909</v>
      </c>
      <c r="G9">
        <v>12</v>
      </c>
      <c r="H9">
        <v>2</v>
      </c>
      <c r="I9">
        <v>3</v>
      </c>
      <c r="K9" t="s">
        <v>841</v>
      </c>
      <c r="L9" t="s">
        <v>855</v>
      </c>
      <c r="M9" t="s">
        <v>856</v>
      </c>
      <c r="N9">
        <v>4</v>
      </c>
      <c r="O9" t="s">
        <v>857</v>
      </c>
    </row>
    <row r="10" spans="1:15" x14ac:dyDescent="0.2">
      <c r="A10" t="s">
        <v>38</v>
      </c>
      <c r="B10" t="s">
        <v>19</v>
      </c>
      <c r="C10">
        <v>22</v>
      </c>
      <c r="D10" t="s">
        <v>23</v>
      </c>
      <c r="E10" t="s">
        <v>39</v>
      </c>
      <c r="F10">
        <v>1546</v>
      </c>
      <c r="G10">
        <v>4</v>
      </c>
      <c r="H10">
        <v>5</v>
      </c>
      <c r="I10">
        <v>2</v>
      </c>
      <c r="K10" t="s">
        <v>858</v>
      </c>
      <c r="L10" t="s">
        <v>859</v>
      </c>
      <c r="M10" t="s">
        <v>860</v>
      </c>
      <c r="N10">
        <v>2</v>
      </c>
      <c r="O10" t="s">
        <v>861</v>
      </c>
    </row>
    <row r="11" spans="1:15" x14ac:dyDescent="0.2">
      <c r="A11" t="s">
        <v>40</v>
      </c>
      <c r="B11" t="s">
        <v>16</v>
      </c>
      <c r="C11">
        <v>29</v>
      </c>
      <c r="D11" t="s">
        <v>41</v>
      </c>
      <c r="E11">
        <v>2</v>
      </c>
      <c r="F11">
        <v>116</v>
      </c>
      <c r="G11">
        <v>1</v>
      </c>
      <c r="K11">
        <v>3</v>
      </c>
      <c r="L11" t="s">
        <v>862</v>
      </c>
      <c r="M11" t="s">
        <v>860</v>
      </c>
      <c r="O11" t="s">
        <v>861</v>
      </c>
    </row>
    <row r="12" spans="1:15" x14ac:dyDescent="0.2">
      <c r="A12" t="s">
        <v>42</v>
      </c>
      <c r="B12" t="s">
        <v>43</v>
      </c>
      <c r="C12">
        <v>25</v>
      </c>
      <c r="D12" t="s">
        <v>44</v>
      </c>
      <c r="E12">
        <v>25</v>
      </c>
      <c r="F12">
        <v>2148</v>
      </c>
      <c r="G12">
        <v>1</v>
      </c>
      <c r="H12">
        <v>5</v>
      </c>
      <c r="I12">
        <v>1</v>
      </c>
      <c r="K12" t="s">
        <v>863</v>
      </c>
      <c r="L12" t="s">
        <v>864</v>
      </c>
      <c r="M12" t="s">
        <v>860</v>
      </c>
      <c r="N12">
        <v>2</v>
      </c>
      <c r="O12" t="s">
        <v>865</v>
      </c>
    </row>
    <row r="13" spans="1:15" x14ac:dyDescent="0.2">
      <c r="A13" t="s">
        <v>45</v>
      </c>
      <c r="B13" t="s">
        <v>16</v>
      </c>
      <c r="C13">
        <v>25</v>
      </c>
      <c r="D13" t="s">
        <v>23</v>
      </c>
      <c r="E13" t="s">
        <v>46</v>
      </c>
      <c r="F13">
        <v>1108</v>
      </c>
      <c r="G13">
        <v>5</v>
      </c>
      <c r="H13">
        <v>5</v>
      </c>
      <c r="I13">
        <v>4</v>
      </c>
      <c r="K13" t="s">
        <v>866</v>
      </c>
      <c r="L13">
        <v>84</v>
      </c>
      <c r="M13" t="s">
        <v>867</v>
      </c>
      <c r="N13">
        <v>2</v>
      </c>
      <c r="O13" t="s">
        <v>868</v>
      </c>
    </row>
    <row r="14" spans="1:15" x14ac:dyDescent="0.2">
      <c r="A14" t="s">
        <v>47</v>
      </c>
      <c r="B14" t="s">
        <v>48</v>
      </c>
      <c r="C14">
        <v>24</v>
      </c>
      <c r="D14" t="s">
        <v>44</v>
      </c>
      <c r="E14">
        <v>5</v>
      </c>
      <c r="F14">
        <v>433</v>
      </c>
      <c r="H14">
        <v>3</v>
      </c>
      <c r="I14">
        <v>1</v>
      </c>
      <c r="J14">
        <v>1</v>
      </c>
      <c r="K14" t="s">
        <v>869</v>
      </c>
      <c r="L14" t="s">
        <v>870</v>
      </c>
      <c r="M14" t="s">
        <v>863</v>
      </c>
      <c r="N14">
        <v>1</v>
      </c>
      <c r="O14" t="s">
        <v>871</v>
      </c>
    </row>
    <row r="15" spans="1:15" x14ac:dyDescent="0.2">
      <c r="A15" t="s">
        <v>49</v>
      </c>
      <c r="B15" t="s">
        <v>50</v>
      </c>
      <c r="C15">
        <v>30</v>
      </c>
      <c r="D15" t="s">
        <v>51</v>
      </c>
      <c r="E15">
        <v>25</v>
      </c>
      <c r="F15">
        <v>2250</v>
      </c>
      <c r="I15">
        <v>1</v>
      </c>
      <c r="L15" t="s">
        <v>872</v>
      </c>
      <c r="M15" t="s">
        <v>873</v>
      </c>
      <c r="N15">
        <v>4</v>
      </c>
      <c r="O15" t="s">
        <v>874</v>
      </c>
    </row>
    <row r="16" spans="1:15" x14ac:dyDescent="0.2">
      <c r="A16" t="s">
        <v>52</v>
      </c>
      <c r="B16" t="s">
        <v>50</v>
      </c>
      <c r="C16">
        <v>29</v>
      </c>
      <c r="D16" t="s">
        <v>53</v>
      </c>
      <c r="E16" t="s">
        <v>875</v>
      </c>
      <c r="F16">
        <v>543</v>
      </c>
      <c r="G16">
        <v>2</v>
      </c>
      <c r="I16">
        <v>2</v>
      </c>
      <c r="K16" t="s">
        <v>849</v>
      </c>
      <c r="L16" t="s">
        <v>876</v>
      </c>
      <c r="M16" t="s">
        <v>877</v>
      </c>
      <c r="N16">
        <v>1</v>
      </c>
      <c r="O16" t="s">
        <v>874</v>
      </c>
    </row>
    <row r="17" spans="1:15" x14ac:dyDescent="0.2">
      <c r="A17" t="s">
        <v>54</v>
      </c>
      <c r="B17" t="s">
        <v>36</v>
      </c>
      <c r="C17">
        <v>29</v>
      </c>
      <c r="D17" t="s">
        <v>55</v>
      </c>
      <c r="E17">
        <v>25</v>
      </c>
      <c r="F17">
        <v>2225</v>
      </c>
      <c r="G17">
        <v>4</v>
      </c>
      <c r="H17">
        <v>2</v>
      </c>
      <c r="I17">
        <v>2</v>
      </c>
      <c r="K17">
        <v>1</v>
      </c>
      <c r="L17" t="s">
        <v>878</v>
      </c>
      <c r="M17" t="s">
        <v>879</v>
      </c>
      <c r="N17">
        <v>4</v>
      </c>
      <c r="O17" t="s">
        <v>880</v>
      </c>
    </row>
    <row r="18" spans="1:15" x14ac:dyDescent="0.2">
      <c r="A18" t="s">
        <v>56</v>
      </c>
      <c r="B18" t="s">
        <v>16</v>
      </c>
      <c r="C18">
        <v>25</v>
      </c>
      <c r="D18" t="s">
        <v>57</v>
      </c>
      <c r="F18">
        <v>1693</v>
      </c>
      <c r="G18">
        <v>2</v>
      </c>
      <c r="H18">
        <v>1</v>
      </c>
      <c r="I18">
        <v>2</v>
      </c>
      <c r="K18" t="s">
        <v>881</v>
      </c>
      <c r="L18" t="s">
        <v>882</v>
      </c>
      <c r="M18" t="s">
        <v>840</v>
      </c>
      <c r="N18">
        <v>1</v>
      </c>
      <c r="O18" t="s">
        <v>883</v>
      </c>
    </row>
    <row r="19" spans="1:15" x14ac:dyDescent="0.2">
      <c r="A19" t="s">
        <v>58</v>
      </c>
      <c r="B19" t="s">
        <v>59</v>
      </c>
      <c r="C19">
        <v>25</v>
      </c>
      <c r="D19" t="s">
        <v>20</v>
      </c>
      <c r="E19">
        <v>25</v>
      </c>
      <c r="F19">
        <v>2190</v>
      </c>
      <c r="G19">
        <v>12</v>
      </c>
      <c r="H19">
        <v>3</v>
      </c>
      <c r="I19">
        <v>4</v>
      </c>
      <c r="K19" t="s">
        <v>841</v>
      </c>
      <c r="L19" t="s">
        <v>884</v>
      </c>
      <c r="M19" t="s">
        <v>885</v>
      </c>
      <c r="N19">
        <v>3</v>
      </c>
      <c r="O19" t="s">
        <v>886</v>
      </c>
    </row>
    <row r="20" spans="1:15" x14ac:dyDescent="0.2">
      <c r="A20" t="s">
        <v>60</v>
      </c>
      <c r="B20" t="s">
        <v>61</v>
      </c>
      <c r="C20">
        <v>27</v>
      </c>
      <c r="D20" t="s">
        <v>62</v>
      </c>
      <c r="E20">
        <v>19</v>
      </c>
      <c r="F20">
        <v>1636</v>
      </c>
      <c r="G20">
        <v>1</v>
      </c>
      <c r="H20">
        <v>2</v>
      </c>
      <c r="I20">
        <v>4</v>
      </c>
      <c r="K20" t="s">
        <v>836</v>
      </c>
      <c r="L20" t="s">
        <v>887</v>
      </c>
      <c r="M20" t="s">
        <v>840</v>
      </c>
      <c r="N20">
        <v>3</v>
      </c>
      <c r="O20" t="s">
        <v>888</v>
      </c>
    </row>
    <row r="21" spans="1:15" x14ac:dyDescent="0.2">
      <c r="A21" t="s">
        <v>63</v>
      </c>
      <c r="B21" t="s">
        <v>64</v>
      </c>
      <c r="C21">
        <v>35</v>
      </c>
      <c r="D21" t="s">
        <v>65</v>
      </c>
      <c r="E21" t="s">
        <v>66</v>
      </c>
      <c r="F21">
        <v>2108</v>
      </c>
      <c r="G21">
        <v>11</v>
      </c>
      <c r="H21">
        <v>3</v>
      </c>
      <c r="I21">
        <v>3</v>
      </c>
      <c r="K21" t="s">
        <v>889</v>
      </c>
      <c r="L21" t="s">
        <v>890</v>
      </c>
      <c r="M21" t="s">
        <v>840</v>
      </c>
      <c r="N21">
        <v>2</v>
      </c>
      <c r="O21" t="s">
        <v>888</v>
      </c>
    </row>
    <row r="22" spans="1:15" x14ac:dyDescent="0.2">
      <c r="A22" t="s">
        <v>67</v>
      </c>
      <c r="B22" t="s">
        <v>19</v>
      </c>
      <c r="C22">
        <v>25</v>
      </c>
      <c r="D22" t="s">
        <v>68</v>
      </c>
      <c r="E22" t="s">
        <v>69</v>
      </c>
      <c r="F22">
        <v>1668</v>
      </c>
      <c r="G22">
        <v>4</v>
      </c>
      <c r="I22">
        <v>3</v>
      </c>
      <c r="K22" t="s">
        <v>840</v>
      </c>
      <c r="L22" t="s">
        <v>891</v>
      </c>
      <c r="M22">
        <v>2</v>
      </c>
      <c r="N22">
        <v>2</v>
      </c>
      <c r="O22" t="s">
        <v>892</v>
      </c>
    </row>
    <row r="23" spans="1:15" x14ac:dyDescent="0.2">
      <c r="A23" t="s">
        <v>70</v>
      </c>
      <c r="B23" t="s">
        <v>64</v>
      </c>
      <c r="C23">
        <v>28</v>
      </c>
      <c r="D23" t="s">
        <v>62</v>
      </c>
      <c r="E23" t="s">
        <v>71</v>
      </c>
      <c r="F23">
        <v>2170</v>
      </c>
      <c r="H23">
        <v>2</v>
      </c>
      <c r="I23">
        <v>2</v>
      </c>
      <c r="K23" t="s">
        <v>873</v>
      </c>
      <c r="L23" t="s">
        <v>893</v>
      </c>
      <c r="M23">
        <v>1</v>
      </c>
      <c r="N23">
        <v>5</v>
      </c>
      <c r="O23" t="s">
        <v>892</v>
      </c>
    </row>
    <row r="24" spans="1:15" x14ac:dyDescent="0.2">
      <c r="A24" t="s">
        <v>72</v>
      </c>
      <c r="B24" t="s">
        <v>19</v>
      </c>
      <c r="C24">
        <v>33</v>
      </c>
      <c r="D24" t="s">
        <v>34</v>
      </c>
      <c r="E24" t="s">
        <v>73</v>
      </c>
      <c r="F24">
        <v>1447</v>
      </c>
      <c r="G24">
        <v>2</v>
      </c>
      <c r="H24">
        <v>3</v>
      </c>
      <c r="J24">
        <v>1</v>
      </c>
      <c r="K24" t="s">
        <v>894</v>
      </c>
      <c r="L24">
        <v>95</v>
      </c>
      <c r="M24" t="s">
        <v>873</v>
      </c>
      <c r="N24">
        <v>1</v>
      </c>
      <c r="O24" t="s">
        <v>895</v>
      </c>
    </row>
    <row r="25" spans="1:15" x14ac:dyDescent="0.2">
      <c r="A25" t="s">
        <v>74</v>
      </c>
      <c r="B25" t="s">
        <v>75</v>
      </c>
      <c r="C25">
        <v>34</v>
      </c>
      <c r="D25" t="s">
        <v>51</v>
      </c>
      <c r="E25">
        <v>17</v>
      </c>
      <c r="F25">
        <v>1518</v>
      </c>
      <c r="I25">
        <v>2</v>
      </c>
      <c r="L25" t="s">
        <v>896</v>
      </c>
      <c r="M25" t="s">
        <v>897</v>
      </c>
      <c r="N25">
        <v>1</v>
      </c>
      <c r="O25" t="s">
        <v>898</v>
      </c>
    </row>
    <row r="26" spans="1:15" x14ac:dyDescent="0.2">
      <c r="A26" t="s">
        <v>76</v>
      </c>
      <c r="B26" t="s">
        <v>16</v>
      </c>
      <c r="C26">
        <v>26</v>
      </c>
      <c r="D26" t="s">
        <v>77</v>
      </c>
      <c r="E26" t="s">
        <v>78</v>
      </c>
      <c r="F26">
        <v>1275</v>
      </c>
      <c r="G26">
        <v>6</v>
      </c>
      <c r="H26">
        <v>4</v>
      </c>
      <c r="I26">
        <v>4</v>
      </c>
      <c r="K26">
        <v>2</v>
      </c>
      <c r="L26" t="s">
        <v>899</v>
      </c>
      <c r="M26" t="s">
        <v>873</v>
      </c>
      <c r="N26">
        <v>4</v>
      </c>
      <c r="O26" t="s">
        <v>900</v>
      </c>
    </row>
    <row r="27" spans="1:15" x14ac:dyDescent="0.2">
      <c r="A27" t="s">
        <v>79</v>
      </c>
      <c r="B27" t="s">
        <v>80</v>
      </c>
      <c r="C27">
        <v>33</v>
      </c>
      <c r="D27" t="s">
        <v>34</v>
      </c>
      <c r="E27">
        <v>25</v>
      </c>
      <c r="F27">
        <v>2209</v>
      </c>
      <c r="G27">
        <v>1</v>
      </c>
      <c r="H27">
        <v>3</v>
      </c>
      <c r="I27">
        <v>3</v>
      </c>
      <c r="K27" t="s">
        <v>836</v>
      </c>
      <c r="L27" t="s">
        <v>901</v>
      </c>
      <c r="M27" t="s">
        <v>897</v>
      </c>
      <c r="N27">
        <v>3</v>
      </c>
      <c r="O27" t="s">
        <v>900</v>
      </c>
    </row>
    <row r="28" spans="1:15" x14ac:dyDescent="0.2">
      <c r="A28" t="s">
        <v>81</v>
      </c>
      <c r="B28" t="s">
        <v>82</v>
      </c>
      <c r="C28">
        <v>28</v>
      </c>
      <c r="D28" t="s">
        <v>83</v>
      </c>
      <c r="E28" t="s">
        <v>84</v>
      </c>
      <c r="F28">
        <v>1940</v>
      </c>
      <c r="G28">
        <v>5</v>
      </c>
      <c r="H28">
        <v>5</v>
      </c>
      <c r="I28">
        <v>4</v>
      </c>
      <c r="K28" t="s">
        <v>841</v>
      </c>
      <c r="L28" t="s">
        <v>902</v>
      </c>
      <c r="M28" t="s">
        <v>840</v>
      </c>
      <c r="O28" t="s">
        <v>903</v>
      </c>
    </row>
    <row r="29" spans="1:15" x14ac:dyDescent="0.2">
      <c r="A29" t="s">
        <v>85</v>
      </c>
      <c r="B29" t="s">
        <v>86</v>
      </c>
      <c r="C29">
        <v>28</v>
      </c>
      <c r="D29" t="s">
        <v>20</v>
      </c>
      <c r="E29">
        <v>22</v>
      </c>
      <c r="F29">
        <v>1923</v>
      </c>
      <c r="G29">
        <v>10</v>
      </c>
      <c r="H29">
        <v>2</v>
      </c>
      <c r="I29">
        <v>5</v>
      </c>
      <c r="J29">
        <v>1</v>
      </c>
      <c r="K29" t="s">
        <v>904</v>
      </c>
      <c r="L29" t="s">
        <v>905</v>
      </c>
      <c r="M29" t="s">
        <v>856</v>
      </c>
      <c r="N29">
        <v>3</v>
      </c>
      <c r="O29" t="s">
        <v>903</v>
      </c>
    </row>
    <row r="30" spans="1:15" x14ac:dyDescent="0.2">
      <c r="A30" t="s">
        <v>87</v>
      </c>
      <c r="B30" t="s">
        <v>33</v>
      </c>
      <c r="C30">
        <v>26</v>
      </c>
      <c r="D30" t="s">
        <v>65</v>
      </c>
      <c r="E30" t="s">
        <v>88</v>
      </c>
      <c r="F30">
        <v>1837</v>
      </c>
      <c r="G30">
        <v>7</v>
      </c>
      <c r="H30">
        <v>3</v>
      </c>
      <c r="I30">
        <v>5</v>
      </c>
      <c r="K30" t="s">
        <v>906</v>
      </c>
      <c r="L30" t="s">
        <v>907</v>
      </c>
      <c r="M30" t="s">
        <v>840</v>
      </c>
      <c r="N30">
        <v>1</v>
      </c>
      <c r="O30" t="s">
        <v>908</v>
      </c>
    </row>
    <row r="31" spans="1:15" x14ac:dyDescent="0.2">
      <c r="A31" t="s">
        <v>89</v>
      </c>
      <c r="B31" t="s">
        <v>50</v>
      </c>
      <c r="C31">
        <v>31</v>
      </c>
      <c r="D31" t="s">
        <v>20</v>
      </c>
      <c r="E31" t="s">
        <v>90</v>
      </c>
      <c r="F31">
        <v>287</v>
      </c>
      <c r="G31">
        <v>2</v>
      </c>
      <c r="K31" t="s">
        <v>866</v>
      </c>
      <c r="L31" t="s">
        <v>909</v>
      </c>
      <c r="M31" t="s">
        <v>881</v>
      </c>
      <c r="N31">
        <v>1</v>
      </c>
      <c r="O31">
        <v>7</v>
      </c>
    </row>
    <row r="32" spans="1:15" x14ac:dyDescent="0.2">
      <c r="A32" t="s">
        <v>91</v>
      </c>
      <c r="B32" t="s">
        <v>19</v>
      </c>
      <c r="C32">
        <v>23</v>
      </c>
      <c r="D32" t="s">
        <v>44</v>
      </c>
      <c r="E32" t="s">
        <v>92</v>
      </c>
      <c r="F32">
        <v>1252</v>
      </c>
      <c r="H32">
        <v>3</v>
      </c>
      <c r="I32">
        <v>1</v>
      </c>
      <c r="K32" t="s">
        <v>894</v>
      </c>
      <c r="L32" t="s">
        <v>910</v>
      </c>
      <c r="M32" t="s">
        <v>877</v>
      </c>
      <c r="N32">
        <v>1</v>
      </c>
      <c r="O32" t="s">
        <v>911</v>
      </c>
    </row>
    <row r="33" spans="1:15" x14ac:dyDescent="0.2">
      <c r="A33" t="s">
        <v>93</v>
      </c>
      <c r="B33" t="s">
        <v>80</v>
      </c>
      <c r="C33">
        <v>25</v>
      </c>
      <c r="D33" t="s">
        <v>94</v>
      </c>
      <c r="E33" t="s">
        <v>95</v>
      </c>
      <c r="F33">
        <v>1082</v>
      </c>
      <c r="G33">
        <v>1</v>
      </c>
      <c r="I33">
        <v>3</v>
      </c>
      <c r="K33" t="s">
        <v>860</v>
      </c>
      <c r="L33" t="s">
        <v>912</v>
      </c>
      <c r="M33" t="s">
        <v>913</v>
      </c>
      <c r="O33" t="s">
        <v>911</v>
      </c>
    </row>
    <row r="34" spans="1:15" x14ac:dyDescent="0.2">
      <c r="A34" t="s">
        <v>96</v>
      </c>
      <c r="B34" t="s">
        <v>48</v>
      </c>
      <c r="C34">
        <v>31</v>
      </c>
      <c r="D34" t="s">
        <v>51</v>
      </c>
      <c r="E34" t="s">
        <v>97</v>
      </c>
      <c r="F34">
        <v>278</v>
      </c>
      <c r="I34">
        <v>2</v>
      </c>
      <c r="L34" t="s">
        <v>914</v>
      </c>
      <c r="M34" t="s">
        <v>873</v>
      </c>
      <c r="O34" t="s">
        <v>915</v>
      </c>
    </row>
    <row r="35" spans="1:15" x14ac:dyDescent="0.2">
      <c r="A35" t="s">
        <v>98</v>
      </c>
      <c r="B35" t="s">
        <v>16</v>
      </c>
      <c r="C35">
        <v>24</v>
      </c>
      <c r="D35" t="s">
        <v>68</v>
      </c>
      <c r="E35" t="s">
        <v>99</v>
      </c>
      <c r="F35">
        <v>1393</v>
      </c>
      <c r="H35">
        <v>2</v>
      </c>
      <c r="I35">
        <v>1</v>
      </c>
      <c r="K35" t="s">
        <v>897</v>
      </c>
      <c r="L35" t="s">
        <v>916</v>
      </c>
      <c r="M35" t="s">
        <v>913</v>
      </c>
      <c r="N35">
        <v>1</v>
      </c>
      <c r="O35" t="s">
        <v>917</v>
      </c>
    </row>
    <row r="36" spans="1:15" x14ac:dyDescent="0.2">
      <c r="A36" t="s">
        <v>100</v>
      </c>
      <c r="B36" t="s">
        <v>80</v>
      </c>
      <c r="C36">
        <v>30</v>
      </c>
      <c r="D36" t="s">
        <v>65</v>
      </c>
      <c r="E36" t="s">
        <v>101</v>
      </c>
      <c r="F36">
        <v>1034</v>
      </c>
      <c r="G36">
        <v>6</v>
      </c>
      <c r="H36">
        <v>2</v>
      </c>
      <c r="I36">
        <v>4</v>
      </c>
      <c r="K36" t="s">
        <v>904</v>
      </c>
      <c r="L36" t="s">
        <v>918</v>
      </c>
      <c r="M36" t="s">
        <v>894</v>
      </c>
      <c r="N36">
        <v>1</v>
      </c>
      <c r="O36" t="s">
        <v>919</v>
      </c>
    </row>
    <row r="37" spans="1:15" x14ac:dyDescent="0.2">
      <c r="A37" t="s">
        <v>102</v>
      </c>
      <c r="B37" t="s">
        <v>16</v>
      </c>
      <c r="C37">
        <v>34</v>
      </c>
      <c r="D37" t="s">
        <v>44</v>
      </c>
      <c r="E37" t="s">
        <v>69</v>
      </c>
      <c r="F37">
        <v>1563</v>
      </c>
      <c r="H37">
        <v>3</v>
      </c>
      <c r="I37">
        <v>4</v>
      </c>
      <c r="J37">
        <v>1</v>
      </c>
      <c r="K37" t="s">
        <v>873</v>
      </c>
      <c r="L37" t="s">
        <v>920</v>
      </c>
      <c r="M37">
        <v>2</v>
      </c>
      <c r="O37" t="s">
        <v>921</v>
      </c>
    </row>
    <row r="38" spans="1:15" x14ac:dyDescent="0.2">
      <c r="A38" t="s">
        <v>103</v>
      </c>
      <c r="B38" t="s">
        <v>104</v>
      </c>
      <c r="C38">
        <v>25</v>
      </c>
      <c r="D38" t="s">
        <v>105</v>
      </c>
      <c r="E38" t="s">
        <v>84</v>
      </c>
      <c r="F38">
        <v>1846</v>
      </c>
      <c r="G38">
        <v>1</v>
      </c>
      <c r="H38">
        <v>5</v>
      </c>
      <c r="I38">
        <v>6</v>
      </c>
      <c r="K38">
        <v>1</v>
      </c>
      <c r="L38" t="s">
        <v>922</v>
      </c>
      <c r="M38" t="s">
        <v>881</v>
      </c>
      <c r="N38">
        <v>2</v>
      </c>
      <c r="O38" t="s">
        <v>921</v>
      </c>
    </row>
    <row r="39" spans="1:15" x14ac:dyDescent="0.2">
      <c r="A39" t="s">
        <v>106</v>
      </c>
      <c r="B39" t="s">
        <v>43</v>
      </c>
      <c r="C39">
        <v>25</v>
      </c>
      <c r="D39" t="s">
        <v>107</v>
      </c>
      <c r="E39" t="s">
        <v>108</v>
      </c>
      <c r="F39">
        <v>361</v>
      </c>
      <c r="G39">
        <v>1</v>
      </c>
      <c r="H39">
        <v>3</v>
      </c>
      <c r="K39" t="s">
        <v>860</v>
      </c>
      <c r="L39" t="s">
        <v>923</v>
      </c>
      <c r="M39" t="s">
        <v>879</v>
      </c>
      <c r="O39" t="s">
        <v>924</v>
      </c>
    </row>
    <row r="40" spans="1:15" x14ac:dyDescent="0.2">
      <c r="A40" t="s">
        <v>109</v>
      </c>
      <c r="B40" t="s">
        <v>16</v>
      </c>
      <c r="C40">
        <v>19</v>
      </c>
      <c r="D40" t="s">
        <v>110</v>
      </c>
      <c r="E40" t="s">
        <v>111</v>
      </c>
      <c r="F40">
        <v>1574</v>
      </c>
      <c r="H40">
        <v>4</v>
      </c>
      <c r="I40">
        <v>2</v>
      </c>
      <c r="K40" t="s">
        <v>873</v>
      </c>
      <c r="L40">
        <v>91</v>
      </c>
      <c r="M40" t="s">
        <v>897</v>
      </c>
      <c r="O40" t="s">
        <v>924</v>
      </c>
    </row>
    <row r="41" spans="1:15" x14ac:dyDescent="0.2">
      <c r="A41" t="s">
        <v>112</v>
      </c>
      <c r="B41" t="s">
        <v>22</v>
      </c>
      <c r="C41">
        <v>28</v>
      </c>
      <c r="D41" t="s">
        <v>68</v>
      </c>
      <c r="E41" t="s">
        <v>113</v>
      </c>
      <c r="F41">
        <v>1341</v>
      </c>
      <c r="G41">
        <v>1</v>
      </c>
      <c r="I41">
        <v>7</v>
      </c>
      <c r="K41">
        <v>1</v>
      </c>
      <c r="L41" t="s">
        <v>925</v>
      </c>
      <c r="M41" t="s">
        <v>926</v>
      </c>
      <c r="N41">
        <v>2</v>
      </c>
      <c r="O41" t="s">
        <v>927</v>
      </c>
    </row>
    <row r="42" spans="1:15" x14ac:dyDescent="0.2">
      <c r="A42" t="s">
        <v>114</v>
      </c>
      <c r="B42" t="s">
        <v>16</v>
      </c>
      <c r="C42">
        <v>26</v>
      </c>
      <c r="D42" t="s">
        <v>57</v>
      </c>
      <c r="E42" t="s">
        <v>115</v>
      </c>
      <c r="F42">
        <v>1176</v>
      </c>
      <c r="H42">
        <v>1</v>
      </c>
      <c r="I42">
        <v>2</v>
      </c>
      <c r="K42" t="s">
        <v>873</v>
      </c>
      <c r="L42" t="s">
        <v>928</v>
      </c>
      <c r="M42" t="s">
        <v>847</v>
      </c>
      <c r="O42" t="s">
        <v>929</v>
      </c>
    </row>
    <row r="43" spans="1:15" x14ac:dyDescent="0.2">
      <c r="A43" t="s">
        <v>116</v>
      </c>
      <c r="B43" t="s">
        <v>80</v>
      </c>
      <c r="C43">
        <v>22</v>
      </c>
      <c r="D43" t="s">
        <v>34</v>
      </c>
      <c r="E43" t="s">
        <v>117</v>
      </c>
      <c r="F43">
        <v>239</v>
      </c>
      <c r="H43">
        <v>1</v>
      </c>
      <c r="K43" t="s">
        <v>906</v>
      </c>
      <c r="L43" t="s">
        <v>930</v>
      </c>
      <c r="M43">
        <v>1</v>
      </c>
      <c r="N43">
        <v>1</v>
      </c>
      <c r="O43" t="s">
        <v>931</v>
      </c>
    </row>
    <row r="44" spans="1:15" x14ac:dyDescent="0.2">
      <c r="A44" t="s">
        <v>118</v>
      </c>
      <c r="B44" t="s">
        <v>22</v>
      </c>
      <c r="C44">
        <v>29</v>
      </c>
      <c r="D44" t="s">
        <v>119</v>
      </c>
      <c r="E44">
        <v>22</v>
      </c>
      <c r="F44">
        <v>1860</v>
      </c>
      <c r="I44">
        <v>4</v>
      </c>
      <c r="K44" t="s">
        <v>873</v>
      </c>
      <c r="L44" t="s">
        <v>932</v>
      </c>
      <c r="M44" t="s">
        <v>869</v>
      </c>
      <c r="N44">
        <v>1</v>
      </c>
      <c r="O44" t="s">
        <v>931</v>
      </c>
    </row>
    <row r="45" spans="1:15" x14ac:dyDescent="0.2">
      <c r="A45" t="s">
        <v>120</v>
      </c>
      <c r="B45" t="s">
        <v>121</v>
      </c>
      <c r="C45">
        <v>18</v>
      </c>
      <c r="D45" t="s">
        <v>122</v>
      </c>
      <c r="E45">
        <v>1</v>
      </c>
      <c r="F45">
        <v>90</v>
      </c>
      <c r="L45" t="s">
        <v>933</v>
      </c>
      <c r="M45">
        <v>1</v>
      </c>
      <c r="O45" t="s">
        <v>934</v>
      </c>
    </row>
    <row r="46" spans="1:15" x14ac:dyDescent="0.2">
      <c r="A46" t="s">
        <v>123</v>
      </c>
      <c r="B46" t="s">
        <v>16</v>
      </c>
      <c r="C46">
        <v>30</v>
      </c>
      <c r="D46" t="s">
        <v>51</v>
      </c>
      <c r="E46">
        <v>25</v>
      </c>
      <c r="F46">
        <v>2250</v>
      </c>
      <c r="L46" t="s">
        <v>935</v>
      </c>
      <c r="M46" t="s">
        <v>879</v>
      </c>
      <c r="O46" t="s">
        <v>936</v>
      </c>
    </row>
    <row r="47" spans="1:15" x14ac:dyDescent="0.2">
      <c r="A47" t="s">
        <v>124</v>
      </c>
      <c r="B47" t="s">
        <v>64</v>
      </c>
      <c r="C47">
        <v>25</v>
      </c>
      <c r="D47" t="s">
        <v>51</v>
      </c>
      <c r="E47">
        <v>6</v>
      </c>
      <c r="F47">
        <v>540</v>
      </c>
      <c r="L47" t="s">
        <v>937</v>
      </c>
      <c r="O47" t="s">
        <v>938</v>
      </c>
    </row>
    <row r="48" spans="1:15" x14ac:dyDescent="0.2">
      <c r="A48" t="s">
        <v>125</v>
      </c>
      <c r="B48" t="s">
        <v>64</v>
      </c>
      <c r="C48">
        <v>20</v>
      </c>
      <c r="D48" t="s">
        <v>34</v>
      </c>
      <c r="E48" t="s">
        <v>126</v>
      </c>
      <c r="F48">
        <v>1440</v>
      </c>
      <c r="G48">
        <v>8</v>
      </c>
      <c r="H48">
        <v>3</v>
      </c>
      <c r="I48">
        <v>4</v>
      </c>
      <c r="J48">
        <v>1</v>
      </c>
      <c r="K48" t="s">
        <v>926</v>
      </c>
      <c r="L48" t="s">
        <v>902</v>
      </c>
      <c r="M48" t="s">
        <v>860</v>
      </c>
      <c r="N48">
        <v>2</v>
      </c>
      <c r="O48" t="s">
        <v>939</v>
      </c>
    </row>
    <row r="49" spans="1:15" x14ac:dyDescent="0.2">
      <c r="A49" t="s">
        <v>127</v>
      </c>
      <c r="B49" t="s">
        <v>128</v>
      </c>
      <c r="C49">
        <v>31</v>
      </c>
      <c r="D49" t="s">
        <v>51</v>
      </c>
      <c r="E49">
        <v>13</v>
      </c>
      <c r="F49">
        <v>1170</v>
      </c>
      <c r="I49">
        <v>1</v>
      </c>
      <c r="L49" t="s">
        <v>905</v>
      </c>
      <c r="M49" t="s">
        <v>879</v>
      </c>
      <c r="N49">
        <v>1</v>
      </c>
      <c r="O49" t="s">
        <v>939</v>
      </c>
    </row>
    <row r="50" spans="1:15" x14ac:dyDescent="0.2">
      <c r="A50" t="s">
        <v>129</v>
      </c>
      <c r="B50" t="s">
        <v>121</v>
      </c>
      <c r="C50">
        <v>28</v>
      </c>
      <c r="D50" t="s">
        <v>44</v>
      </c>
      <c r="E50" t="s">
        <v>17</v>
      </c>
      <c r="F50">
        <v>1708</v>
      </c>
      <c r="I50">
        <v>6</v>
      </c>
      <c r="K50" t="s">
        <v>860</v>
      </c>
      <c r="L50">
        <v>88</v>
      </c>
      <c r="M50" t="s">
        <v>913</v>
      </c>
      <c r="N50">
        <v>1</v>
      </c>
      <c r="O50" t="s">
        <v>939</v>
      </c>
    </row>
    <row r="51" spans="1:15" x14ac:dyDescent="0.2">
      <c r="A51" t="s">
        <v>130</v>
      </c>
      <c r="B51" t="s">
        <v>86</v>
      </c>
      <c r="C51">
        <v>22</v>
      </c>
      <c r="D51" t="s">
        <v>23</v>
      </c>
      <c r="E51" t="s">
        <v>88</v>
      </c>
      <c r="F51">
        <v>1873</v>
      </c>
      <c r="G51">
        <v>3</v>
      </c>
      <c r="H51">
        <v>4</v>
      </c>
      <c r="I51">
        <v>6</v>
      </c>
      <c r="K51" t="s">
        <v>869</v>
      </c>
      <c r="L51">
        <v>81</v>
      </c>
      <c r="M51" t="s">
        <v>873</v>
      </c>
      <c r="N51">
        <v>3</v>
      </c>
      <c r="O51" t="s">
        <v>939</v>
      </c>
    </row>
    <row r="52" spans="1:15" x14ac:dyDescent="0.2">
      <c r="A52" t="s">
        <v>131</v>
      </c>
      <c r="B52" t="s">
        <v>132</v>
      </c>
      <c r="C52">
        <v>28</v>
      </c>
      <c r="D52" t="s">
        <v>133</v>
      </c>
      <c r="E52">
        <v>20</v>
      </c>
      <c r="F52">
        <v>1720</v>
      </c>
      <c r="G52">
        <v>1</v>
      </c>
      <c r="H52">
        <v>1</v>
      </c>
      <c r="I52">
        <v>5</v>
      </c>
      <c r="J52">
        <v>1</v>
      </c>
      <c r="K52" t="s">
        <v>873</v>
      </c>
      <c r="L52" t="s">
        <v>940</v>
      </c>
      <c r="M52" t="s">
        <v>926</v>
      </c>
      <c r="N52">
        <v>1</v>
      </c>
      <c r="O52" t="s">
        <v>939</v>
      </c>
    </row>
    <row r="53" spans="1:15" x14ac:dyDescent="0.2">
      <c r="A53" t="s">
        <v>134</v>
      </c>
      <c r="B53" t="s">
        <v>22</v>
      </c>
      <c r="C53">
        <v>30</v>
      </c>
      <c r="D53" t="s">
        <v>26</v>
      </c>
      <c r="E53" t="s">
        <v>135</v>
      </c>
      <c r="F53">
        <v>1326</v>
      </c>
      <c r="G53">
        <v>10</v>
      </c>
      <c r="H53">
        <v>1</v>
      </c>
      <c r="I53">
        <v>3</v>
      </c>
      <c r="K53" t="s">
        <v>926</v>
      </c>
      <c r="L53" t="s">
        <v>941</v>
      </c>
      <c r="M53" t="s">
        <v>851</v>
      </c>
      <c r="N53">
        <v>2</v>
      </c>
      <c r="O53" t="s">
        <v>942</v>
      </c>
    </row>
    <row r="54" spans="1:15" x14ac:dyDescent="0.2">
      <c r="A54" t="s">
        <v>136</v>
      </c>
      <c r="B54" t="s">
        <v>33</v>
      </c>
      <c r="C54">
        <v>27</v>
      </c>
      <c r="D54" t="s">
        <v>137</v>
      </c>
      <c r="E54" t="s">
        <v>69</v>
      </c>
      <c r="F54">
        <v>1600</v>
      </c>
      <c r="G54">
        <v>9</v>
      </c>
      <c r="H54">
        <v>1</v>
      </c>
      <c r="I54">
        <v>4</v>
      </c>
      <c r="K54" t="s">
        <v>926</v>
      </c>
      <c r="L54" t="s">
        <v>943</v>
      </c>
      <c r="M54" t="s">
        <v>851</v>
      </c>
      <c r="N54">
        <v>2</v>
      </c>
      <c r="O54" t="s">
        <v>942</v>
      </c>
    </row>
    <row r="55" spans="1:15" x14ac:dyDescent="0.2">
      <c r="A55" t="s">
        <v>138</v>
      </c>
      <c r="B55" t="s">
        <v>128</v>
      </c>
      <c r="C55">
        <v>29</v>
      </c>
      <c r="D55" t="s">
        <v>133</v>
      </c>
      <c r="E55">
        <v>22</v>
      </c>
      <c r="F55">
        <v>1942</v>
      </c>
      <c r="G55">
        <v>2</v>
      </c>
      <c r="I55">
        <v>7</v>
      </c>
      <c r="J55">
        <v>1</v>
      </c>
      <c r="K55" t="s">
        <v>860</v>
      </c>
      <c r="L55" t="s">
        <v>944</v>
      </c>
      <c r="M55" t="s">
        <v>838</v>
      </c>
      <c r="O55" t="s">
        <v>942</v>
      </c>
    </row>
    <row r="56" spans="1:15" x14ac:dyDescent="0.2">
      <c r="A56" t="s">
        <v>139</v>
      </c>
      <c r="B56" t="s">
        <v>16</v>
      </c>
      <c r="C56">
        <v>33</v>
      </c>
      <c r="D56" t="s">
        <v>62</v>
      </c>
      <c r="E56" t="s">
        <v>140</v>
      </c>
      <c r="F56">
        <v>1002</v>
      </c>
      <c r="G56">
        <v>1</v>
      </c>
      <c r="H56">
        <v>3</v>
      </c>
      <c r="I56">
        <v>2</v>
      </c>
      <c r="J56">
        <v>1</v>
      </c>
      <c r="K56" t="s">
        <v>881</v>
      </c>
      <c r="L56">
        <v>88</v>
      </c>
      <c r="M56" t="s">
        <v>897</v>
      </c>
      <c r="N56">
        <v>1</v>
      </c>
      <c r="O56" t="s">
        <v>942</v>
      </c>
    </row>
    <row r="57" spans="1:15" x14ac:dyDescent="0.2">
      <c r="A57" t="s">
        <v>141</v>
      </c>
      <c r="B57" t="s">
        <v>36</v>
      </c>
      <c r="C57">
        <v>23</v>
      </c>
      <c r="D57" t="s">
        <v>44</v>
      </c>
      <c r="E57">
        <v>23</v>
      </c>
      <c r="F57">
        <v>1985</v>
      </c>
      <c r="I57">
        <v>5</v>
      </c>
      <c r="J57">
        <v>1</v>
      </c>
      <c r="K57" t="s">
        <v>873</v>
      </c>
      <c r="L57" t="s">
        <v>899</v>
      </c>
      <c r="M57" t="s">
        <v>838</v>
      </c>
      <c r="O57" t="s">
        <v>945</v>
      </c>
    </row>
    <row r="58" spans="1:15" x14ac:dyDescent="0.2">
      <c r="A58" t="s">
        <v>142</v>
      </c>
      <c r="B58" t="s">
        <v>16</v>
      </c>
      <c r="C58">
        <v>18</v>
      </c>
      <c r="D58" t="s">
        <v>28</v>
      </c>
      <c r="E58" t="s">
        <v>143</v>
      </c>
      <c r="F58">
        <v>1632</v>
      </c>
      <c r="G58">
        <v>1</v>
      </c>
      <c r="H58">
        <v>2</v>
      </c>
      <c r="I58">
        <v>5</v>
      </c>
      <c r="K58" t="s">
        <v>836</v>
      </c>
      <c r="L58" t="s">
        <v>946</v>
      </c>
      <c r="M58" t="s">
        <v>863</v>
      </c>
      <c r="O58" t="s">
        <v>945</v>
      </c>
    </row>
    <row r="59" spans="1:15" x14ac:dyDescent="0.2">
      <c r="A59" t="s">
        <v>144</v>
      </c>
      <c r="B59" t="s">
        <v>16</v>
      </c>
      <c r="C59">
        <v>36</v>
      </c>
      <c r="D59" t="s">
        <v>133</v>
      </c>
      <c r="E59" t="s">
        <v>145</v>
      </c>
      <c r="F59">
        <v>383</v>
      </c>
      <c r="I59">
        <v>3</v>
      </c>
      <c r="J59">
        <v>1</v>
      </c>
      <c r="K59" t="s">
        <v>897</v>
      </c>
      <c r="L59" t="s">
        <v>947</v>
      </c>
      <c r="M59" t="s">
        <v>858</v>
      </c>
      <c r="O59" t="s">
        <v>945</v>
      </c>
    </row>
    <row r="60" spans="1:15" x14ac:dyDescent="0.2">
      <c r="A60" t="s">
        <v>146</v>
      </c>
      <c r="B60" t="s">
        <v>82</v>
      </c>
      <c r="C60">
        <v>30</v>
      </c>
      <c r="D60" t="s">
        <v>147</v>
      </c>
      <c r="E60" t="s">
        <v>148</v>
      </c>
      <c r="F60">
        <v>1935</v>
      </c>
      <c r="G60">
        <v>4</v>
      </c>
      <c r="H60">
        <v>2</v>
      </c>
      <c r="I60">
        <v>4</v>
      </c>
      <c r="K60" t="s">
        <v>869</v>
      </c>
      <c r="L60" t="s">
        <v>948</v>
      </c>
      <c r="M60" t="s">
        <v>860</v>
      </c>
      <c r="N60">
        <v>2</v>
      </c>
      <c r="O60" t="s">
        <v>945</v>
      </c>
    </row>
    <row r="61" spans="1:15" x14ac:dyDescent="0.2">
      <c r="A61" t="s">
        <v>149</v>
      </c>
      <c r="B61" t="s">
        <v>33</v>
      </c>
      <c r="C61">
        <v>21</v>
      </c>
      <c r="D61" t="s">
        <v>23</v>
      </c>
      <c r="E61" t="s">
        <v>111</v>
      </c>
      <c r="F61">
        <v>1603</v>
      </c>
      <c r="G61">
        <v>4</v>
      </c>
      <c r="H61">
        <v>3</v>
      </c>
      <c r="I61">
        <v>2</v>
      </c>
      <c r="K61">
        <v>2</v>
      </c>
      <c r="L61">
        <v>77</v>
      </c>
      <c r="M61" t="s">
        <v>860</v>
      </c>
      <c r="N61">
        <v>3</v>
      </c>
      <c r="O61" t="s">
        <v>945</v>
      </c>
    </row>
    <row r="62" spans="1:15" x14ac:dyDescent="0.2">
      <c r="A62" t="s">
        <v>150</v>
      </c>
      <c r="B62" t="s">
        <v>48</v>
      </c>
      <c r="C62">
        <v>22</v>
      </c>
      <c r="D62" t="s">
        <v>133</v>
      </c>
      <c r="E62" t="s">
        <v>151</v>
      </c>
      <c r="F62">
        <v>538</v>
      </c>
      <c r="I62">
        <v>1</v>
      </c>
      <c r="K62" t="s">
        <v>867</v>
      </c>
      <c r="L62">
        <v>91</v>
      </c>
      <c r="M62" t="s">
        <v>869</v>
      </c>
      <c r="N62">
        <v>1</v>
      </c>
      <c r="O62" t="s">
        <v>949</v>
      </c>
    </row>
    <row r="63" spans="1:15" x14ac:dyDescent="0.2">
      <c r="A63" t="s">
        <v>152</v>
      </c>
      <c r="B63" t="s">
        <v>121</v>
      </c>
      <c r="C63">
        <v>29</v>
      </c>
      <c r="D63" t="s">
        <v>62</v>
      </c>
      <c r="E63">
        <v>15</v>
      </c>
      <c r="F63">
        <v>1350</v>
      </c>
      <c r="H63">
        <v>3</v>
      </c>
      <c r="I63">
        <v>1</v>
      </c>
      <c r="K63" t="s">
        <v>849</v>
      </c>
      <c r="L63" t="s">
        <v>950</v>
      </c>
      <c r="M63" t="s">
        <v>881</v>
      </c>
      <c r="O63" t="s">
        <v>949</v>
      </c>
    </row>
    <row r="64" spans="1:15" x14ac:dyDescent="0.2">
      <c r="A64" t="s">
        <v>153</v>
      </c>
      <c r="B64" t="s">
        <v>16</v>
      </c>
      <c r="C64">
        <v>24</v>
      </c>
      <c r="D64" t="s">
        <v>68</v>
      </c>
      <c r="E64" t="s">
        <v>154</v>
      </c>
      <c r="F64">
        <v>1033</v>
      </c>
      <c r="H64">
        <v>1</v>
      </c>
      <c r="I64">
        <v>5</v>
      </c>
      <c r="J64">
        <v>1</v>
      </c>
      <c r="K64" t="s">
        <v>836</v>
      </c>
      <c r="L64" t="s">
        <v>951</v>
      </c>
      <c r="M64" t="s">
        <v>926</v>
      </c>
      <c r="O64" t="s">
        <v>952</v>
      </c>
    </row>
    <row r="65" spans="1:15" x14ac:dyDescent="0.2">
      <c r="A65" t="s">
        <v>155</v>
      </c>
      <c r="B65" t="s">
        <v>16</v>
      </c>
      <c r="C65">
        <v>22</v>
      </c>
      <c r="D65" t="s">
        <v>133</v>
      </c>
      <c r="E65" t="s">
        <v>156</v>
      </c>
      <c r="F65">
        <v>911</v>
      </c>
      <c r="G65">
        <v>1</v>
      </c>
      <c r="I65">
        <v>3</v>
      </c>
      <c r="K65" t="s">
        <v>873</v>
      </c>
      <c r="L65">
        <v>92</v>
      </c>
      <c r="M65" t="s">
        <v>863</v>
      </c>
      <c r="O65" t="s">
        <v>953</v>
      </c>
    </row>
    <row r="66" spans="1:15" x14ac:dyDescent="0.2">
      <c r="A66" t="s">
        <v>157</v>
      </c>
      <c r="B66" t="s">
        <v>19</v>
      </c>
      <c r="C66">
        <v>30</v>
      </c>
      <c r="D66" t="s">
        <v>51</v>
      </c>
      <c r="E66">
        <v>19</v>
      </c>
      <c r="F66">
        <v>1710</v>
      </c>
      <c r="L66" t="s">
        <v>954</v>
      </c>
      <c r="M66" t="s">
        <v>873</v>
      </c>
      <c r="O66" t="s">
        <v>953</v>
      </c>
    </row>
    <row r="67" spans="1:15" x14ac:dyDescent="0.2">
      <c r="A67" t="s">
        <v>158</v>
      </c>
      <c r="B67" t="s">
        <v>50</v>
      </c>
      <c r="C67">
        <v>29</v>
      </c>
      <c r="D67" t="s">
        <v>159</v>
      </c>
      <c r="E67" t="s">
        <v>160</v>
      </c>
      <c r="F67">
        <v>1420</v>
      </c>
      <c r="H67">
        <v>1</v>
      </c>
      <c r="I67">
        <v>2</v>
      </c>
      <c r="J67">
        <v>3</v>
      </c>
      <c r="K67" t="s">
        <v>873</v>
      </c>
      <c r="L67" t="s">
        <v>955</v>
      </c>
      <c r="M67" t="s">
        <v>836</v>
      </c>
      <c r="O67" t="s">
        <v>953</v>
      </c>
    </row>
    <row r="68" spans="1:15" x14ac:dyDescent="0.2">
      <c r="A68" t="s">
        <v>161</v>
      </c>
      <c r="B68" t="s">
        <v>132</v>
      </c>
      <c r="C68">
        <v>20</v>
      </c>
      <c r="D68" t="s">
        <v>162</v>
      </c>
      <c r="E68" t="s">
        <v>84</v>
      </c>
      <c r="F68">
        <v>1916</v>
      </c>
      <c r="G68">
        <v>4</v>
      </c>
      <c r="H68">
        <v>4</v>
      </c>
      <c r="I68">
        <v>1</v>
      </c>
      <c r="K68">
        <v>2</v>
      </c>
      <c r="L68" t="s">
        <v>956</v>
      </c>
      <c r="M68" t="s">
        <v>897</v>
      </c>
      <c r="N68">
        <v>2</v>
      </c>
      <c r="O68" t="s">
        <v>957</v>
      </c>
    </row>
    <row r="69" spans="1:15" x14ac:dyDescent="0.2">
      <c r="A69" t="s">
        <v>163</v>
      </c>
      <c r="B69" t="s">
        <v>80</v>
      </c>
      <c r="C69">
        <v>23</v>
      </c>
      <c r="D69" t="s">
        <v>164</v>
      </c>
      <c r="E69" t="s">
        <v>165</v>
      </c>
      <c r="F69">
        <v>1394</v>
      </c>
      <c r="G69">
        <v>3</v>
      </c>
      <c r="H69">
        <v>5</v>
      </c>
      <c r="I69">
        <v>1</v>
      </c>
      <c r="K69" t="s">
        <v>913</v>
      </c>
      <c r="L69" t="s">
        <v>878</v>
      </c>
      <c r="M69" t="s">
        <v>873</v>
      </c>
      <c r="N69">
        <v>2</v>
      </c>
      <c r="O69" t="s">
        <v>957</v>
      </c>
    </row>
    <row r="70" spans="1:15" x14ac:dyDescent="0.2">
      <c r="A70" t="s">
        <v>166</v>
      </c>
      <c r="B70" t="s">
        <v>36</v>
      </c>
      <c r="C70">
        <v>30</v>
      </c>
      <c r="D70" t="s">
        <v>51</v>
      </c>
      <c r="E70">
        <v>4</v>
      </c>
      <c r="F70">
        <v>360</v>
      </c>
      <c r="L70" t="s">
        <v>958</v>
      </c>
      <c r="O70" t="s">
        <v>957</v>
      </c>
    </row>
    <row r="71" spans="1:15" x14ac:dyDescent="0.2">
      <c r="A71" t="s">
        <v>167</v>
      </c>
      <c r="B71" t="s">
        <v>121</v>
      </c>
      <c r="C71">
        <v>30</v>
      </c>
      <c r="D71" t="s">
        <v>44</v>
      </c>
      <c r="E71" t="s">
        <v>17</v>
      </c>
      <c r="F71">
        <v>1614</v>
      </c>
      <c r="G71">
        <v>2</v>
      </c>
      <c r="I71">
        <v>5</v>
      </c>
      <c r="J71">
        <v>1</v>
      </c>
      <c r="K71" t="s">
        <v>836</v>
      </c>
      <c r="L71" t="s">
        <v>959</v>
      </c>
      <c r="M71" t="s">
        <v>894</v>
      </c>
      <c r="N71">
        <v>2</v>
      </c>
      <c r="O71" t="s">
        <v>957</v>
      </c>
    </row>
    <row r="72" spans="1:15" x14ac:dyDescent="0.2">
      <c r="A72" t="s">
        <v>168</v>
      </c>
      <c r="B72" t="s">
        <v>61</v>
      </c>
      <c r="C72">
        <v>22</v>
      </c>
      <c r="D72" t="s">
        <v>34</v>
      </c>
      <c r="E72" t="s">
        <v>169</v>
      </c>
      <c r="F72">
        <v>1582</v>
      </c>
      <c r="G72">
        <v>2</v>
      </c>
      <c r="H72">
        <v>3</v>
      </c>
      <c r="I72">
        <v>2</v>
      </c>
      <c r="K72" t="s">
        <v>860</v>
      </c>
      <c r="L72" t="s">
        <v>960</v>
      </c>
      <c r="M72" t="s">
        <v>860</v>
      </c>
      <c r="O72" t="s">
        <v>957</v>
      </c>
    </row>
    <row r="73" spans="1:15" x14ac:dyDescent="0.2">
      <c r="A73" t="s">
        <v>170</v>
      </c>
      <c r="B73" t="s">
        <v>19</v>
      </c>
      <c r="C73">
        <v>37</v>
      </c>
      <c r="D73" t="s">
        <v>34</v>
      </c>
      <c r="E73" t="s">
        <v>171</v>
      </c>
      <c r="F73">
        <v>1339</v>
      </c>
      <c r="G73">
        <v>4</v>
      </c>
      <c r="H73">
        <v>3</v>
      </c>
      <c r="I73">
        <v>5</v>
      </c>
      <c r="K73" t="s">
        <v>894</v>
      </c>
      <c r="L73" t="s">
        <v>961</v>
      </c>
      <c r="M73" t="s">
        <v>873</v>
      </c>
      <c r="O73" t="s">
        <v>962</v>
      </c>
    </row>
    <row r="74" spans="1:15" x14ac:dyDescent="0.2">
      <c r="A74" t="s">
        <v>172</v>
      </c>
      <c r="B74" t="s">
        <v>75</v>
      </c>
      <c r="C74">
        <v>28</v>
      </c>
      <c r="D74" t="s">
        <v>105</v>
      </c>
      <c r="E74">
        <v>3</v>
      </c>
      <c r="F74">
        <v>212</v>
      </c>
      <c r="G74">
        <v>1</v>
      </c>
      <c r="I74">
        <v>1</v>
      </c>
      <c r="K74">
        <v>1</v>
      </c>
      <c r="L74" t="s">
        <v>963</v>
      </c>
      <c r="M74" t="s">
        <v>836</v>
      </c>
      <c r="N74">
        <v>1</v>
      </c>
      <c r="O74" t="s">
        <v>962</v>
      </c>
    </row>
    <row r="75" spans="1:15" x14ac:dyDescent="0.2">
      <c r="A75" t="s">
        <v>173</v>
      </c>
      <c r="B75" t="s">
        <v>80</v>
      </c>
      <c r="C75">
        <v>26</v>
      </c>
      <c r="D75" t="s">
        <v>133</v>
      </c>
      <c r="E75">
        <v>22</v>
      </c>
      <c r="F75">
        <v>1980</v>
      </c>
      <c r="I75">
        <v>9</v>
      </c>
      <c r="K75" t="s">
        <v>897</v>
      </c>
      <c r="L75" t="s">
        <v>964</v>
      </c>
      <c r="M75" t="s">
        <v>869</v>
      </c>
      <c r="O75" t="s">
        <v>965</v>
      </c>
    </row>
    <row r="76" spans="1:15" x14ac:dyDescent="0.2">
      <c r="A76" t="s">
        <v>174</v>
      </c>
      <c r="B76" t="s">
        <v>61</v>
      </c>
      <c r="C76">
        <v>23</v>
      </c>
      <c r="D76" t="s">
        <v>77</v>
      </c>
      <c r="E76" t="s">
        <v>71</v>
      </c>
      <c r="F76">
        <v>2056</v>
      </c>
      <c r="G76">
        <v>2</v>
      </c>
      <c r="H76">
        <v>1</v>
      </c>
      <c r="I76">
        <v>3</v>
      </c>
      <c r="K76" t="s">
        <v>841</v>
      </c>
      <c r="L76" t="s">
        <v>944</v>
      </c>
      <c r="M76" t="s">
        <v>860</v>
      </c>
      <c r="N76">
        <v>1</v>
      </c>
      <c r="O76" t="s">
        <v>966</v>
      </c>
    </row>
    <row r="77" spans="1:15" x14ac:dyDescent="0.2">
      <c r="A77" t="s">
        <v>175</v>
      </c>
      <c r="B77" t="s">
        <v>43</v>
      </c>
      <c r="C77">
        <v>32</v>
      </c>
      <c r="D77" t="s">
        <v>28</v>
      </c>
      <c r="E77" t="s">
        <v>151</v>
      </c>
      <c r="F77">
        <v>447</v>
      </c>
      <c r="G77">
        <v>1</v>
      </c>
      <c r="I77">
        <v>1</v>
      </c>
      <c r="K77">
        <v>1</v>
      </c>
      <c r="L77" t="s">
        <v>907</v>
      </c>
      <c r="M77" t="s">
        <v>836</v>
      </c>
      <c r="O77" t="s">
        <v>967</v>
      </c>
    </row>
    <row r="78" spans="1:15" x14ac:dyDescent="0.2">
      <c r="A78" t="s">
        <v>176</v>
      </c>
      <c r="B78" t="s">
        <v>19</v>
      </c>
      <c r="C78">
        <v>20</v>
      </c>
      <c r="D78" t="s">
        <v>177</v>
      </c>
      <c r="E78" t="s">
        <v>178</v>
      </c>
      <c r="F78">
        <v>1267</v>
      </c>
      <c r="H78">
        <v>1</v>
      </c>
      <c r="I78">
        <v>4</v>
      </c>
      <c r="K78" t="s">
        <v>881</v>
      </c>
      <c r="L78" t="s">
        <v>968</v>
      </c>
      <c r="M78" t="s">
        <v>836</v>
      </c>
      <c r="O78" t="s">
        <v>969</v>
      </c>
    </row>
    <row r="79" spans="1:15" x14ac:dyDescent="0.2">
      <c r="A79" t="s">
        <v>179</v>
      </c>
      <c r="B79" t="s">
        <v>132</v>
      </c>
      <c r="C79">
        <v>30</v>
      </c>
      <c r="D79" t="s">
        <v>107</v>
      </c>
      <c r="E79" t="s">
        <v>180</v>
      </c>
      <c r="F79">
        <v>1296</v>
      </c>
      <c r="H79">
        <v>3</v>
      </c>
      <c r="I79">
        <v>2</v>
      </c>
      <c r="K79">
        <v>1</v>
      </c>
      <c r="L79" t="s">
        <v>970</v>
      </c>
      <c r="M79" t="s">
        <v>867</v>
      </c>
      <c r="N79">
        <v>1</v>
      </c>
      <c r="O79" t="s">
        <v>969</v>
      </c>
    </row>
    <row r="80" spans="1:15" x14ac:dyDescent="0.2">
      <c r="A80" t="s">
        <v>181</v>
      </c>
      <c r="B80" t="s">
        <v>132</v>
      </c>
      <c r="C80">
        <v>23</v>
      </c>
      <c r="D80" t="s">
        <v>133</v>
      </c>
      <c r="E80" t="s">
        <v>182</v>
      </c>
      <c r="F80">
        <v>1534</v>
      </c>
      <c r="G80">
        <v>1</v>
      </c>
      <c r="I80">
        <v>5</v>
      </c>
      <c r="K80" t="s">
        <v>897</v>
      </c>
      <c r="L80" t="s">
        <v>971</v>
      </c>
      <c r="M80" t="s">
        <v>869</v>
      </c>
      <c r="O80" t="s">
        <v>969</v>
      </c>
    </row>
    <row r="81" spans="1:15" x14ac:dyDescent="0.2">
      <c r="A81" t="s">
        <v>183</v>
      </c>
      <c r="B81" t="s">
        <v>121</v>
      </c>
      <c r="C81">
        <v>31</v>
      </c>
      <c r="D81" t="s">
        <v>133</v>
      </c>
      <c r="E81" t="s">
        <v>69</v>
      </c>
      <c r="F81">
        <v>1702</v>
      </c>
      <c r="I81">
        <v>2</v>
      </c>
      <c r="J81">
        <v>2</v>
      </c>
      <c r="K81" t="s">
        <v>897</v>
      </c>
      <c r="L81" t="s">
        <v>920</v>
      </c>
      <c r="M81" t="s">
        <v>847</v>
      </c>
      <c r="N81">
        <v>1</v>
      </c>
      <c r="O81" t="s">
        <v>969</v>
      </c>
    </row>
    <row r="82" spans="1:15" x14ac:dyDescent="0.2">
      <c r="A82" t="s">
        <v>184</v>
      </c>
      <c r="B82" t="s">
        <v>121</v>
      </c>
      <c r="C82">
        <v>26</v>
      </c>
      <c r="D82" t="s">
        <v>185</v>
      </c>
      <c r="E82" t="s">
        <v>186</v>
      </c>
      <c r="F82">
        <v>1081</v>
      </c>
      <c r="I82">
        <v>3</v>
      </c>
      <c r="K82" t="s">
        <v>881</v>
      </c>
      <c r="L82" t="s">
        <v>902</v>
      </c>
      <c r="M82" t="s">
        <v>860</v>
      </c>
      <c r="N82">
        <v>2</v>
      </c>
      <c r="O82" t="s">
        <v>969</v>
      </c>
    </row>
    <row r="83" spans="1:15" x14ac:dyDescent="0.2">
      <c r="A83" t="s">
        <v>187</v>
      </c>
      <c r="B83" t="s">
        <v>104</v>
      </c>
      <c r="C83">
        <v>25</v>
      </c>
      <c r="D83" t="s">
        <v>26</v>
      </c>
      <c r="E83" t="s">
        <v>188</v>
      </c>
      <c r="F83">
        <v>651</v>
      </c>
      <c r="G83">
        <v>2</v>
      </c>
      <c r="H83">
        <v>1</v>
      </c>
      <c r="I83">
        <v>2</v>
      </c>
      <c r="K83" t="s">
        <v>904</v>
      </c>
      <c r="L83" t="s">
        <v>972</v>
      </c>
      <c r="M83" t="s">
        <v>847</v>
      </c>
      <c r="O83" t="s">
        <v>969</v>
      </c>
    </row>
    <row r="84" spans="1:15" x14ac:dyDescent="0.2">
      <c r="A84" t="s">
        <v>189</v>
      </c>
      <c r="B84" t="s">
        <v>22</v>
      </c>
      <c r="C84">
        <v>28</v>
      </c>
      <c r="D84" t="s">
        <v>190</v>
      </c>
      <c r="E84" t="s">
        <v>182</v>
      </c>
      <c r="F84">
        <v>1372</v>
      </c>
      <c r="G84">
        <v>1</v>
      </c>
      <c r="H84">
        <v>1</v>
      </c>
      <c r="I84">
        <v>3</v>
      </c>
      <c r="K84" t="s">
        <v>849</v>
      </c>
      <c r="L84" t="s">
        <v>973</v>
      </c>
      <c r="M84" t="s">
        <v>860</v>
      </c>
      <c r="N84">
        <v>1</v>
      </c>
      <c r="O84" t="s">
        <v>974</v>
      </c>
    </row>
    <row r="85" spans="1:15" x14ac:dyDescent="0.2">
      <c r="A85" t="s">
        <v>191</v>
      </c>
      <c r="B85" t="s">
        <v>33</v>
      </c>
      <c r="C85">
        <v>30</v>
      </c>
      <c r="D85" t="s">
        <v>119</v>
      </c>
      <c r="E85" t="s">
        <v>160</v>
      </c>
      <c r="F85">
        <v>1467</v>
      </c>
      <c r="I85">
        <v>3</v>
      </c>
      <c r="K85" t="s">
        <v>897</v>
      </c>
      <c r="L85" t="s">
        <v>975</v>
      </c>
      <c r="M85" t="s">
        <v>849</v>
      </c>
      <c r="N85">
        <v>1</v>
      </c>
      <c r="O85" t="s">
        <v>974</v>
      </c>
    </row>
    <row r="86" spans="1:15" x14ac:dyDescent="0.2">
      <c r="A86" t="s">
        <v>192</v>
      </c>
      <c r="B86" t="s">
        <v>82</v>
      </c>
      <c r="C86">
        <v>31</v>
      </c>
      <c r="D86" t="s">
        <v>133</v>
      </c>
      <c r="E86">
        <v>23</v>
      </c>
      <c r="F86">
        <v>1941</v>
      </c>
      <c r="G86">
        <v>4</v>
      </c>
      <c r="I86">
        <v>4</v>
      </c>
      <c r="J86">
        <v>1</v>
      </c>
      <c r="K86" t="s">
        <v>869</v>
      </c>
      <c r="L86" t="s">
        <v>976</v>
      </c>
      <c r="M86">
        <v>2</v>
      </c>
      <c r="N86">
        <v>1</v>
      </c>
      <c r="O86" t="s">
        <v>974</v>
      </c>
    </row>
    <row r="87" spans="1:15" x14ac:dyDescent="0.2">
      <c r="A87" t="s">
        <v>193</v>
      </c>
      <c r="B87" t="s">
        <v>43</v>
      </c>
      <c r="C87">
        <v>33</v>
      </c>
      <c r="D87" t="s">
        <v>57</v>
      </c>
      <c r="E87" t="s">
        <v>154</v>
      </c>
      <c r="F87">
        <v>1070</v>
      </c>
      <c r="G87">
        <v>2</v>
      </c>
      <c r="H87">
        <v>1</v>
      </c>
      <c r="I87">
        <v>3</v>
      </c>
      <c r="K87" t="s">
        <v>836</v>
      </c>
      <c r="L87" t="s">
        <v>977</v>
      </c>
      <c r="M87" t="s">
        <v>906</v>
      </c>
      <c r="N87">
        <v>2</v>
      </c>
      <c r="O87" t="s">
        <v>974</v>
      </c>
    </row>
    <row r="88" spans="1:15" x14ac:dyDescent="0.2">
      <c r="A88" t="s">
        <v>194</v>
      </c>
      <c r="B88" t="s">
        <v>121</v>
      </c>
      <c r="C88">
        <v>23</v>
      </c>
      <c r="D88" t="s">
        <v>195</v>
      </c>
      <c r="E88" t="s">
        <v>196</v>
      </c>
      <c r="F88">
        <v>538</v>
      </c>
      <c r="G88">
        <v>1</v>
      </c>
      <c r="K88" t="s">
        <v>881</v>
      </c>
      <c r="L88" t="s">
        <v>978</v>
      </c>
      <c r="M88" t="s">
        <v>849</v>
      </c>
      <c r="O88" t="s">
        <v>974</v>
      </c>
    </row>
    <row r="89" spans="1:15" x14ac:dyDescent="0.2">
      <c r="A89" t="s">
        <v>197</v>
      </c>
      <c r="B89" t="s">
        <v>33</v>
      </c>
      <c r="C89">
        <v>23</v>
      </c>
      <c r="D89" t="s">
        <v>20</v>
      </c>
      <c r="E89">
        <v>2</v>
      </c>
      <c r="F89">
        <v>154</v>
      </c>
      <c r="G89">
        <v>1</v>
      </c>
      <c r="K89" t="s">
        <v>851</v>
      </c>
      <c r="L89">
        <v>63</v>
      </c>
      <c r="O89" t="s">
        <v>979</v>
      </c>
    </row>
    <row r="90" spans="1:15" x14ac:dyDescent="0.2">
      <c r="A90" t="s">
        <v>198</v>
      </c>
      <c r="B90" t="s">
        <v>128</v>
      </c>
      <c r="C90">
        <v>28</v>
      </c>
      <c r="D90" t="s">
        <v>31</v>
      </c>
      <c r="E90" t="s">
        <v>71</v>
      </c>
      <c r="F90">
        <v>2030</v>
      </c>
      <c r="G90">
        <v>1</v>
      </c>
      <c r="H90">
        <v>2</v>
      </c>
      <c r="I90">
        <v>4</v>
      </c>
      <c r="K90" t="s">
        <v>881</v>
      </c>
      <c r="L90" t="s">
        <v>980</v>
      </c>
      <c r="M90" t="s">
        <v>879</v>
      </c>
      <c r="O90" t="s">
        <v>979</v>
      </c>
    </row>
    <row r="91" spans="1:15" x14ac:dyDescent="0.2">
      <c r="A91" t="s">
        <v>199</v>
      </c>
      <c r="B91" t="s">
        <v>33</v>
      </c>
      <c r="C91">
        <v>37</v>
      </c>
      <c r="D91" t="s">
        <v>200</v>
      </c>
      <c r="E91" t="s">
        <v>160</v>
      </c>
      <c r="F91">
        <v>1239</v>
      </c>
      <c r="G91">
        <v>1</v>
      </c>
      <c r="H91">
        <v>3</v>
      </c>
      <c r="I91">
        <v>2</v>
      </c>
      <c r="K91" t="s">
        <v>849</v>
      </c>
      <c r="L91">
        <v>85</v>
      </c>
      <c r="M91" t="s">
        <v>897</v>
      </c>
      <c r="O91" t="s">
        <v>979</v>
      </c>
    </row>
    <row r="92" spans="1:15" x14ac:dyDescent="0.2">
      <c r="A92" t="s">
        <v>201</v>
      </c>
      <c r="B92" t="s">
        <v>80</v>
      </c>
      <c r="C92">
        <v>26</v>
      </c>
      <c r="D92" t="s">
        <v>62</v>
      </c>
      <c r="E92" t="s">
        <v>202</v>
      </c>
      <c r="F92">
        <v>950</v>
      </c>
      <c r="H92">
        <v>1</v>
      </c>
      <c r="I92">
        <v>1</v>
      </c>
      <c r="K92" t="s">
        <v>863</v>
      </c>
      <c r="L92" t="s">
        <v>887</v>
      </c>
      <c r="M92" t="s">
        <v>836</v>
      </c>
      <c r="O92" t="s">
        <v>979</v>
      </c>
    </row>
    <row r="93" spans="1:15" x14ac:dyDescent="0.2">
      <c r="A93" t="s">
        <v>203</v>
      </c>
      <c r="B93" t="s">
        <v>61</v>
      </c>
      <c r="C93">
        <v>25</v>
      </c>
      <c r="D93" t="s">
        <v>133</v>
      </c>
      <c r="E93" t="s">
        <v>204</v>
      </c>
      <c r="F93">
        <v>1438</v>
      </c>
      <c r="G93">
        <v>1</v>
      </c>
      <c r="I93">
        <v>4</v>
      </c>
      <c r="J93">
        <v>1</v>
      </c>
      <c r="K93" t="s">
        <v>897</v>
      </c>
      <c r="L93" t="s">
        <v>981</v>
      </c>
      <c r="M93" t="s">
        <v>866</v>
      </c>
      <c r="O93" t="s">
        <v>979</v>
      </c>
    </row>
    <row r="94" spans="1:15" x14ac:dyDescent="0.2">
      <c r="A94" t="s">
        <v>205</v>
      </c>
      <c r="B94" t="s">
        <v>86</v>
      </c>
      <c r="C94">
        <v>31</v>
      </c>
      <c r="D94" t="s">
        <v>133</v>
      </c>
      <c r="E94">
        <v>24</v>
      </c>
      <c r="F94">
        <v>2160</v>
      </c>
      <c r="G94">
        <v>1</v>
      </c>
      <c r="H94">
        <v>1</v>
      </c>
      <c r="I94">
        <v>8</v>
      </c>
      <c r="K94" t="s">
        <v>897</v>
      </c>
      <c r="L94" t="s">
        <v>982</v>
      </c>
      <c r="M94" t="s">
        <v>841</v>
      </c>
      <c r="N94">
        <v>1</v>
      </c>
      <c r="O94" t="s">
        <v>979</v>
      </c>
    </row>
    <row r="95" spans="1:15" x14ac:dyDescent="0.2">
      <c r="A95" t="s">
        <v>206</v>
      </c>
      <c r="B95" t="s">
        <v>86</v>
      </c>
      <c r="C95">
        <v>25</v>
      </c>
      <c r="D95" t="s">
        <v>207</v>
      </c>
      <c r="E95" t="s">
        <v>148</v>
      </c>
      <c r="F95">
        <v>1923</v>
      </c>
      <c r="G95">
        <v>1</v>
      </c>
      <c r="H95">
        <v>3</v>
      </c>
      <c r="I95">
        <v>4</v>
      </c>
      <c r="J95">
        <v>1</v>
      </c>
      <c r="K95" t="s">
        <v>836</v>
      </c>
      <c r="L95" t="s">
        <v>983</v>
      </c>
      <c r="M95" t="s">
        <v>863</v>
      </c>
      <c r="N95">
        <v>2</v>
      </c>
      <c r="O95" t="s">
        <v>979</v>
      </c>
    </row>
    <row r="96" spans="1:15" x14ac:dyDescent="0.2">
      <c r="A96" t="s">
        <v>208</v>
      </c>
      <c r="B96" t="s">
        <v>59</v>
      </c>
      <c r="C96">
        <v>29</v>
      </c>
      <c r="D96" t="s">
        <v>51</v>
      </c>
      <c r="E96">
        <v>25</v>
      </c>
      <c r="F96">
        <v>2250</v>
      </c>
      <c r="I96">
        <v>1</v>
      </c>
      <c r="L96" t="s">
        <v>984</v>
      </c>
      <c r="M96" t="s">
        <v>867</v>
      </c>
      <c r="N96">
        <v>5</v>
      </c>
      <c r="O96" t="s">
        <v>979</v>
      </c>
    </row>
    <row r="97" spans="1:15" x14ac:dyDescent="0.2">
      <c r="A97" t="s">
        <v>209</v>
      </c>
      <c r="B97" t="s">
        <v>19</v>
      </c>
      <c r="C97">
        <v>26</v>
      </c>
      <c r="D97" t="s">
        <v>55</v>
      </c>
      <c r="E97" t="s">
        <v>210</v>
      </c>
      <c r="F97">
        <v>805</v>
      </c>
      <c r="H97">
        <v>1</v>
      </c>
      <c r="I97">
        <v>3</v>
      </c>
      <c r="K97" t="s">
        <v>897</v>
      </c>
      <c r="L97" t="s">
        <v>985</v>
      </c>
      <c r="M97" t="s">
        <v>867</v>
      </c>
      <c r="O97" t="s">
        <v>979</v>
      </c>
    </row>
    <row r="98" spans="1:15" x14ac:dyDescent="0.2">
      <c r="A98" t="s">
        <v>211</v>
      </c>
      <c r="B98" t="s">
        <v>16</v>
      </c>
      <c r="C98">
        <v>31</v>
      </c>
      <c r="D98" t="s">
        <v>212</v>
      </c>
      <c r="E98" t="s">
        <v>213</v>
      </c>
      <c r="F98">
        <v>869</v>
      </c>
      <c r="G98">
        <v>3</v>
      </c>
      <c r="H98">
        <v>1</v>
      </c>
      <c r="I98">
        <v>2</v>
      </c>
      <c r="K98" t="s">
        <v>836</v>
      </c>
      <c r="L98" t="s">
        <v>986</v>
      </c>
      <c r="M98" t="s">
        <v>879</v>
      </c>
      <c r="O98" t="s">
        <v>979</v>
      </c>
    </row>
    <row r="99" spans="1:15" x14ac:dyDescent="0.2">
      <c r="A99" t="s">
        <v>214</v>
      </c>
      <c r="B99" t="s">
        <v>132</v>
      </c>
      <c r="C99">
        <v>28</v>
      </c>
      <c r="D99" t="s">
        <v>23</v>
      </c>
      <c r="E99" t="s">
        <v>215</v>
      </c>
      <c r="F99">
        <v>1784</v>
      </c>
      <c r="G99">
        <v>5</v>
      </c>
      <c r="H99">
        <v>2</v>
      </c>
      <c r="I99">
        <v>1</v>
      </c>
      <c r="K99">
        <v>2</v>
      </c>
      <c r="L99">
        <v>70</v>
      </c>
      <c r="M99" t="s">
        <v>840</v>
      </c>
      <c r="N99">
        <v>1</v>
      </c>
      <c r="O99" t="s">
        <v>987</v>
      </c>
    </row>
    <row r="100" spans="1:15" x14ac:dyDescent="0.2">
      <c r="A100" t="s">
        <v>216</v>
      </c>
      <c r="B100" t="s">
        <v>59</v>
      </c>
      <c r="C100">
        <v>26</v>
      </c>
      <c r="D100" t="s">
        <v>133</v>
      </c>
      <c r="E100" t="s">
        <v>154</v>
      </c>
      <c r="F100">
        <v>1081</v>
      </c>
      <c r="H100">
        <v>1</v>
      </c>
      <c r="I100">
        <v>5</v>
      </c>
      <c r="K100" t="s">
        <v>881</v>
      </c>
      <c r="L100" t="s">
        <v>988</v>
      </c>
      <c r="M100" t="s">
        <v>989</v>
      </c>
      <c r="N100">
        <v>1</v>
      </c>
      <c r="O100" t="s">
        <v>987</v>
      </c>
    </row>
    <row r="101" spans="1:15" x14ac:dyDescent="0.2">
      <c r="A101" t="s">
        <v>217</v>
      </c>
      <c r="B101" t="s">
        <v>64</v>
      </c>
      <c r="C101">
        <v>26</v>
      </c>
      <c r="D101" t="s">
        <v>133</v>
      </c>
      <c r="E101">
        <v>23</v>
      </c>
      <c r="F101">
        <v>2070</v>
      </c>
      <c r="I101">
        <v>6</v>
      </c>
      <c r="K101" t="s">
        <v>897</v>
      </c>
      <c r="L101" t="s">
        <v>925</v>
      </c>
      <c r="M101" t="s">
        <v>906</v>
      </c>
      <c r="N101">
        <v>1</v>
      </c>
      <c r="O101" t="s">
        <v>987</v>
      </c>
    </row>
    <row r="102" spans="1:15" x14ac:dyDescent="0.2">
      <c r="A102" t="s">
        <v>218</v>
      </c>
      <c r="B102" t="s">
        <v>132</v>
      </c>
      <c r="C102">
        <v>33</v>
      </c>
      <c r="D102" t="s">
        <v>62</v>
      </c>
      <c r="E102" t="s">
        <v>113</v>
      </c>
      <c r="F102">
        <v>1238</v>
      </c>
      <c r="G102">
        <v>1</v>
      </c>
      <c r="H102">
        <v>1</v>
      </c>
      <c r="I102">
        <v>4</v>
      </c>
      <c r="J102">
        <v>1</v>
      </c>
      <c r="K102" t="s">
        <v>913</v>
      </c>
      <c r="L102" t="s">
        <v>990</v>
      </c>
      <c r="M102" t="s">
        <v>833</v>
      </c>
      <c r="N102">
        <v>1</v>
      </c>
      <c r="O102" t="s">
        <v>987</v>
      </c>
    </row>
    <row r="103" spans="1:15" x14ac:dyDescent="0.2">
      <c r="A103" t="s">
        <v>219</v>
      </c>
      <c r="B103" t="s">
        <v>132</v>
      </c>
      <c r="C103">
        <v>27</v>
      </c>
      <c r="D103" t="s">
        <v>220</v>
      </c>
      <c r="E103" t="s">
        <v>143</v>
      </c>
      <c r="F103">
        <v>1624</v>
      </c>
      <c r="G103">
        <v>3</v>
      </c>
      <c r="H103">
        <v>1</v>
      </c>
      <c r="K103" t="s">
        <v>833</v>
      </c>
      <c r="L103" t="s">
        <v>991</v>
      </c>
      <c r="M103" t="s">
        <v>894</v>
      </c>
      <c r="O103" t="s">
        <v>987</v>
      </c>
    </row>
    <row r="104" spans="1:15" x14ac:dyDescent="0.2">
      <c r="A104" t="s">
        <v>221</v>
      </c>
      <c r="B104" t="s">
        <v>33</v>
      </c>
      <c r="C104">
        <v>26</v>
      </c>
      <c r="D104" t="s">
        <v>133</v>
      </c>
      <c r="E104" t="s">
        <v>222</v>
      </c>
      <c r="F104">
        <v>1805</v>
      </c>
      <c r="I104">
        <v>4</v>
      </c>
      <c r="K104" t="s">
        <v>873</v>
      </c>
      <c r="L104" t="s">
        <v>992</v>
      </c>
      <c r="M104">
        <v>3</v>
      </c>
      <c r="O104" t="s">
        <v>993</v>
      </c>
    </row>
    <row r="105" spans="1:15" x14ac:dyDescent="0.2">
      <c r="A105" t="s">
        <v>223</v>
      </c>
      <c r="B105" t="s">
        <v>82</v>
      </c>
      <c r="C105">
        <v>28</v>
      </c>
      <c r="D105" t="s">
        <v>133</v>
      </c>
      <c r="E105">
        <v>23</v>
      </c>
      <c r="F105">
        <v>2070</v>
      </c>
      <c r="G105">
        <v>1</v>
      </c>
      <c r="H105">
        <v>1</v>
      </c>
      <c r="I105">
        <v>7</v>
      </c>
      <c r="J105">
        <v>1</v>
      </c>
      <c r="K105" t="s">
        <v>897</v>
      </c>
      <c r="L105" t="s">
        <v>994</v>
      </c>
      <c r="M105" t="s">
        <v>841</v>
      </c>
      <c r="O105" t="s">
        <v>993</v>
      </c>
    </row>
    <row r="106" spans="1:15" x14ac:dyDescent="0.2">
      <c r="A106" t="s">
        <v>224</v>
      </c>
      <c r="B106" t="s">
        <v>48</v>
      </c>
      <c r="C106">
        <v>31</v>
      </c>
      <c r="D106" t="s">
        <v>225</v>
      </c>
      <c r="E106" t="s">
        <v>226</v>
      </c>
      <c r="F106">
        <v>1240</v>
      </c>
      <c r="G106">
        <v>2</v>
      </c>
      <c r="H106">
        <v>1</v>
      </c>
      <c r="I106">
        <v>7</v>
      </c>
      <c r="J106">
        <v>1</v>
      </c>
      <c r="K106" t="s">
        <v>849</v>
      </c>
      <c r="L106" t="s">
        <v>995</v>
      </c>
      <c r="M106">
        <v>1</v>
      </c>
      <c r="N106">
        <v>1</v>
      </c>
      <c r="O106" t="s">
        <v>993</v>
      </c>
    </row>
    <row r="107" spans="1:15" x14ac:dyDescent="0.2">
      <c r="A107" t="s">
        <v>227</v>
      </c>
      <c r="B107" t="s">
        <v>132</v>
      </c>
      <c r="C107">
        <v>31</v>
      </c>
      <c r="D107" t="s">
        <v>133</v>
      </c>
      <c r="E107">
        <v>11</v>
      </c>
      <c r="F107">
        <v>990</v>
      </c>
      <c r="I107">
        <v>1</v>
      </c>
      <c r="K107" t="s">
        <v>881</v>
      </c>
      <c r="L107" t="s">
        <v>990</v>
      </c>
      <c r="M107" t="s">
        <v>877</v>
      </c>
      <c r="O107" t="s">
        <v>993</v>
      </c>
    </row>
    <row r="108" spans="1:15" x14ac:dyDescent="0.2">
      <c r="A108" t="s">
        <v>228</v>
      </c>
      <c r="B108" t="s">
        <v>22</v>
      </c>
      <c r="C108">
        <v>32</v>
      </c>
      <c r="D108" t="s">
        <v>133</v>
      </c>
      <c r="E108">
        <v>17</v>
      </c>
      <c r="F108">
        <v>1496</v>
      </c>
      <c r="I108">
        <v>4</v>
      </c>
      <c r="J108">
        <v>2</v>
      </c>
      <c r="K108" t="s">
        <v>867</v>
      </c>
      <c r="L108" t="s">
        <v>916</v>
      </c>
      <c r="M108" t="s">
        <v>866</v>
      </c>
      <c r="O108" t="s">
        <v>993</v>
      </c>
    </row>
    <row r="109" spans="1:15" x14ac:dyDescent="0.2">
      <c r="A109" t="s">
        <v>229</v>
      </c>
      <c r="B109" t="s">
        <v>50</v>
      </c>
      <c r="C109">
        <v>22</v>
      </c>
      <c r="D109" t="s">
        <v>122</v>
      </c>
      <c r="E109" t="s">
        <v>230</v>
      </c>
      <c r="F109">
        <v>24</v>
      </c>
      <c r="H109">
        <v>1</v>
      </c>
      <c r="L109" t="s">
        <v>994</v>
      </c>
      <c r="M109">
        <v>1</v>
      </c>
      <c r="O109" t="s">
        <v>996</v>
      </c>
    </row>
    <row r="110" spans="1:15" x14ac:dyDescent="0.2">
      <c r="A110" t="s">
        <v>231</v>
      </c>
      <c r="B110" t="s">
        <v>121</v>
      </c>
      <c r="C110">
        <v>32</v>
      </c>
      <c r="D110" t="s">
        <v>31</v>
      </c>
      <c r="E110" t="s">
        <v>232</v>
      </c>
      <c r="F110">
        <v>1565</v>
      </c>
      <c r="G110">
        <v>4</v>
      </c>
      <c r="H110">
        <v>2</v>
      </c>
      <c r="I110">
        <v>2</v>
      </c>
      <c r="J110">
        <v>1</v>
      </c>
      <c r="K110" t="s">
        <v>913</v>
      </c>
      <c r="L110" t="s">
        <v>995</v>
      </c>
      <c r="M110" t="s">
        <v>860</v>
      </c>
      <c r="N110">
        <v>1</v>
      </c>
      <c r="O110" t="s">
        <v>996</v>
      </c>
    </row>
    <row r="111" spans="1:15" x14ac:dyDescent="0.2">
      <c r="A111" t="s">
        <v>233</v>
      </c>
      <c r="B111" t="s">
        <v>121</v>
      </c>
      <c r="C111">
        <v>30</v>
      </c>
      <c r="D111" t="s">
        <v>20</v>
      </c>
      <c r="E111" t="s">
        <v>215</v>
      </c>
      <c r="F111">
        <v>1692</v>
      </c>
      <c r="G111">
        <v>11</v>
      </c>
      <c r="H111">
        <v>3</v>
      </c>
      <c r="I111">
        <v>1</v>
      </c>
      <c r="J111">
        <v>1</v>
      </c>
      <c r="K111" t="s">
        <v>847</v>
      </c>
      <c r="L111" t="s">
        <v>997</v>
      </c>
      <c r="M111" t="s">
        <v>836</v>
      </c>
      <c r="N111">
        <v>1</v>
      </c>
      <c r="O111" t="s">
        <v>996</v>
      </c>
    </row>
    <row r="112" spans="1:15" x14ac:dyDescent="0.2">
      <c r="A112" t="s">
        <v>234</v>
      </c>
      <c r="B112" t="s">
        <v>64</v>
      </c>
      <c r="C112">
        <v>27</v>
      </c>
      <c r="D112" t="s">
        <v>133</v>
      </c>
      <c r="E112">
        <v>25</v>
      </c>
      <c r="F112">
        <v>2234</v>
      </c>
      <c r="G112">
        <v>2</v>
      </c>
      <c r="I112">
        <v>4</v>
      </c>
      <c r="K112" t="s">
        <v>897</v>
      </c>
      <c r="L112" t="s">
        <v>998</v>
      </c>
      <c r="M112" t="s">
        <v>877</v>
      </c>
      <c r="N112">
        <v>1</v>
      </c>
      <c r="O112" t="s">
        <v>996</v>
      </c>
    </row>
    <row r="113" spans="1:15" x14ac:dyDescent="0.2">
      <c r="A113" t="s">
        <v>235</v>
      </c>
      <c r="B113" t="s">
        <v>75</v>
      </c>
      <c r="C113">
        <v>30</v>
      </c>
      <c r="D113" t="s">
        <v>162</v>
      </c>
      <c r="E113" t="s">
        <v>108</v>
      </c>
      <c r="F113">
        <v>366</v>
      </c>
      <c r="H113">
        <v>1</v>
      </c>
      <c r="I113">
        <v>1</v>
      </c>
      <c r="K113">
        <v>2</v>
      </c>
      <c r="L113" t="s">
        <v>999</v>
      </c>
      <c r="M113" t="s">
        <v>873</v>
      </c>
      <c r="N113">
        <v>1</v>
      </c>
      <c r="O113" t="s">
        <v>996</v>
      </c>
    </row>
    <row r="114" spans="1:15" x14ac:dyDescent="0.2">
      <c r="A114" t="s">
        <v>236</v>
      </c>
      <c r="B114" t="s">
        <v>75</v>
      </c>
      <c r="C114">
        <v>18</v>
      </c>
      <c r="D114" t="s">
        <v>159</v>
      </c>
      <c r="E114" t="s">
        <v>237</v>
      </c>
      <c r="F114">
        <v>948</v>
      </c>
      <c r="I114">
        <v>1</v>
      </c>
      <c r="K114" t="s">
        <v>867</v>
      </c>
      <c r="L114" t="s">
        <v>1000</v>
      </c>
      <c r="M114" t="s">
        <v>860</v>
      </c>
      <c r="O114" t="s">
        <v>1001</v>
      </c>
    </row>
    <row r="115" spans="1:15" x14ac:dyDescent="0.2">
      <c r="A115" t="s">
        <v>238</v>
      </c>
      <c r="B115" t="s">
        <v>104</v>
      </c>
      <c r="C115">
        <v>21</v>
      </c>
      <c r="D115" t="s">
        <v>20</v>
      </c>
      <c r="E115" t="s">
        <v>239</v>
      </c>
      <c r="F115">
        <v>1180</v>
      </c>
      <c r="G115">
        <v>6</v>
      </c>
      <c r="H115">
        <v>2</v>
      </c>
      <c r="K115" t="s">
        <v>869</v>
      </c>
      <c r="L115" t="s">
        <v>1002</v>
      </c>
      <c r="M115" t="s">
        <v>866</v>
      </c>
      <c r="N115">
        <v>2</v>
      </c>
      <c r="O115" t="s">
        <v>1001</v>
      </c>
    </row>
    <row r="116" spans="1:15" x14ac:dyDescent="0.2">
      <c r="A116" t="s">
        <v>240</v>
      </c>
      <c r="B116" t="s">
        <v>121</v>
      </c>
      <c r="C116">
        <v>29</v>
      </c>
      <c r="D116" t="s">
        <v>51</v>
      </c>
      <c r="E116">
        <v>19</v>
      </c>
      <c r="F116">
        <v>1710</v>
      </c>
      <c r="I116">
        <v>2</v>
      </c>
      <c r="L116" t="s">
        <v>1003</v>
      </c>
      <c r="M116" t="s">
        <v>879</v>
      </c>
      <c r="N116">
        <v>1</v>
      </c>
      <c r="O116" t="s">
        <v>1001</v>
      </c>
    </row>
    <row r="117" spans="1:15" x14ac:dyDescent="0.2">
      <c r="A117" t="s">
        <v>241</v>
      </c>
      <c r="B117" t="s">
        <v>33</v>
      </c>
      <c r="C117">
        <v>24</v>
      </c>
      <c r="D117" t="s">
        <v>44</v>
      </c>
      <c r="E117" t="s">
        <v>84</v>
      </c>
      <c r="F117">
        <v>2051</v>
      </c>
      <c r="G117">
        <v>1</v>
      </c>
      <c r="H117">
        <v>2</v>
      </c>
      <c r="I117">
        <v>8</v>
      </c>
      <c r="K117" t="s">
        <v>873</v>
      </c>
      <c r="L117" t="s">
        <v>1004</v>
      </c>
      <c r="M117" t="s">
        <v>926</v>
      </c>
      <c r="N117">
        <v>1</v>
      </c>
      <c r="O117" t="s">
        <v>1005</v>
      </c>
    </row>
    <row r="118" spans="1:15" x14ac:dyDescent="0.2">
      <c r="A118" t="s">
        <v>242</v>
      </c>
      <c r="B118" t="s">
        <v>128</v>
      </c>
      <c r="C118">
        <v>29</v>
      </c>
      <c r="D118" t="s">
        <v>77</v>
      </c>
      <c r="E118" t="s">
        <v>111</v>
      </c>
      <c r="F118">
        <v>1416</v>
      </c>
      <c r="G118">
        <v>7</v>
      </c>
      <c r="H118">
        <v>2</v>
      </c>
      <c r="I118">
        <v>7</v>
      </c>
      <c r="J118">
        <v>1</v>
      </c>
      <c r="K118" t="s">
        <v>904</v>
      </c>
      <c r="L118" t="s">
        <v>1006</v>
      </c>
      <c r="M118" t="s">
        <v>851</v>
      </c>
      <c r="N118">
        <v>3</v>
      </c>
      <c r="O118" t="s">
        <v>1005</v>
      </c>
    </row>
    <row r="119" spans="1:15" x14ac:dyDescent="0.2">
      <c r="A119" t="s">
        <v>243</v>
      </c>
      <c r="B119" t="s">
        <v>104</v>
      </c>
      <c r="C119">
        <v>32</v>
      </c>
      <c r="D119" t="s">
        <v>51</v>
      </c>
      <c r="E119">
        <v>24</v>
      </c>
      <c r="F119">
        <v>2116</v>
      </c>
      <c r="I119">
        <v>2</v>
      </c>
      <c r="L119" t="s">
        <v>1007</v>
      </c>
      <c r="N119">
        <v>1</v>
      </c>
      <c r="O119" t="s">
        <v>1005</v>
      </c>
    </row>
    <row r="120" spans="1:15" x14ac:dyDescent="0.2">
      <c r="A120" t="s">
        <v>244</v>
      </c>
      <c r="B120" t="s">
        <v>82</v>
      </c>
      <c r="C120">
        <v>26</v>
      </c>
      <c r="D120" t="s">
        <v>34</v>
      </c>
      <c r="E120" t="s">
        <v>245</v>
      </c>
      <c r="F120">
        <v>1482</v>
      </c>
      <c r="G120">
        <v>1</v>
      </c>
      <c r="I120">
        <v>4</v>
      </c>
      <c r="K120" t="s">
        <v>836</v>
      </c>
      <c r="L120" t="s">
        <v>1008</v>
      </c>
      <c r="M120" t="s">
        <v>881</v>
      </c>
      <c r="O120" t="s">
        <v>1005</v>
      </c>
    </row>
    <row r="121" spans="1:15" x14ac:dyDescent="0.2">
      <c r="A121" t="s">
        <v>246</v>
      </c>
      <c r="B121" t="s">
        <v>80</v>
      </c>
      <c r="C121">
        <v>37</v>
      </c>
      <c r="D121" t="s">
        <v>133</v>
      </c>
      <c r="E121">
        <v>22</v>
      </c>
      <c r="F121">
        <v>1970</v>
      </c>
      <c r="I121">
        <v>6</v>
      </c>
      <c r="L121" t="s">
        <v>980</v>
      </c>
      <c r="M121" t="s">
        <v>877</v>
      </c>
      <c r="O121" t="s">
        <v>1005</v>
      </c>
    </row>
    <row r="122" spans="1:15" x14ac:dyDescent="0.2">
      <c r="A122" t="s">
        <v>247</v>
      </c>
      <c r="B122" t="s">
        <v>75</v>
      </c>
      <c r="C122">
        <v>22</v>
      </c>
      <c r="D122" t="s">
        <v>83</v>
      </c>
      <c r="E122" t="s">
        <v>248</v>
      </c>
      <c r="F122">
        <v>1328</v>
      </c>
      <c r="H122">
        <v>4</v>
      </c>
      <c r="K122">
        <v>1</v>
      </c>
      <c r="L122" t="s">
        <v>1009</v>
      </c>
      <c r="M122" t="s">
        <v>860</v>
      </c>
      <c r="O122" t="s">
        <v>1005</v>
      </c>
    </row>
    <row r="123" spans="1:15" x14ac:dyDescent="0.2">
      <c r="A123" t="s">
        <v>249</v>
      </c>
      <c r="B123" t="s">
        <v>19</v>
      </c>
      <c r="C123">
        <v>27</v>
      </c>
      <c r="D123" t="s">
        <v>23</v>
      </c>
      <c r="E123" t="s">
        <v>250</v>
      </c>
      <c r="F123">
        <v>680</v>
      </c>
      <c r="G123">
        <v>5</v>
      </c>
      <c r="H123">
        <v>3</v>
      </c>
      <c r="I123">
        <v>1</v>
      </c>
      <c r="K123" t="s">
        <v>851</v>
      </c>
      <c r="L123" t="s">
        <v>859</v>
      </c>
      <c r="M123" t="s">
        <v>879</v>
      </c>
      <c r="N123">
        <v>1</v>
      </c>
      <c r="O123" t="s">
        <v>1010</v>
      </c>
    </row>
    <row r="124" spans="1:15" x14ac:dyDescent="0.2">
      <c r="A124" t="s">
        <v>251</v>
      </c>
      <c r="B124" t="s">
        <v>82</v>
      </c>
      <c r="C124">
        <v>28</v>
      </c>
      <c r="D124" t="s">
        <v>44</v>
      </c>
      <c r="E124" t="s">
        <v>169</v>
      </c>
      <c r="F124">
        <v>1585</v>
      </c>
      <c r="I124">
        <v>7</v>
      </c>
      <c r="K124" t="s">
        <v>860</v>
      </c>
      <c r="L124" t="s">
        <v>922</v>
      </c>
      <c r="M124" t="s">
        <v>849</v>
      </c>
      <c r="O124" t="s">
        <v>1010</v>
      </c>
    </row>
    <row r="125" spans="1:15" x14ac:dyDescent="0.2">
      <c r="A125" t="s">
        <v>252</v>
      </c>
      <c r="B125" t="s">
        <v>33</v>
      </c>
      <c r="C125">
        <v>25</v>
      </c>
      <c r="D125" t="s">
        <v>57</v>
      </c>
      <c r="E125" t="s">
        <v>232</v>
      </c>
      <c r="F125">
        <v>1619</v>
      </c>
      <c r="G125">
        <v>1</v>
      </c>
      <c r="H125">
        <v>1</v>
      </c>
      <c r="I125">
        <v>4</v>
      </c>
      <c r="K125" t="s">
        <v>879</v>
      </c>
      <c r="L125" t="s">
        <v>1011</v>
      </c>
      <c r="M125" t="s">
        <v>847</v>
      </c>
      <c r="N125">
        <v>1</v>
      </c>
      <c r="O125" t="s">
        <v>1010</v>
      </c>
    </row>
    <row r="126" spans="1:15" x14ac:dyDescent="0.2">
      <c r="A126" t="s">
        <v>253</v>
      </c>
      <c r="B126" t="s">
        <v>121</v>
      </c>
      <c r="C126">
        <v>30</v>
      </c>
      <c r="D126" t="s">
        <v>254</v>
      </c>
      <c r="E126" t="s">
        <v>255</v>
      </c>
      <c r="F126">
        <v>1185</v>
      </c>
      <c r="I126">
        <v>1</v>
      </c>
      <c r="K126" t="s">
        <v>897</v>
      </c>
      <c r="L126" t="s">
        <v>1012</v>
      </c>
      <c r="M126" t="s">
        <v>879</v>
      </c>
      <c r="O126" t="s">
        <v>1010</v>
      </c>
    </row>
    <row r="127" spans="1:15" x14ac:dyDescent="0.2">
      <c r="A127" t="s">
        <v>256</v>
      </c>
      <c r="B127" t="s">
        <v>36</v>
      </c>
      <c r="C127">
        <v>31</v>
      </c>
      <c r="D127" t="s">
        <v>23</v>
      </c>
      <c r="E127">
        <v>20</v>
      </c>
      <c r="F127">
        <v>1644</v>
      </c>
      <c r="G127">
        <v>8</v>
      </c>
      <c r="H127">
        <v>1</v>
      </c>
      <c r="I127">
        <v>3</v>
      </c>
      <c r="J127">
        <v>1</v>
      </c>
      <c r="K127" t="s">
        <v>926</v>
      </c>
      <c r="L127" t="s">
        <v>1013</v>
      </c>
      <c r="M127" t="s">
        <v>926</v>
      </c>
      <c r="N127">
        <v>2</v>
      </c>
      <c r="O127" t="s">
        <v>1010</v>
      </c>
    </row>
    <row r="128" spans="1:15" x14ac:dyDescent="0.2">
      <c r="A128" t="s">
        <v>257</v>
      </c>
      <c r="B128" t="s">
        <v>258</v>
      </c>
      <c r="C128">
        <v>31</v>
      </c>
      <c r="D128" t="s">
        <v>51</v>
      </c>
      <c r="E128">
        <v>25</v>
      </c>
      <c r="F128">
        <v>2250</v>
      </c>
      <c r="I128">
        <v>2</v>
      </c>
      <c r="L128" t="s">
        <v>1014</v>
      </c>
      <c r="M128" t="s">
        <v>879</v>
      </c>
      <c r="N128">
        <v>2</v>
      </c>
      <c r="O128" t="s">
        <v>1010</v>
      </c>
    </row>
    <row r="129" spans="1:15" x14ac:dyDescent="0.2">
      <c r="A129" t="s">
        <v>259</v>
      </c>
      <c r="B129" t="s">
        <v>61</v>
      </c>
      <c r="C129">
        <v>24</v>
      </c>
      <c r="D129" t="s">
        <v>207</v>
      </c>
      <c r="E129" t="s">
        <v>260</v>
      </c>
      <c r="F129">
        <v>1482</v>
      </c>
      <c r="I129">
        <v>3</v>
      </c>
      <c r="K129" t="s">
        <v>873</v>
      </c>
      <c r="L129" t="s">
        <v>1015</v>
      </c>
      <c r="M129" t="s">
        <v>894</v>
      </c>
      <c r="O129" t="s">
        <v>1010</v>
      </c>
    </row>
    <row r="130" spans="1:15" x14ac:dyDescent="0.2">
      <c r="A130" t="s">
        <v>261</v>
      </c>
      <c r="B130" t="s">
        <v>132</v>
      </c>
      <c r="C130">
        <v>22</v>
      </c>
      <c r="D130" t="s">
        <v>262</v>
      </c>
      <c r="E130" t="s">
        <v>88</v>
      </c>
      <c r="F130">
        <v>1683</v>
      </c>
      <c r="G130">
        <v>8</v>
      </c>
      <c r="I130">
        <v>2</v>
      </c>
      <c r="J130">
        <v>1</v>
      </c>
      <c r="K130" t="s">
        <v>833</v>
      </c>
      <c r="L130" t="s">
        <v>1016</v>
      </c>
      <c r="M130" t="s">
        <v>881</v>
      </c>
      <c r="N130">
        <v>1</v>
      </c>
      <c r="O130" t="s">
        <v>1010</v>
      </c>
    </row>
    <row r="131" spans="1:15" x14ac:dyDescent="0.2">
      <c r="A131" t="s">
        <v>263</v>
      </c>
      <c r="B131" t="s">
        <v>86</v>
      </c>
      <c r="C131">
        <v>28</v>
      </c>
      <c r="D131" t="s">
        <v>159</v>
      </c>
      <c r="E131" t="s">
        <v>264</v>
      </c>
      <c r="F131">
        <v>702</v>
      </c>
      <c r="H131">
        <v>2</v>
      </c>
      <c r="I131">
        <v>4</v>
      </c>
      <c r="K131" t="s">
        <v>897</v>
      </c>
      <c r="L131" t="s">
        <v>1017</v>
      </c>
      <c r="M131">
        <v>1</v>
      </c>
      <c r="O131" t="s">
        <v>1010</v>
      </c>
    </row>
    <row r="132" spans="1:15" x14ac:dyDescent="0.2">
      <c r="A132" t="s">
        <v>265</v>
      </c>
      <c r="B132" t="s">
        <v>61</v>
      </c>
      <c r="C132">
        <v>23</v>
      </c>
      <c r="D132" t="s">
        <v>162</v>
      </c>
      <c r="E132" t="s">
        <v>266</v>
      </c>
      <c r="F132">
        <v>882</v>
      </c>
      <c r="G132">
        <v>4</v>
      </c>
      <c r="I132">
        <v>2</v>
      </c>
      <c r="K132" t="s">
        <v>869</v>
      </c>
      <c r="L132" t="s">
        <v>1018</v>
      </c>
      <c r="M132" t="s">
        <v>873</v>
      </c>
      <c r="N132">
        <v>2</v>
      </c>
      <c r="O132" t="s">
        <v>1019</v>
      </c>
    </row>
    <row r="133" spans="1:15" x14ac:dyDescent="0.2">
      <c r="A133" t="s">
        <v>267</v>
      </c>
      <c r="B133" t="s">
        <v>33</v>
      </c>
      <c r="C133">
        <v>27</v>
      </c>
      <c r="D133" t="s">
        <v>51</v>
      </c>
      <c r="E133">
        <v>25</v>
      </c>
      <c r="F133">
        <v>2250</v>
      </c>
      <c r="I133">
        <v>1</v>
      </c>
      <c r="L133" t="s">
        <v>1020</v>
      </c>
      <c r="M133" t="s">
        <v>879</v>
      </c>
      <c r="O133" t="s">
        <v>1019</v>
      </c>
    </row>
    <row r="134" spans="1:15" x14ac:dyDescent="0.2">
      <c r="A134" t="s">
        <v>268</v>
      </c>
      <c r="B134" t="s">
        <v>82</v>
      </c>
      <c r="C134">
        <v>23</v>
      </c>
      <c r="D134" t="s">
        <v>195</v>
      </c>
      <c r="E134">
        <v>25</v>
      </c>
      <c r="F134">
        <v>2239</v>
      </c>
      <c r="H134">
        <v>2</v>
      </c>
      <c r="I134">
        <v>1</v>
      </c>
      <c r="K134" t="s">
        <v>840</v>
      </c>
      <c r="L134" t="s">
        <v>1021</v>
      </c>
      <c r="M134" t="s">
        <v>879</v>
      </c>
      <c r="O134" t="s">
        <v>1019</v>
      </c>
    </row>
    <row r="135" spans="1:15" x14ac:dyDescent="0.2">
      <c r="A135" t="s">
        <v>269</v>
      </c>
      <c r="B135" t="s">
        <v>19</v>
      </c>
      <c r="C135">
        <v>27</v>
      </c>
      <c r="D135" t="s">
        <v>62</v>
      </c>
      <c r="E135">
        <v>14</v>
      </c>
      <c r="F135">
        <v>1134</v>
      </c>
      <c r="H135">
        <v>1</v>
      </c>
      <c r="I135">
        <v>2</v>
      </c>
      <c r="K135" t="s">
        <v>867</v>
      </c>
      <c r="L135" t="s">
        <v>1022</v>
      </c>
      <c r="M135" t="s">
        <v>860</v>
      </c>
      <c r="O135" t="s">
        <v>1019</v>
      </c>
    </row>
    <row r="136" spans="1:15" x14ac:dyDescent="0.2">
      <c r="A136" t="s">
        <v>270</v>
      </c>
      <c r="B136" t="s">
        <v>75</v>
      </c>
      <c r="C136">
        <v>22</v>
      </c>
      <c r="D136" t="s">
        <v>122</v>
      </c>
      <c r="E136" t="s">
        <v>271</v>
      </c>
      <c r="F136">
        <v>577</v>
      </c>
      <c r="I136">
        <v>1</v>
      </c>
      <c r="K136" t="s">
        <v>873</v>
      </c>
      <c r="L136" t="s">
        <v>1023</v>
      </c>
      <c r="M136" t="s">
        <v>840</v>
      </c>
      <c r="O136" t="s">
        <v>1019</v>
      </c>
    </row>
    <row r="137" spans="1:15" x14ac:dyDescent="0.2">
      <c r="A137" t="s">
        <v>272</v>
      </c>
      <c r="B137" t="s">
        <v>75</v>
      </c>
      <c r="C137">
        <v>27</v>
      </c>
      <c r="D137" t="s">
        <v>77</v>
      </c>
      <c r="E137" t="s">
        <v>273</v>
      </c>
      <c r="F137">
        <v>423</v>
      </c>
      <c r="G137">
        <v>4</v>
      </c>
      <c r="I137">
        <v>2</v>
      </c>
      <c r="K137" t="s">
        <v>904</v>
      </c>
      <c r="L137" t="s">
        <v>1024</v>
      </c>
      <c r="M137" t="s">
        <v>904</v>
      </c>
      <c r="O137" t="s">
        <v>1019</v>
      </c>
    </row>
    <row r="138" spans="1:15" x14ac:dyDescent="0.2">
      <c r="A138" t="s">
        <v>274</v>
      </c>
      <c r="B138" t="s">
        <v>121</v>
      </c>
      <c r="C138">
        <v>25</v>
      </c>
      <c r="D138" t="s">
        <v>57</v>
      </c>
      <c r="E138" t="s">
        <v>275</v>
      </c>
      <c r="F138">
        <v>1144</v>
      </c>
      <c r="I138">
        <v>4</v>
      </c>
      <c r="J138">
        <v>1</v>
      </c>
      <c r="K138" t="s">
        <v>873</v>
      </c>
      <c r="L138" t="s">
        <v>1025</v>
      </c>
      <c r="M138" t="s">
        <v>866</v>
      </c>
      <c r="O138" t="s">
        <v>1019</v>
      </c>
    </row>
    <row r="139" spans="1:15" x14ac:dyDescent="0.2">
      <c r="A139" t="s">
        <v>276</v>
      </c>
      <c r="B139" t="s">
        <v>22</v>
      </c>
      <c r="C139">
        <v>30</v>
      </c>
      <c r="D139" t="s">
        <v>51</v>
      </c>
      <c r="E139">
        <v>23</v>
      </c>
      <c r="F139">
        <v>2043</v>
      </c>
      <c r="I139">
        <v>1</v>
      </c>
      <c r="L139" t="s">
        <v>937</v>
      </c>
      <c r="M139" t="s">
        <v>867</v>
      </c>
      <c r="N139">
        <v>1</v>
      </c>
      <c r="O139" t="s">
        <v>1019</v>
      </c>
    </row>
    <row r="140" spans="1:15" x14ac:dyDescent="0.2">
      <c r="A140" t="s">
        <v>277</v>
      </c>
      <c r="B140" t="s">
        <v>22</v>
      </c>
      <c r="C140">
        <v>31</v>
      </c>
      <c r="D140" t="s">
        <v>31</v>
      </c>
      <c r="E140" t="s">
        <v>29</v>
      </c>
      <c r="F140">
        <v>1537</v>
      </c>
      <c r="H140">
        <v>3</v>
      </c>
      <c r="I140">
        <v>4</v>
      </c>
      <c r="K140" t="s">
        <v>860</v>
      </c>
      <c r="L140" t="s">
        <v>1026</v>
      </c>
      <c r="M140" t="s">
        <v>897</v>
      </c>
      <c r="O140" t="s">
        <v>1019</v>
      </c>
    </row>
    <row r="141" spans="1:15" x14ac:dyDescent="0.2">
      <c r="A141" t="s">
        <v>278</v>
      </c>
      <c r="B141" t="s">
        <v>121</v>
      </c>
      <c r="C141">
        <v>29</v>
      </c>
      <c r="D141" t="s">
        <v>23</v>
      </c>
      <c r="E141" t="s">
        <v>101</v>
      </c>
      <c r="F141">
        <v>970</v>
      </c>
      <c r="G141">
        <v>2</v>
      </c>
      <c r="H141">
        <v>2</v>
      </c>
      <c r="I141">
        <v>5</v>
      </c>
      <c r="J141">
        <v>1</v>
      </c>
      <c r="K141" t="s">
        <v>877</v>
      </c>
      <c r="L141" t="s">
        <v>1027</v>
      </c>
      <c r="M141" t="s">
        <v>860</v>
      </c>
      <c r="O141" t="s">
        <v>1019</v>
      </c>
    </row>
    <row r="142" spans="1:15" x14ac:dyDescent="0.2">
      <c r="A142" t="s">
        <v>279</v>
      </c>
      <c r="B142" t="s">
        <v>48</v>
      </c>
      <c r="C142">
        <v>31</v>
      </c>
      <c r="D142" t="s">
        <v>280</v>
      </c>
      <c r="E142" t="s">
        <v>281</v>
      </c>
      <c r="F142">
        <v>1874</v>
      </c>
      <c r="G142">
        <v>3</v>
      </c>
      <c r="I142">
        <v>6</v>
      </c>
      <c r="K142" t="s">
        <v>869</v>
      </c>
      <c r="L142" t="s">
        <v>1028</v>
      </c>
      <c r="M142" t="s">
        <v>863</v>
      </c>
      <c r="N142">
        <v>2</v>
      </c>
      <c r="O142" t="s">
        <v>1019</v>
      </c>
    </row>
    <row r="143" spans="1:15" x14ac:dyDescent="0.2">
      <c r="A143" t="s">
        <v>282</v>
      </c>
      <c r="B143" t="s">
        <v>80</v>
      </c>
      <c r="C143">
        <v>20</v>
      </c>
      <c r="D143" t="s">
        <v>162</v>
      </c>
      <c r="E143" t="s">
        <v>143</v>
      </c>
      <c r="F143">
        <v>1481</v>
      </c>
      <c r="G143">
        <v>3</v>
      </c>
      <c r="H143">
        <v>1</v>
      </c>
      <c r="I143">
        <v>3</v>
      </c>
      <c r="K143" t="s">
        <v>894</v>
      </c>
      <c r="L143" t="s">
        <v>1029</v>
      </c>
      <c r="M143" t="s">
        <v>881</v>
      </c>
      <c r="O143" t="s">
        <v>1019</v>
      </c>
    </row>
    <row r="144" spans="1:15" x14ac:dyDescent="0.2">
      <c r="A144" t="s">
        <v>283</v>
      </c>
      <c r="B144" t="s">
        <v>43</v>
      </c>
      <c r="C144">
        <v>31</v>
      </c>
      <c r="D144" t="s">
        <v>44</v>
      </c>
      <c r="E144">
        <v>21</v>
      </c>
      <c r="F144">
        <v>1875</v>
      </c>
      <c r="G144">
        <v>1</v>
      </c>
      <c r="I144">
        <v>6</v>
      </c>
      <c r="K144" t="s">
        <v>840</v>
      </c>
      <c r="L144" t="s">
        <v>1030</v>
      </c>
      <c r="M144" t="s">
        <v>863</v>
      </c>
      <c r="O144" t="s">
        <v>1031</v>
      </c>
    </row>
    <row r="145" spans="1:15" x14ac:dyDescent="0.2">
      <c r="A145" t="s">
        <v>284</v>
      </c>
      <c r="B145" t="s">
        <v>43</v>
      </c>
      <c r="C145">
        <v>19</v>
      </c>
      <c r="D145" t="s">
        <v>159</v>
      </c>
      <c r="E145" t="s">
        <v>17</v>
      </c>
      <c r="F145">
        <v>1670</v>
      </c>
      <c r="G145">
        <v>2</v>
      </c>
      <c r="H145">
        <v>2</v>
      </c>
      <c r="I145">
        <v>7</v>
      </c>
      <c r="K145" t="s">
        <v>836</v>
      </c>
      <c r="L145" t="s">
        <v>944</v>
      </c>
      <c r="M145" t="s">
        <v>863</v>
      </c>
      <c r="O145" t="s">
        <v>1031</v>
      </c>
    </row>
    <row r="146" spans="1:15" x14ac:dyDescent="0.2">
      <c r="A146" t="s">
        <v>285</v>
      </c>
      <c r="B146" t="s">
        <v>258</v>
      </c>
      <c r="C146">
        <v>23</v>
      </c>
      <c r="D146" t="s">
        <v>164</v>
      </c>
      <c r="E146" t="s">
        <v>286</v>
      </c>
      <c r="F146">
        <v>542</v>
      </c>
      <c r="G146">
        <v>1</v>
      </c>
      <c r="H146">
        <v>1</v>
      </c>
      <c r="I146">
        <v>1</v>
      </c>
      <c r="K146" t="s">
        <v>863</v>
      </c>
      <c r="L146" t="s">
        <v>1032</v>
      </c>
      <c r="M146" t="s">
        <v>881</v>
      </c>
      <c r="N146">
        <v>1</v>
      </c>
      <c r="O146" t="s">
        <v>1031</v>
      </c>
    </row>
    <row r="147" spans="1:15" x14ac:dyDescent="0.2">
      <c r="A147" t="s">
        <v>287</v>
      </c>
      <c r="B147" t="s">
        <v>104</v>
      </c>
      <c r="C147">
        <v>29</v>
      </c>
      <c r="D147" t="s">
        <v>262</v>
      </c>
      <c r="E147" t="s">
        <v>115</v>
      </c>
      <c r="F147">
        <v>1095</v>
      </c>
      <c r="G147">
        <v>2</v>
      </c>
      <c r="H147">
        <v>3</v>
      </c>
      <c r="I147">
        <v>3</v>
      </c>
      <c r="K147" t="s">
        <v>849</v>
      </c>
      <c r="L147" t="s">
        <v>1033</v>
      </c>
      <c r="M147" t="s">
        <v>881</v>
      </c>
      <c r="O147" t="s">
        <v>1031</v>
      </c>
    </row>
    <row r="148" spans="1:15" x14ac:dyDescent="0.2">
      <c r="A148" t="s">
        <v>288</v>
      </c>
      <c r="B148" t="s">
        <v>36</v>
      </c>
      <c r="C148">
        <v>28</v>
      </c>
      <c r="D148" t="s">
        <v>289</v>
      </c>
      <c r="E148">
        <v>23</v>
      </c>
      <c r="F148">
        <v>1922</v>
      </c>
      <c r="G148">
        <v>1</v>
      </c>
      <c r="H148">
        <v>5</v>
      </c>
      <c r="I148">
        <v>6</v>
      </c>
      <c r="K148" t="s">
        <v>860</v>
      </c>
      <c r="L148" t="s">
        <v>1034</v>
      </c>
      <c r="M148" t="s">
        <v>881</v>
      </c>
      <c r="O148" t="s">
        <v>1035</v>
      </c>
    </row>
    <row r="149" spans="1:15" x14ac:dyDescent="0.2">
      <c r="A149" t="s">
        <v>290</v>
      </c>
      <c r="B149" t="s">
        <v>121</v>
      </c>
      <c r="C149">
        <v>22</v>
      </c>
      <c r="D149" t="s">
        <v>162</v>
      </c>
      <c r="E149" t="s">
        <v>171</v>
      </c>
      <c r="F149">
        <v>1309</v>
      </c>
      <c r="G149">
        <v>1</v>
      </c>
      <c r="H149">
        <v>1</v>
      </c>
      <c r="I149">
        <v>5</v>
      </c>
      <c r="K149" t="s">
        <v>851</v>
      </c>
      <c r="L149" t="s">
        <v>1036</v>
      </c>
      <c r="M149" t="s">
        <v>840</v>
      </c>
      <c r="N149">
        <v>2</v>
      </c>
      <c r="O149" t="s">
        <v>1035</v>
      </c>
    </row>
    <row r="150" spans="1:15" x14ac:dyDescent="0.2">
      <c r="A150" t="s">
        <v>291</v>
      </c>
      <c r="B150" t="s">
        <v>75</v>
      </c>
      <c r="C150">
        <v>33</v>
      </c>
      <c r="D150" t="s">
        <v>62</v>
      </c>
      <c r="E150" t="s">
        <v>292</v>
      </c>
      <c r="F150">
        <v>885</v>
      </c>
      <c r="I150">
        <v>3</v>
      </c>
      <c r="K150" t="s">
        <v>849</v>
      </c>
      <c r="L150" t="s">
        <v>1037</v>
      </c>
      <c r="M150">
        <v>1</v>
      </c>
      <c r="N150">
        <v>1</v>
      </c>
      <c r="O150" t="s">
        <v>1035</v>
      </c>
    </row>
    <row r="151" spans="1:15" x14ac:dyDescent="0.2">
      <c r="A151" t="s">
        <v>293</v>
      </c>
      <c r="B151" t="s">
        <v>75</v>
      </c>
      <c r="C151">
        <v>26</v>
      </c>
      <c r="D151" t="s">
        <v>57</v>
      </c>
      <c r="E151" t="s">
        <v>160</v>
      </c>
      <c r="F151">
        <v>1467</v>
      </c>
      <c r="G151">
        <v>1</v>
      </c>
      <c r="I151">
        <v>3</v>
      </c>
      <c r="K151" t="s">
        <v>897</v>
      </c>
      <c r="L151" t="s">
        <v>842</v>
      </c>
      <c r="M151" t="s">
        <v>847</v>
      </c>
      <c r="N151">
        <v>1</v>
      </c>
      <c r="O151" t="s">
        <v>1035</v>
      </c>
    </row>
    <row r="152" spans="1:15" x14ac:dyDescent="0.2">
      <c r="A152" t="s">
        <v>294</v>
      </c>
      <c r="B152" t="s">
        <v>22</v>
      </c>
      <c r="C152">
        <v>28</v>
      </c>
      <c r="D152" t="s">
        <v>23</v>
      </c>
      <c r="E152" t="s">
        <v>295</v>
      </c>
      <c r="F152">
        <v>1057</v>
      </c>
      <c r="G152">
        <v>1</v>
      </c>
      <c r="H152">
        <v>2</v>
      </c>
      <c r="I152">
        <v>4</v>
      </c>
      <c r="K152" t="s">
        <v>860</v>
      </c>
      <c r="L152" t="s">
        <v>1027</v>
      </c>
      <c r="M152" t="s">
        <v>879</v>
      </c>
      <c r="N152">
        <v>2</v>
      </c>
      <c r="O152" t="s">
        <v>1035</v>
      </c>
    </row>
    <row r="153" spans="1:15" x14ac:dyDescent="0.2">
      <c r="A153" t="s">
        <v>296</v>
      </c>
      <c r="B153" t="s">
        <v>19</v>
      </c>
      <c r="C153">
        <v>24</v>
      </c>
      <c r="D153" t="s">
        <v>51</v>
      </c>
      <c r="E153">
        <v>6</v>
      </c>
      <c r="F153">
        <v>540</v>
      </c>
      <c r="L153" t="s">
        <v>992</v>
      </c>
      <c r="O153" t="s">
        <v>1035</v>
      </c>
    </row>
    <row r="154" spans="1:15" x14ac:dyDescent="0.2">
      <c r="A154" t="s">
        <v>297</v>
      </c>
      <c r="B154" t="s">
        <v>22</v>
      </c>
      <c r="C154">
        <v>30</v>
      </c>
      <c r="D154" t="s">
        <v>57</v>
      </c>
      <c r="E154" t="s">
        <v>140</v>
      </c>
      <c r="F154">
        <v>960</v>
      </c>
      <c r="H154">
        <v>2</v>
      </c>
      <c r="I154">
        <v>4</v>
      </c>
      <c r="K154" t="s">
        <v>836</v>
      </c>
      <c r="L154" t="s">
        <v>1038</v>
      </c>
      <c r="M154" t="s">
        <v>840</v>
      </c>
      <c r="O154" t="s">
        <v>1035</v>
      </c>
    </row>
    <row r="155" spans="1:15" x14ac:dyDescent="0.2">
      <c r="A155" t="s">
        <v>298</v>
      </c>
      <c r="B155" t="s">
        <v>82</v>
      </c>
      <c r="C155">
        <v>22</v>
      </c>
      <c r="D155" t="s">
        <v>20</v>
      </c>
      <c r="E155" t="s">
        <v>299</v>
      </c>
      <c r="F155">
        <v>1777</v>
      </c>
      <c r="G155">
        <v>5</v>
      </c>
      <c r="H155">
        <v>3</v>
      </c>
      <c r="I155">
        <v>1</v>
      </c>
      <c r="K155">
        <v>2</v>
      </c>
      <c r="L155" t="s">
        <v>1039</v>
      </c>
      <c r="M155" t="s">
        <v>849</v>
      </c>
      <c r="N155">
        <v>1</v>
      </c>
      <c r="O155" t="s">
        <v>1040</v>
      </c>
    </row>
    <row r="156" spans="1:15" x14ac:dyDescent="0.2">
      <c r="A156" t="s">
        <v>300</v>
      </c>
      <c r="B156" t="s">
        <v>61</v>
      </c>
      <c r="C156">
        <v>22</v>
      </c>
      <c r="D156" t="s">
        <v>51</v>
      </c>
      <c r="E156">
        <v>25</v>
      </c>
      <c r="F156">
        <v>2250</v>
      </c>
      <c r="I156">
        <v>2</v>
      </c>
      <c r="L156" t="s">
        <v>1041</v>
      </c>
      <c r="M156" t="s">
        <v>879</v>
      </c>
      <c r="N156">
        <v>1</v>
      </c>
      <c r="O156" t="s">
        <v>1040</v>
      </c>
    </row>
    <row r="157" spans="1:15" x14ac:dyDescent="0.2">
      <c r="A157" t="s">
        <v>301</v>
      </c>
      <c r="B157" t="s">
        <v>128</v>
      </c>
      <c r="C157">
        <v>28</v>
      </c>
      <c r="D157" t="s">
        <v>44</v>
      </c>
      <c r="E157" t="s">
        <v>84</v>
      </c>
      <c r="F157">
        <v>1834</v>
      </c>
      <c r="I157">
        <v>8</v>
      </c>
      <c r="K157" t="s">
        <v>840</v>
      </c>
      <c r="L157" t="s">
        <v>1042</v>
      </c>
      <c r="M157">
        <v>2</v>
      </c>
      <c r="O157" t="s">
        <v>1040</v>
      </c>
    </row>
    <row r="158" spans="1:15" x14ac:dyDescent="0.2">
      <c r="A158" t="s">
        <v>302</v>
      </c>
      <c r="B158" t="s">
        <v>50</v>
      </c>
      <c r="C158">
        <v>31</v>
      </c>
      <c r="D158" t="s">
        <v>195</v>
      </c>
      <c r="E158" t="s">
        <v>84</v>
      </c>
      <c r="F158">
        <v>2043</v>
      </c>
      <c r="H158">
        <v>3</v>
      </c>
      <c r="I158">
        <v>6</v>
      </c>
      <c r="K158" t="s">
        <v>881</v>
      </c>
      <c r="L158" t="s">
        <v>1043</v>
      </c>
      <c r="M158" t="s">
        <v>849</v>
      </c>
      <c r="O158" t="s">
        <v>1040</v>
      </c>
    </row>
    <row r="159" spans="1:15" x14ac:dyDescent="0.2">
      <c r="A159" t="s">
        <v>303</v>
      </c>
      <c r="B159" t="s">
        <v>128</v>
      </c>
      <c r="C159">
        <v>33</v>
      </c>
      <c r="D159" t="s">
        <v>133</v>
      </c>
      <c r="E159" t="s">
        <v>304</v>
      </c>
      <c r="F159">
        <v>864</v>
      </c>
      <c r="K159" t="s">
        <v>879</v>
      </c>
      <c r="L159" t="s">
        <v>994</v>
      </c>
      <c r="M159" t="s">
        <v>869</v>
      </c>
      <c r="N159">
        <v>1</v>
      </c>
      <c r="O159" t="s">
        <v>1040</v>
      </c>
    </row>
    <row r="160" spans="1:15" x14ac:dyDescent="0.2">
      <c r="A160" t="s">
        <v>305</v>
      </c>
      <c r="B160" t="s">
        <v>48</v>
      </c>
      <c r="C160">
        <v>28</v>
      </c>
      <c r="D160" t="s">
        <v>31</v>
      </c>
      <c r="E160" t="s">
        <v>215</v>
      </c>
      <c r="F160">
        <v>1645</v>
      </c>
      <c r="G160">
        <v>3</v>
      </c>
      <c r="H160">
        <v>1</v>
      </c>
      <c r="I160">
        <v>1</v>
      </c>
      <c r="K160" t="s">
        <v>836</v>
      </c>
      <c r="L160" t="s">
        <v>1044</v>
      </c>
      <c r="M160" t="s">
        <v>879</v>
      </c>
      <c r="N160">
        <v>2</v>
      </c>
      <c r="O160" t="s">
        <v>1040</v>
      </c>
    </row>
    <row r="161" spans="1:15" x14ac:dyDescent="0.2">
      <c r="A161" t="s">
        <v>306</v>
      </c>
      <c r="B161" t="s">
        <v>86</v>
      </c>
      <c r="C161">
        <v>27</v>
      </c>
      <c r="D161" t="s">
        <v>51</v>
      </c>
      <c r="E161">
        <v>25</v>
      </c>
      <c r="F161">
        <v>2250</v>
      </c>
      <c r="I161">
        <v>3</v>
      </c>
      <c r="L161" t="s">
        <v>1006</v>
      </c>
      <c r="N161">
        <v>1</v>
      </c>
      <c r="O161" t="s">
        <v>1040</v>
      </c>
    </row>
    <row r="162" spans="1:15" x14ac:dyDescent="0.2">
      <c r="A162" t="s">
        <v>307</v>
      </c>
      <c r="B162" t="s">
        <v>132</v>
      </c>
      <c r="C162">
        <v>29</v>
      </c>
      <c r="D162" t="s">
        <v>44</v>
      </c>
      <c r="E162" t="s">
        <v>143</v>
      </c>
      <c r="F162">
        <v>1735</v>
      </c>
      <c r="G162">
        <v>2</v>
      </c>
      <c r="H162">
        <v>2</v>
      </c>
      <c r="I162">
        <v>3</v>
      </c>
      <c r="K162" t="s">
        <v>881</v>
      </c>
      <c r="L162">
        <v>83</v>
      </c>
      <c r="M162" t="s">
        <v>926</v>
      </c>
      <c r="O162" t="s">
        <v>1040</v>
      </c>
    </row>
    <row r="163" spans="1:15" x14ac:dyDescent="0.2">
      <c r="A163" t="s">
        <v>308</v>
      </c>
      <c r="B163" t="s">
        <v>22</v>
      </c>
      <c r="C163">
        <v>29</v>
      </c>
      <c r="D163" t="s">
        <v>309</v>
      </c>
      <c r="E163" t="s">
        <v>310</v>
      </c>
      <c r="F163">
        <v>1341</v>
      </c>
      <c r="G163">
        <v>2</v>
      </c>
      <c r="I163">
        <v>1</v>
      </c>
      <c r="K163" t="s">
        <v>906</v>
      </c>
      <c r="L163" t="s">
        <v>990</v>
      </c>
      <c r="M163" t="s">
        <v>879</v>
      </c>
      <c r="O163" t="s">
        <v>1045</v>
      </c>
    </row>
    <row r="164" spans="1:15" x14ac:dyDescent="0.2">
      <c r="A164" t="s">
        <v>311</v>
      </c>
      <c r="B164" t="s">
        <v>75</v>
      </c>
      <c r="C164">
        <v>26</v>
      </c>
      <c r="D164" t="s">
        <v>133</v>
      </c>
      <c r="E164" t="s">
        <v>17</v>
      </c>
      <c r="F164">
        <v>1689</v>
      </c>
      <c r="G164">
        <v>1</v>
      </c>
      <c r="I164">
        <v>9</v>
      </c>
      <c r="K164" t="s">
        <v>897</v>
      </c>
      <c r="L164" t="s">
        <v>1046</v>
      </c>
      <c r="M164" t="s">
        <v>851</v>
      </c>
      <c r="O164" t="s">
        <v>1045</v>
      </c>
    </row>
    <row r="165" spans="1:15" x14ac:dyDescent="0.2">
      <c r="A165" t="s">
        <v>312</v>
      </c>
      <c r="B165" t="s">
        <v>86</v>
      </c>
      <c r="C165">
        <v>34</v>
      </c>
      <c r="D165" t="s">
        <v>107</v>
      </c>
      <c r="E165" t="s">
        <v>143</v>
      </c>
      <c r="F165">
        <v>1500</v>
      </c>
      <c r="G165">
        <v>3</v>
      </c>
      <c r="H165">
        <v>3</v>
      </c>
      <c r="I165">
        <v>7</v>
      </c>
      <c r="K165" t="s">
        <v>840</v>
      </c>
      <c r="L165">
        <v>83</v>
      </c>
      <c r="M165" t="s">
        <v>897</v>
      </c>
      <c r="N165">
        <v>2</v>
      </c>
      <c r="O165" t="s">
        <v>1045</v>
      </c>
    </row>
    <row r="166" spans="1:15" x14ac:dyDescent="0.2">
      <c r="A166" t="s">
        <v>313</v>
      </c>
      <c r="B166" t="s">
        <v>104</v>
      </c>
      <c r="C166">
        <v>30</v>
      </c>
      <c r="D166" t="s">
        <v>23</v>
      </c>
      <c r="E166" t="s">
        <v>314</v>
      </c>
      <c r="F166">
        <v>894</v>
      </c>
      <c r="G166">
        <v>1</v>
      </c>
      <c r="H166">
        <v>3</v>
      </c>
      <c r="I166">
        <v>3</v>
      </c>
      <c r="J166">
        <v>1</v>
      </c>
      <c r="K166" t="s">
        <v>913</v>
      </c>
      <c r="L166" t="s">
        <v>1023</v>
      </c>
      <c r="M166" t="s">
        <v>873</v>
      </c>
      <c r="O166" t="s">
        <v>1045</v>
      </c>
    </row>
    <row r="167" spans="1:15" x14ac:dyDescent="0.2">
      <c r="A167" t="s">
        <v>315</v>
      </c>
      <c r="B167" t="s">
        <v>258</v>
      </c>
      <c r="C167">
        <v>27</v>
      </c>
      <c r="D167" t="s">
        <v>26</v>
      </c>
      <c r="E167" t="s">
        <v>316</v>
      </c>
      <c r="F167">
        <v>1610</v>
      </c>
      <c r="G167">
        <v>3</v>
      </c>
      <c r="H167">
        <v>2</v>
      </c>
      <c r="I167">
        <v>4</v>
      </c>
      <c r="J167">
        <v>1</v>
      </c>
      <c r="K167" t="s">
        <v>926</v>
      </c>
      <c r="L167">
        <v>80</v>
      </c>
      <c r="M167" t="s">
        <v>894</v>
      </c>
      <c r="N167">
        <v>1</v>
      </c>
      <c r="O167" t="s">
        <v>1045</v>
      </c>
    </row>
    <row r="168" spans="1:15" x14ac:dyDescent="0.2">
      <c r="A168" t="s">
        <v>317</v>
      </c>
      <c r="B168" t="s">
        <v>132</v>
      </c>
      <c r="C168">
        <v>22</v>
      </c>
      <c r="D168" t="s">
        <v>51</v>
      </c>
      <c r="E168" t="s">
        <v>117</v>
      </c>
      <c r="F168">
        <v>315</v>
      </c>
      <c r="L168" t="s">
        <v>1047</v>
      </c>
      <c r="O168" t="s">
        <v>1045</v>
      </c>
    </row>
    <row r="169" spans="1:15" x14ac:dyDescent="0.2">
      <c r="A169" t="s">
        <v>318</v>
      </c>
      <c r="B169" t="s">
        <v>82</v>
      </c>
      <c r="C169">
        <v>34</v>
      </c>
      <c r="D169" t="s">
        <v>200</v>
      </c>
      <c r="E169" t="s">
        <v>319</v>
      </c>
      <c r="F169">
        <v>1547</v>
      </c>
      <c r="G169">
        <v>2</v>
      </c>
      <c r="H169">
        <v>3</v>
      </c>
      <c r="I169">
        <v>8</v>
      </c>
      <c r="K169" t="s">
        <v>881</v>
      </c>
      <c r="L169" t="s">
        <v>1046</v>
      </c>
      <c r="M169" t="s">
        <v>873</v>
      </c>
      <c r="N169">
        <v>1</v>
      </c>
      <c r="O169" t="s">
        <v>1048</v>
      </c>
    </row>
    <row r="170" spans="1:15" x14ac:dyDescent="0.2">
      <c r="A170" t="s">
        <v>320</v>
      </c>
      <c r="B170" t="s">
        <v>132</v>
      </c>
      <c r="C170">
        <v>29</v>
      </c>
      <c r="D170" t="s">
        <v>321</v>
      </c>
      <c r="E170" t="s">
        <v>295</v>
      </c>
      <c r="F170">
        <v>1255</v>
      </c>
      <c r="H170">
        <v>1</v>
      </c>
      <c r="I170">
        <v>1</v>
      </c>
      <c r="K170" t="s">
        <v>860</v>
      </c>
      <c r="L170" t="s">
        <v>995</v>
      </c>
      <c r="M170" t="s">
        <v>849</v>
      </c>
      <c r="O170" t="s">
        <v>1048</v>
      </c>
    </row>
    <row r="171" spans="1:15" x14ac:dyDescent="0.2">
      <c r="A171" t="s">
        <v>322</v>
      </c>
      <c r="B171" t="s">
        <v>121</v>
      </c>
      <c r="C171">
        <v>39</v>
      </c>
      <c r="D171" t="s">
        <v>51</v>
      </c>
      <c r="E171">
        <v>6</v>
      </c>
      <c r="F171">
        <v>540</v>
      </c>
      <c r="I171">
        <v>1</v>
      </c>
      <c r="L171" t="s">
        <v>1049</v>
      </c>
      <c r="O171" t="s">
        <v>1048</v>
      </c>
    </row>
    <row r="172" spans="1:15" x14ac:dyDescent="0.2">
      <c r="A172" t="s">
        <v>323</v>
      </c>
      <c r="B172" t="s">
        <v>258</v>
      </c>
      <c r="C172">
        <v>34</v>
      </c>
      <c r="D172" t="s">
        <v>133</v>
      </c>
      <c r="E172">
        <v>1</v>
      </c>
      <c r="F172">
        <v>90</v>
      </c>
      <c r="L172" t="s">
        <v>1050</v>
      </c>
      <c r="M172">
        <v>1</v>
      </c>
      <c r="O172" t="s">
        <v>1048</v>
      </c>
    </row>
    <row r="173" spans="1:15" x14ac:dyDescent="0.2">
      <c r="A173" t="s">
        <v>324</v>
      </c>
      <c r="B173" t="s">
        <v>22</v>
      </c>
      <c r="C173">
        <v>24</v>
      </c>
      <c r="D173" t="s">
        <v>207</v>
      </c>
      <c r="E173">
        <v>20</v>
      </c>
      <c r="F173">
        <v>1737</v>
      </c>
      <c r="H173">
        <v>1</v>
      </c>
      <c r="I173">
        <v>5</v>
      </c>
      <c r="J173">
        <v>1</v>
      </c>
      <c r="K173" t="s">
        <v>860</v>
      </c>
      <c r="L173" t="s">
        <v>1051</v>
      </c>
      <c r="M173" t="s">
        <v>840</v>
      </c>
      <c r="O173" t="s">
        <v>1048</v>
      </c>
    </row>
    <row r="174" spans="1:15" x14ac:dyDescent="0.2">
      <c r="A174" t="s">
        <v>325</v>
      </c>
      <c r="B174" t="s">
        <v>75</v>
      </c>
      <c r="C174">
        <v>31</v>
      </c>
      <c r="D174" t="s">
        <v>133</v>
      </c>
      <c r="E174" t="s">
        <v>140</v>
      </c>
      <c r="F174">
        <v>922</v>
      </c>
      <c r="J174">
        <v>1</v>
      </c>
      <c r="K174" t="s">
        <v>881</v>
      </c>
      <c r="L174" t="s">
        <v>954</v>
      </c>
      <c r="M174" t="s">
        <v>906</v>
      </c>
      <c r="O174" t="s">
        <v>1048</v>
      </c>
    </row>
    <row r="175" spans="1:15" x14ac:dyDescent="0.2">
      <c r="A175" t="s">
        <v>326</v>
      </c>
      <c r="B175" t="s">
        <v>132</v>
      </c>
      <c r="C175">
        <v>33</v>
      </c>
      <c r="D175" t="s">
        <v>327</v>
      </c>
      <c r="E175" t="s">
        <v>328</v>
      </c>
      <c r="F175">
        <v>1887</v>
      </c>
      <c r="H175">
        <v>4</v>
      </c>
      <c r="I175">
        <v>4</v>
      </c>
      <c r="L175" t="s">
        <v>893</v>
      </c>
      <c r="M175" t="s">
        <v>881</v>
      </c>
      <c r="O175" t="s">
        <v>1052</v>
      </c>
    </row>
    <row r="176" spans="1:15" x14ac:dyDescent="0.2">
      <c r="A176" t="s">
        <v>329</v>
      </c>
      <c r="B176" t="s">
        <v>86</v>
      </c>
      <c r="C176">
        <v>29</v>
      </c>
      <c r="D176" t="s">
        <v>44</v>
      </c>
      <c r="E176" t="s">
        <v>69</v>
      </c>
      <c r="F176">
        <v>1660</v>
      </c>
      <c r="I176">
        <v>7</v>
      </c>
      <c r="K176" t="s">
        <v>897</v>
      </c>
      <c r="L176" t="s">
        <v>1008</v>
      </c>
      <c r="M176" t="s">
        <v>897</v>
      </c>
      <c r="O176" t="s">
        <v>1052</v>
      </c>
    </row>
    <row r="177" spans="1:15" x14ac:dyDescent="0.2">
      <c r="A177" t="s">
        <v>330</v>
      </c>
      <c r="B177" t="s">
        <v>75</v>
      </c>
      <c r="C177">
        <v>28</v>
      </c>
      <c r="D177" t="s">
        <v>159</v>
      </c>
      <c r="E177" t="s">
        <v>331</v>
      </c>
      <c r="F177">
        <v>884</v>
      </c>
      <c r="H177">
        <v>1</v>
      </c>
      <c r="I177">
        <v>2</v>
      </c>
      <c r="K177" t="s">
        <v>873</v>
      </c>
      <c r="L177" t="s">
        <v>1053</v>
      </c>
      <c r="M177" t="s">
        <v>873</v>
      </c>
      <c r="N177">
        <v>1</v>
      </c>
      <c r="O177" t="s">
        <v>1052</v>
      </c>
    </row>
    <row r="178" spans="1:15" x14ac:dyDescent="0.2">
      <c r="A178" t="s">
        <v>332</v>
      </c>
      <c r="B178" t="s">
        <v>75</v>
      </c>
      <c r="C178">
        <v>19</v>
      </c>
      <c r="D178" t="s">
        <v>333</v>
      </c>
      <c r="E178" t="s">
        <v>230</v>
      </c>
      <c r="F178">
        <v>12</v>
      </c>
      <c r="L178">
        <v>80</v>
      </c>
      <c r="M178">
        <v>1</v>
      </c>
      <c r="O178" t="s">
        <v>1052</v>
      </c>
    </row>
    <row r="179" spans="1:15" x14ac:dyDescent="0.2">
      <c r="A179" t="s">
        <v>334</v>
      </c>
      <c r="B179" t="s">
        <v>22</v>
      </c>
      <c r="C179">
        <v>27</v>
      </c>
      <c r="D179" t="s">
        <v>289</v>
      </c>
      <c r="E179" t="s">
        <v>292</v>
      </c>
      <c r="F179">
        <v>983</v>
      </c>
      <c r="G179">
        <v>2</v>
      </c>
      <c r="I179">
        <v>1</v>
      </c>
      <c r="J179">
        <v>2</v>
      </c>
      <c r="K179" t="s">
        <v>881</v>
      </c>
      <c r="L179" t="s">
        <v>970</v>
      </c>
      <c r="M179" t="s">
        <v>863</v>
      </c>
      <c r="O179" t="s">
        <v>1052</v>
      </c>
    </row>
    <row r="180" spans="1:15" x14ac:dyDescent="0.2">
      <c r="A180" t="s">
        <v>335</v>
      </c>
      <c r="B180" t="s">
        <v>61</v>
      </c>
      <c r="C180">
        <v>26</v>
      </c>
      <c r="D180" t="s">
        <v>133</v>
      </c>
      <c r="E180" t="s">
        <v>182</v>
      </c>
      <c r="F180">
        <v>1459</v>
      </c>
      <c r="G180">
        <v>2</v>
      </c>
      <c r="I180">
        <v>4</v>
      </c>
      <c r="J180">
        <v>1</v>
      </c>
      <c r="K180" t="s">
        <v>881</v>
      </c>
      <c r="L180" t="s">
        <v>1054</v>
      </c>
      <c r="M180" t="s">
        <v>894</v>
      </c>
      <c r="N180">
        <v>1</v>
      </c>
      <c r="O180" t="s">
        <v>1052</v>
      </c>
    </row>
    <row r="181" spans="1:15" x14ac:dyDescent="0.2">
      <c r="A181" t="s">
        <v>336</v>
      </c>
      <c r="B181" t="s">
        <v>22</v>
      </c>
      <c r="C181">
        <v>27</v>
      </c>
      <c r="D181" t="s">
        <v>107</v>
      </c>
      <c r="E181" t="s">
        <v>337</v>
      </c>
      <c r="F181">
        <v>824</v>
      </c>
      <c r="H181">
        <v>2</v>
      </c>
      <c r="K181" t="s">
        <v>897</v>
      </c>
      <c r="L181">
        <v>89</v>
      </c>
      <c r="M181" t="s">
        <v>879</v>
      </c>
      <c r="O181" t="s">
        <v>1052</v>
      </c>
    </row>
    <row r="182" spans="1:15" x14ac:dyDescent="0.2">
      <c r="A182" t="s">
        <v>338</v>
      </c>
      <c r="B182" t="s">
        <v>80</v>
      </c>
      <c r="C182">
        <v>34</v>
      </c>
      <c r="D182" t="s">
        <v>339</v>
      </c>
      <c r="E182" t="s">
        <v>260</v>
      </c>
      <c r="F182">
        <v>1470</v>
      </c>
      <c r="I182">
        <v>1</v>
      </c>
      <c r="K182" t="s">
        <v>840</v>
      </c>
      <c r="L182" t="s">
        <v>946</v>
      </c>
      <c r="M182" t="s">
        <v>894</v>
      </c>
      <c r="O182" t="s">
        <v>1052</v>
      </c>
    </row>
    <row r="183" spans="1:15" x14ac:dyDescent="0.2">
      <c r="A183" t="s">
        <v>340</v>
      </c>
      <c r="B183" t="s">
        <v>19</v>
      </c>
      <c r="C183">
        <v>30</v>
      </c>
      <c r="D183" t="s">
        <v>225</v>
      </c>
      <c r="E183" t="s">
        <v>260</v>
      </c>
      <c r="F183">
        <v>1546</v>
      </c>
      <c r="G183">
        <v>1</v>
      </c>
      <c r="H183">
        <v>3</v>
      </c>
      <c r="I183">
        <v>3</v>
      </c>
      <c r="K183" t="s">
        <v>881</v>
      </c>
      <c r="L183" t="s">
        <v>992</v>
      </c>
      <c r="M183" t="s">
        <v>897</v>
      </c>
      <c r="O183" t="s">
        <v>1055</v>
      </c>
    </row>
    <row r="184" spans="1:15" x14ac:dyDescent="0.2">
      <c r="A184" t="s">
        <v>341</v>
      </c>
      <c r="B184" t="s">
        <v>19</v>
      </c>
      <c r="C184">
        <v>33</v>
      </c>
      <c r="D184" t="s">
        <v>342</v>
      </c>
      <c r="E184" t="s">
        <v>213</v>
      </c>
      <c r="F184">
        <v>861</v>
      </c>
      <c r="H184">
        <v>1</v>
      </c>
      <c r="I184">
        <v>4</v>
      </c>
      <c r="K184" t="s">
        <v>873</v>
      </c>
      <c r="L184" t="s">
        <v>1056</v>
      </c>
      <c r="M184" t="s">
        <v>869</v>
      </c>
      <c r="O184" t="s">
        <v>1055</v>
      </c>
    </row>
    <row r="185" spans="1:15" x14ac:dyDescent="0.2">
      <c r="A185" t="s">
        <v>343</v>
      </c>
      <c r="B185" t="s">
        <v>22</v>
      </c>
      <c r="C185">
        <v>19</v>
      </c>
      <c r="D185" t="s">
        <v>344</v>
      </c>
      <c r="E185" t="s">
        <v>196</v>
      </c>
      <c r="F185">
        <v>421</v>
      </c>
      <c r="H185">
        <v>1</v>
      </c>
      <c r="I185">
        <v>1</v>
      </c>
      <c r="K185" t="s">
        <v>849</v>
      </c>
      <c r="L185" t="s">
        <v>1057</v>
      </c>
      <c r="M185" t="s">
        <v>881</v>
      </c>
      <c r="O185" t="s">
        <v>1055</v>
      </c>
    </row>
    <row r="186" spans="1:15" x14ac:dyDescent="0.2">
      <c r="A186" t="s">
        <v>345</v>
      </c>
      <c r="B186" t="s">
        <v>75</v>
      </c>
      <c r="C186">
        <v>32</v>
      </c>
      <c r="D186" t="s">
        <v>23</v>
      </c>
      <c r="E186" t="s">
        <v>24</v>
      </c>
      <c r="F186">
        <v>1677</v>
      </c>
      <c r="G186">
        <v>1</v>
      </c>
      <c r="H186">
        <v>1</v>
      </c>
      <c r="I186">
        <v>3</v>
      </c>
      <c r="K186">
        <v>1</v>
      </c>
      <c r="L186" t="s">
        <v>1058</v>
      </c>
      <c r="M186" t="s">
        <v>849</v>
      </c>
      <c r="O186" t="s">
        <v>1055</v>
      </c>
    </row>
    <row r="187" spans="1:15" x14ac:dyDescent="0.2">
      <c r="A187" t="s">
        <v>346</v>
      </c>
      <c r="B187" t="s">
        <v>33</v>
      </c>
      <c r="C187">
        <v>23</v>
      </c>
      <c r="D187" t="s">
        <v>159</v>
      </c>
      <c r="E187" t="s">
        <v>347</v>
      </c>
      <c r="F187">
        <v>340</v>
      </c>
      <c r="I187">
        <v>1</v>
      </c>
      <c r="K187" t="s">
        <v>897</v>
      </c>
      <c r="L187" t="s">
        <v>1053</v>
      </c>
      <c r="M187" t="s">
        <v>840</v>
      </c>
      <c r="O187" t="s">
        <v>1055</v>
      </c>
    </row>
    <row r="188" spans="1:15" x14ac:dyDescent="0.2">
      <c r="A188" t="s">
        <v>348</v>
      </c>
      <c r="B188" t="s">
        <v>33</v>
      </c>
      <c r="C188">
        <v>26</v>
      </c>
      <c r="D188" t="s">
        <v>20</v>
      </c>
      <c r="E188" t="s">
        <v>349</v>
      </c>
      <c r="F188">
        <v>83</v>
      </c>
      <c r="G188">
        <v>1</v>
      </c>
      <c r="K188" t="s">
        <v>860</v>
      </c>
      <c r="L188">
        <v>100</v>
      </c>
      <c r="M188">
        <v>1</v>
      </c>
      <c r="O188" t="s">
        <v>1055</v>
      </c>
    </row>
    <row r="189" spans="1:15" x14ac:dyDescent="0.2">
      <c r="A189" t="s">
        <v>40</v>
      </c>
      <c r="B189" t="s">
        <v>22</v>
      </c>
      <c r="C189">
        <v>29</v>
      </c>
      <c r="D189" t="s">
        <v>41</v>
      </c>
      <c r="E189" t="s">
        <v>350</v>
      </c>
      <c r="F189">
        <v>194</v>
      </c>
      <c r="G189">
        <v>3</v>
      </c>
      <c r="I189">
        <v>1</v>
      </c>
      <c r="K189">
        <v>1</v>
      </c>
      <c r="L189" t="s">
        <v>1059</v>
      </c>
      <c r="M189" t="s">
        <v>879</v>
      </c>
      <c r="O189" t="s">
        <v>1055</v>
      </c>
    </row>
    <row r="190" spans="1:15" x14ac:dyDescent="0.2">
      <c r="A190" t="s">
        <v>351</v>
      </c>
      <c r="B190" t="s">
        <v>82</v>
      </c>
      <c r="C190">
        <v>29</v>
      </c>
      <c r="D190" t="s">
        <v>51</v>
      </c>
      <c r="E190">
        <v>24</v>
      </c>
      <c r="F190">
        <v>2160</v>
      </c>
      <c r="I190">
        <v>3</v>
      </c>
      <c r="L190" t="s">
        <v>1060</v>
      </c>
      <c r="M190" t="s">
        <v>897</v>
      </c>
      <c r="N190">
        <v>3</v>
      </c>
      <c r="O190" t="s">
        <v>1055</v>
      </c>
    </row>
    <row r="191" spans="1:15" x14ac:dyDescent="0.2">
      <c r="A191" t="s">
        <v>352</v>
      </c>
      <c r="B191" t="s">
        <v>19</v>
      </c>
      <c r="C191">
        <v>30</v>
      </c>
      <c r="D191" t="s">
        <v>68</v>
      </c>
      <c r="E191" t="s">
        <v>39</v>
      </c>
      <c r="F191">
        <v>1509</v>
      </c>
      <c r="G191">
        <v>1</v>
      </c>
      <c r="I191">
        <v>1</v>
      </c>
      <c r="K191" t="s">
        <v>836</v>
      </c>
      <c r="L191" t="s">
        <v>1061</v>
      </c>
      <c r="M191" t="s">
        <v>894</v>
      </c>
      <c r="O191" t="s">
        <v>1055</v>
      </c>
    </row>
    <row r="192" spans="1:15" x14ac:dyDescent="0.2">
      <c r="A192" t="s">
        <v>353</v>
      </c>
      <c r="B192" t="s">
        <v>80</v>
      </c>
      <c r="C192">
        <v>26</v>
      </c>
      <c r="D192" t="s">
        <v>354</v>
      </c>
      <c r="E192" t="s">
        <v>188</v>
      </c>
      <c r="F192">
        <v>531</v>
      </c>
      <c r="G192">
        <v>1</v>
      </c>
      <c r="I192">
        <v>2</v>
      </c>
      <c r="K192" t="s">
        <v>869</v>
      </c>
      <c r="L192" t="s">
        <v>964</v>
      </c>
      <c r="M192" t="s">
        <v>867</v>
      </c>
      <c r="N192">
        <v>1</v>
      </c>
      <c r="O192" t="s">
        <v>1062</v>
      </c>
    </row>
    <row r="193" spans="1:15" x14ac:dyDescent="0.2">
      <c r="A193" t="s">
        <v>355</v>
      </c>
      <c r="B193" t="s">
        <v>75</v>
      </c>
      <c r="C193">
        <v>26</v>
      </c>
      <c r="D193" t="s">
        <v>34</v>
      </c>
      <c r="E193" t="s">
        <v>356</v>
      </c>
      <c r="F193">
        <v>1555</v>
      </c>
      <c r="H193">
        <v>2</v>
      </c>
      <c r="I193">
        <v>5</v>
      </c>
      <c r="K193" t="s">
        <v>863</v>
      </c>
      <c r="L193" t="s">
        <v>890</v>
      </c>
      <c r="M193">
        <v>1</v>
      </c>
      <c r="O193" t="s">
        <v>1062</v>
      </c>
    </row>
    <row r="194" spans="1:15" x14ac:dyDescent="0.2">
      <c r="A194" t="s">
        <v>357</v>
      </c>
      <c r="B194" t="s">
        <v>16</v>
      </c>
      <c r="C194">
        <v>32</v>
      </c>
      <c r="D194" t="s">
        <v>119</v>
      </c>
      <c r="E194" t="s">
        <v>358</v>
      </c>
      <c r="F194">
        <v>674</v>
      </c>
      <c r="G194">
        <v>1</v>
      </c>
      <c r="I194">
        <v>1</v>
      </c>
      <c r="K194" t="s">
        <v>879</v>
      </c>
      <c r="L194" t="s">
        <v>1063</v>
      </c>
      <c r="M194" t="s">
        <v>840</v>
      </c>
      <c r="O194" t="s">
        <v>1062</v>
      </c>
    </row>
    <row r="195" spans="1:15" x14ac:dyDescent="0.2">
      <c r="A195" t="s">
        <v>359</v>
      </c>
      <c r="B195" t="s">
        <v>22</v>
      </c>
      <c r="C195">
        <v>34</v>
      </c>
      <c r="D195" t="s">
        <v>280</v>
      </c>
      <c r="E195" t="s">
        <v>180</v>
      </c>
      <c r="F195">
        <v>1387</v>
      </c>
      <c r="I195">
        <v>2</v>
      </c>
      <c r="K195" t="s">
        <v>873</v>
      </c>
      <c r="L195" t="s">
        <v>1056</v>
      </c>
      <c r="M195">
        <v>1</v>
      </c>
      <c r="O195" t="s">
        <v>1062</v>
      </c>
    </row>
    <row r="196" spans="1:15" x14ac:dyDescent="0.2">
      <c r="A196" t="s">
        <v>360</v>
      </c>
      <c r="B196" t="s">
        <v>43</v>
      </c>
      <c r="C196">
        <v>24</v>
      </c>
      <c r="D196" t="s">
        <v>137</v>
      </c>
      <c r="E196" t="s">
        <v>84</v>
      </c>
      <c r="F196">
        <v>1840</v>
      </c>
      <c r="G196">
        <v>6</v>
      </c>
      <c r="I196">
        <v>7</v>
      </c>
      <c r="K196" t="s">
        <v>904</v>
      </c>
      <c r="L196" t="s">
        <v>1064</v>
      </c>
      <c r="M196" t="s">
        <v>851</v>
      </c>
      <c r="O196" t="s">
        <v>1062</v>
      </c>
    </row>
    <row r="197" spans="1:15" x14ac:dyDescent="0.2">
      <c r="A197" t="s">
        <v>361</v>
      </c>
      <c r="B197" t="s">
        <v>43</v>
      </c>
      <c r="C197">
        <v>24</v>
      </c>
      <c r="D197" t="s">
        <v>133</v>
      </c>
      <c r="E197">
        <v>24</v>
      </c>
      <c r="F197">
        <v>2148</v>
      </c>
      <c r="H197">
        <v>1</v>
      </c>
      <c r="I197">
        <v>4</v>
      </c>
      <c r="J197">
        <v>1</v>
      </c>
      <c r="K197" t="s">
        <v>860</v>
      </c>
      <c r="L197" t="s">
        <v>1030</v>
      </c>
      <c r="M197" t="s">
        <v>866</v>
      </c>
      <c r="O197" t="s">
        <v>1062</v>
      </c>
    </row>
    <row r="198" spans="1:15" x14ac:dyDescent="0.2">
      <c r="A198" t="s">
        <v>362</v>
      </c>
      <c r="B198" t="s">
        <v>59</v>
      </c>
      <c r="C198">
        <v>28</v>
      </c>
      <c r="D198" t="s">
        <v>44</v>
      </c>
      <c r="E198" t="s">
        <v>363</v>
      </c>
      <c r="F198">
        <v>1286</v>
      </c>
      <c r="I198">
        <v>2</v>
      </c>
      <c r="J198">
        <v>1</v>
      </c>
      <c r="K198" t="s">
        <v>879</v>
      </c>
      <c r="L198" t="s">
        <v>1065</v>
      </c>
      <c r="M198" t="s">
        <v>881</v>
      </c>
      <c r="O198" t="s">
        <v>1062</v>
      </c>
    </row>
    <row r="199" spans="1:15" x14ac:dyDescent="0.2">
      <c r="A199" t="s">
        <v>364</v>
      </c>
      <c r="B199" t="s">
        <v>80</v>
      </c>
      <c r="C199">
        <v>23</v>
      </c>
      <c r="D199" t="s">
        <v>133</v>
      </c>
      <c r="E199" t="s">
        <v>108</v>
      </c>
      <c r="F199">
        <v>355</v>
      </c>
      <c r="I199">
        <v>1</v>
      </c>
      <c r="K199" t="s">
        <v>873</v>
      </c>
      <c r="L199" t="s">
        <v>970</v>
      </c>
      <c r="M199" t="s">
        <v>851</v>
      </c>
      <c r="O199" t="s">
        <v>1062</v>
      </c>
    </row>
    <row r="200" spans="1:15" x14ac:dyDescent="0.2">
      <c r="A200" t="s">
        <v>365</v>
      </c>
      <c r="B200" t="s">
        <v>19</v>
      </c>
      <c r="C200">
        <v>31</v>
      </c>
      <c r="D200" t="s">
        <v>207</v>
      </c>
      <c r="E200" t="s">
        <v>366</v>
      </c>
      <c r="F200">
        <v>490</v>
      </c>
      <c r="G200">
        <v>2</v>
      </c>
      <c r="I200">
        <v>1</v>
      </c>
      <c r="K200" t="s">
        <v>881</v>
      </c>
      <c r="L200">
        <v>88</v>
      </c>
      <c r="M200" t="s">
        <v>867</v>
      </c>
      <c r="O200" t="s">
        <v>1062</v>
      </c>
    </row>
    <row r="201" spans="1:15" x14ac:dyDescent="0.2">
      <c r="A201" t="s">
        <v>367</v>
      </c>
      <c r="B201" t="s">
        <v>121</v>
      </c>
      <c r="C201">
        <v>29</v>
      </c>
      <c r="D201" t="s">
        <v>23</v>
      </c>
      <c r="E201" t="s">
        <v>108</v>
      </c>
      <c r="F201">
        <v>347</v>
      </c>
      <c r="K201" t="s">
        <v>877</v>
      </c>
      <c r="L201" t="s">
        <v>1029</v>
      </c>
      <c r="M201" t="s">
        <v>860</v>
      </c>
      <c r="O201" t="s">
        <v>1062</v>
      </c>
    </row>
    <row r="202" spans="1:15" x14ac:dyDescent="0.2">
      <c r="A202" t="s">
        <v>368</v>
      </c>
      <c r="B202" t="s">
        <v>80</v>
      </c>
      <c r="C202">
        <v>21</v>
      </c>
      <c r="D202" t="s">
        <v>28</v>
      </c>
      <c r="E202" t="s">
        <v>369</v>
      </c>
      <c r="F202">
        <v>1293</v>
      </c>
      <c r="G202">
        <v>4</v>
      </c>
      <c r="H202">
        <v>1</v>
      </c>
      <c r="I202">
        <v>10</v>
      </c>
      <c r="J202">
        <v>1</v>
      </c>
      <c r="K202" t="s">
        <v>877</v>
      </c>
      <c r="L202">
        <v>81</v>
      </c>
      <c r="M202" t="s">
        <v>867</v>
      </c>
      <c r="N202">
        <v>2</v>
      </c>
      <c r="O202" t="s">
        <v>1066</v>
      </c>
    </row>
    <row r="203" spans="1:15" x14ac:dyDescent="0.2">
      <c r="A203" t="s">
        <v>370</v>
      </c>
      <c r="B203" t="s">
        <v>86</v>
      </c>
      <c r="C203">
        <v>23</v>
      </c>
      <c r="D203" t="s">
        <v>133</v>
      </c>
      <c r="E203" t="s">
        <v>371</v>
      </c>
      <c r="F203">
        <v>1459</v>
      </c>
      <c r="I203">
        <v>7</v>
      </c>
      <c r="K203" t="s">
        <v>879</v>
      </c>
      <c r="L203" t="s">
        <v>1067</v>
      </c>
      <c r="M203" t="s">
        <v>894</v>
      </c>
      <c r="N203">
        <v>1</v>
      </c>
      <c r="O203" t="s">
        <v>1066</v>
      </c>
    </row>
    <row r="204" spans="1:15" x14ac:dyDescent="0.2">
      <c r="A204" t="s">
        <v>372</v>
      </c>
      <c r="B204" t="s">
        <v>48</v>
      </c>
      <c r="C204">
        <v>29</v>
      </c>
      <c r="D204" t="s">
        <v>23</v>
      </c>
      <c r="E204" t="s">
        <v>373</v>
      </c>
      <c r="F204">
        <v>565</v>
      </c>
      <c r="G204">
        <v>1</v>
      </c>
      <c r="H204">
        <v>1</v>
      </c>
      <c r="I204">
        <v>1</v>
      </c>
      <c r="K204" t="s">
        <v>849</v>
      </c>
      <c r="L204" t="s">
        <v>980</v>
      </c>
      <c r="N204">
        <v>1</v>
      </c>
      <c r="O204" t="s">
        <v>1066</v>
      </c>
    </row>
    <row r="205" spans="1:15" x14ac:dyDescent="0.2">
      <c r="A205" t="s">
        <v>374</v>
      </c>
      <c r="B205" t="s">
        <v>43</v>
      </c>
      <c r="C205">
        <v>31</v>
      </c>
      <c r="D205" t="s">
        <v>51</v>
      </c>
      <c r="E205">
        <v>15</v>
      </c>
      <c r="F205">
        <v>1350</v>
      </c>
      <c r="I205">
        <v>3</v>
      </c>
      <c r="L205" t="s">
        <v>1047</v>
      </c>
      <c r="M205" t="s">
        <v>879</v>
      </c>
      <c r="N205">
        <v>2</v>
      </c>
      <c r="O205" t="s">
        <v>1066</v>
      </c>
    </row>
    <row r="206" spans="1:15" x14ac:dyDescent="0.2">
      <c r="A206" t="s">
        <v>375</v>
      </c>
      <c r="B206" t="s">
        <v>48</v>
      </c>
      <c r="C206">
        <v>26</v>
      </c>
      <c r="D206" t="s">
        <v>133</v>
      </c>
      <c r="E206">
        <v>4</v>
      </c>
      <c r="F206">
        <v>360</v>
      </c>
      <c r="I206">
        <v>2</v>
      </c>
      <c r="L206" t="s">
        <v>1068</v>
      </c>
      <c r="M206" t="s">
        <v>851</v>
      </c>
      <c r="O206" t="s">
        <v>1066</v>
      </c>
    </row>
    <row r="207" spans="1:15" x14ac:dyDescent="0.2">
      <c r="A207" t="s">
        <v>376</v>
      </c>
      <c r="B207" t="s">
        <v>104</v>
      </c>
      <c r="C207">
        <v>30</v>
      </c>
      <c r="D207" t="s">
        <v>23</v>
      </c>
      <c r="E207" t="s">
        <v>377</v>
      </c>
      <c r="F207">
        <v>1191</v>
      </c>
      <c r="G207">
        <v>3</v>
      </c>
      <c r="H207">
        <v>2</v>
      </c>
      <c r="I207">
        <v>6</v>
      </c>
      <c r="K207" t="s">
        <v>877</v>
      </c>
      <c r="L207" t="s">
        <v>1020</v>
      </c>
      <c r="M207" t="s">
        <v>849</v>
      </c>
      <c r="N207">
        <v>3</v>
      </c>
      <c r="O207" t="s">
        <v>1069</v>
      </c>
    </row>
    <row r="208" spans="1:15" x14ac:dyDescent="0.2">
      <c r="A208" t="s">
        <v>378</v>
      </c>
      <c r="B208" t="s">
        <v>36</v>
      </c>
      <c r="C208">
        <v>26</v>
      </c>
      <c r="D208" t="s">
        <v>133</v>
      </c>
      <c r="E208" t="s">
        <v>379</v>
      </c>
      <c r="F208">
        <v>585</v>
      </c>
      <c r="I208">
        <v>3</v>
      </c>
      <c r="K208" t="s">
        <v>873</v>
      </c>
      <c r="L208" t="s">
        <v>1070</v>
      </c>
      <c r="M208">
        <v>2</v>
      </c>
      <c r="O208" t="s">
        <v>1069</v>
      </c>
    </row>
    <row r="209" spans="1:15" x14ac:dyDescent="0.2">
      <c r="A209" t="s">
        <v>380</v>
      </c>
      <c r="B209" t="s">
        <v>86</v>
      </c>
      <c r="C209">
        <v>34</v>
      </c>
      <c r="D209" t="s">
        <v>381</v>
      </c>
      <c r="E209">
        <v>21</v>
      </c>
      <c r="F209">
        <v>1791</v>
      </c>
      <c r="H209">
        <v>1</v>
      </c>
      <c r="I209">
        <v>7</v>
      </c>
      <c r="K209" t="s">
        <v>897</v>
      </c>
      <c r="L209" t="s">
        <v>1071</v>
      </c>
      <c r="M209">
        <v>1</v>
      </c>
      <c r="O209" t="s">
        <v>1069</v>
      </c>
    </row>
    <row r="210" spans="1:15" x14ac:dyDescent="0.2">
      <c r="A210" t="s">
        <v>382</v>
      </c>
      <c r="B210" t="s">
        <v>19</v>
      </c>
      <c r="C210">
        <v>31</v>
      </c>
      <c r="D210" t="s">
        <v>159</v>
      </c>
      <c r="E210" t="s">
        <v>92</v>
      </c>
      <c r="F210">
        <v>1366</v>
      </c>
      <c r="H210">
        <v>2</v>
      </c>
      <c r="I210">
        <v>4</v>
      </c>
      <c r="K210" t="s">
        <v>897</v>
      </c>
      <c r="L210">
        <v>88</v>
      </c>
      <c r="M210" t="s">
        <v>873</v>
      </c>
      <c r="O210" t="s">
        <v>1069</v>
      </c>
    </row>
    <row r="211" spans="1:15" x14ac:dyDescent="0.2">
      <c r="A211" t="s">
        <v>383</v>
      </c>
      <c r="B211" t="s">
        <v>48</v>
      </c>
      <c r="C211">
        <v>30</v>
      </c>
      <c r="D211" t="s">
        <v>200</v>
      </c>
      <c r="E211" t="s">
        <v>331</v>
      </c>
      <c r="F211">
        <v>803</v>
      </c>
      <c r="H211">
        <v>2</v>
      </c>
      <c r="I211">
        <v>5</v>
      </c>
      <c r="K211" t="s">
        <v>873</v>
      </c>
      <c r="L211" t="s">
        <v>925</v>
      </c>
      <c r="M211" t="s">
        <v>897</v>
      </c>
      <c r="O211" t="s">
        <v>1069</v>
      </c>
    </row>
    <row r="212" spans="1:15" x14ac:dyDescent="0.2">
      <c r="A212" t="s">
        <v>384</v>
      </c>
      <c r="B212" t="s">
        <v>50</v>
      </c>
      <c r="C212">
        <v>31</v>
      </c>
      <c r="D212" t="s">
        <v>44</v>
      </c>
      <c r="E212" t="s">
        <v>226</v>
      </c>
      <c r="F212">
        <v>1263</v>
      </c>
      <c r="G212">
        <v>2</v>
      </c>
      <c r="I212">
        <v>6</v>
      </c>
      <c r="J212">
        <v>1</v>
      </c>
      <c r="K212">
        <v>1</v>
      </c>
      <c r="L212" t="s">
        <v>976</v>
      </c>
      <c r="M212" t="s">
        <v>894</v>
      </c>
      <c r="N212">
        <v>1</v>
      </c>
      <c r="O212" t="s">
        <v>1069</v>
      </c>
    </row>
    <row r="213" spans="1:15" x14ac:dyDescent="0.2">
      <c r="A213" t="s">
        <v>385</v>
      </c>
      <c r="B213" t="s">
        <v>43</v>
      </c>
      <c r="C213">
        <v>22</v>
      </c>
      <c r="D213" t="s">
        <v>28</v>
      </c>
      <c r="E213" t="s">
        <v>386</v>
      </c>
      <c r="F213">
        <v>1581</v>
      </c>
      <c r="G213">
        <v>4</v>
      </c>
      <c r="H213">
        <v>2</v>
      </c>
      <c r="I213">
        <v>1</v>
      </c>
      <c r="K213" t="s">
        <v>906</v>
      </c>
      <c r="L213" t="s">
        <v>1072</v>
      </c>
      <c r="M213" t="s">
        <v>873</v>
      </c>
      <c r="N213">
        <v>1</v>
      </c>
      <c r="O213" t="s">
        <v>1069</v>
      </c>
    </row>
    <row r="214" spans="1:15" x14ac:dyDescent="0.2">
      <c r="A214" t="s">
        <v>387</v>
      </c>
      <c r="B214" t="s">
        <v>61</v>
      </c>
      <c r="C214">
        <v>28</v>
      </c>
      <c r="D214" t="s">
        <v>107</v>
      </c>
      <c r="E214" t="s">
        <v>388</v>
      </c>
      <c r="F214">
        <v>1119</v>
      </c>
      <c r="G214">
        <v>3</v>
      </c>
      <c r="I214">
        <v>6</v>
      </c>
      <c r="K214" t="s">
        <v>877</v>
      </c>
      <c r="L214" t="s">
        <v>964</v>
      </c>
      <c r="M214" t="s">
        <v>873</v>
      </c>
      <c r="O214" t="s">
        <v>1073</v>
      </c>
    </row>
    <row r="215" spans="1:15" x14ac:dyDescent="0.2">
      <c r="A215" t="s">
        <v>389</v>
      </c>
      <c r="B215" t="s">
        <v>258</v>
      </c>
      <c r="C215">
        <v>30</v>
      </c>
      <c r="D215" t="s">
        <v>44</v>
      </c>
      <c r="E215">
        <v>22</v>
      </c>
      <c r="F215">
        <v>1910</v>
      </c>
      <c r="I215">
        <v>6</v>
      </c>
      <c r="K215" t="s">
        <v>897</v>
      </c>
      <c r="L215" t="s">
        <v>998</v>
      </c>
      <c r="M215">
        <v>1</v>
      </c>
      <c r="O215" t="s">
        <v>1073</v>
      </c>
    </row>
    <row r="216" spans="1:15" x14ac:dyDescent="0.2">
      <c r="A216" t="s">
        <v>390</v>
      </c>
      <c r="B216" t="s">
        <v>128</v>
      </c>
      <c r="C216">
        <v>29</v>
      </c>
      <c r="D216" t="s">
        <v>51</v>
      </c>
      <c r="E216">
        <v>12</v>
      </c>
      <c r="F216">
        <v>1080</v>
      </c>
      <c r="I216">
        <v>3</v>
      </c>
      <c r="L216" t="s">
        <v>1074</v>
      </c>
      <c r="M216" t="s">
        <v>879</v>
      </c>
      <c r="O216" t="s">
        <v>1073</v>
      </c>
    </row>
    <row r="217" spans="1:15" x14ac:dyDescent="0.2">
      <c r="A217" t="s">
        <v>391</v>
      </c>
      <c r="B217" t="s">
        <v>64</v>
      </c>
      <c r="C217">
        <v>28</v>
      </c>
      <c r="D217" t="s">
        <v>28</v>
      </c>
      <c r="E217" t="s">
        <v>392</v>
      </c>
      <c r="F217">
        <v>1406</v>
      </c>
      <c r="H217">
        <v>2</v>
      </c>
      <c r="J217">
        <v>1</v>
      </c>
      <c r="K217" t="s">
        <v>840</v>
      </c>
      <c r="L217">
        <v>78</v>
      </c>
      <c r="M217" t="s">
        <v>897</v>
      </c>
      <c r="O217" t="s">
        <v>1073</v>
      </c>
    </row>
    <row r="218" spans="1:15" x14ac:dyDescent="0.2">
      <c r="A218" t="s">
        <v>393</v>
      </c>
      <c r="B218" t="s">
        <v>128</v>
      </c>
      <c r="C218">
        <v>22</v>
      </c>
      <c r="D218" t="s">
        <v>195</v>
      </c>
      <c r="E218" t="s">
        <v>314</v>
      </c>
      <c r="F218">
        <v>1118</v>
      </c>
      <c r="H218">
        <v>1</v>
      </c>
      <c r="I218">
        <v>1</v>
      </c>
      <c r="K218" t="s">
        <v>873</v>
      </c>
      <c r="L218" t="s">
        <v>1075</v>
      </c>
      <c r="M218" t="s">
        <v>897</v>
      </c>
      <c r="O218" t="s">
        <v>1076</v>
      </c>
    </row>
    <row r="219" spans="1:15" x14ac:dyDescent="0.2">
      <c r="A219" t="s">
        <v>394</v>
      </c>
      <c r="B219" t="s">
        <v>121</v>
      </c>
      <c r="C219">
        <v>36</v>
      </c>
      <c r="D219" t="s">
        <v>395</v>
      </c>
      <c r="E219" t="s">
        <v>396</v>
      </c>
      <c r="F219">
        <v>882</v>
      </c>
      <c r="G219">
        <v>1</v>
      </c>
      <c r="H219">
        <v>1</v>
      </c>
      <c r="I219">
        <v>4</v>
      </c>
      <c r="K219" t="s">
        <v>897</v>
      </c>
      <c r="L219" t="s">
        <v>1077</v>
      </c>
      <c r="M219" t="s">
        <v>860</v>
      </c>
      <c r="O219" t="s">
        <v>1076</v>
      </c>
    </row>
    <row r="220" spans="1:15" x14ac:dyDescent="0.2">
      <c r="A220" t="s">
        <v>397</v>
      </c>
      <c r="B220" t="s">
        <v>75</v>
      </c>
      <c r="C220">
        <v>30</v>
      </c>
      <c r="D220" t="s">
        <v>164</v>
      </c>
      <c r="E220" t="s">
        <v>398</v>
      </c>
      <c r="F220">
        <v>947</v>
      </c>
      <c r="G220">
        <v>1</v>
      </c>
      <c r="K220" t="s">
        <v>840</v>
      </c>
      <c r="L220" t="s">
        <v>1078</v>
      </c>
      <c r="M220" t="s">
        <v>867</v>
      </c>
      <c r="N220">
        <v>1</v>
      </c>
      <c r="O220" t="s">
        <v>1076</v>
      </c>
    </row>
    <row r="221" spans="1:15" x14ac:dyDescent="0.2">
      <c r="A221" t="s">
        <v>399</v>
      </c>
      <c r="B221" t="s">
        <v>61</v>
      </c>
      <c r="C221">
        <v>22</v>
      </c>
      <c r="D221" t="s">
        <v>133</v>
      </c>
      <c r="E221" t="s">
        <v>400</v>
      </c>
      <c r="F221">
        <v>688</v>
      </c>
      <c r="I221">
        <v>1</v>
      </c>
      <c r="K221" t="s">
        <v>840</v>
      </c>
      <c r="L221" t="s">
        <v>998</v>
      </c>
      <c r="M221">
        <v>3</v>
      </c>
      <c r="O221" t="s">
        <v>1076</v>
      </c>
    </row>
    <row r="222" spans="1:15" x14ac:dyDescent="0.2">
      <c r="A222" t="s">
        <v>401</v>
      </c>
      <c r="B222" t="s">
        <v>64</v>
      </c>
      <c r="C222">
        <v>31</v>
      </c>
      <c r="D222" t="s">
        <v>402</v>
      </c>
      <c r="E222">
        <v>17</v>
      </c>
      <c r="F222">
        <v>1389</v>
      </c>
      <c r="I222">
        <v>5</v>
      </c>
      <c r="K222" t="s">
        <v>840</v>
      </c>
      <c r="L222" t="s">
        <v>902</v>
      </c>
      <c r="M222" t="s">
        <v>926</v>
      </c>
      <c r="O222" t="s">
        <v>1076</v>
      </c>
    </row>
    <row r="223" spans="1:15" x14ac:dyDescent="0.2">
      <c r="A223" t="s">
        <v>403</v>
      </c>
      <c r="B223" t="s">
        <v>33</v>
      </c>
      <c r="C223">
        <v>33</v>
      </c>
      <c r="D223" t="s">
        <v>34</v>
      </c>
      <c r="E223" t="s">
        <v>404</v>
      </c>
      <c r="F223">
        <v>662</v>
      </c>
      <c r="G223">
        <v>1</v>
      </c>
      <c r="I223">
        <v>3</v>
      </c>
      <c r="K223" t="s">
        <v>860</v>
      </c>
      <c r="L223" t="s">
        <v>1079</v>
      </c>
      <c r="M223" t="s">
        <v>873</v>
      </c>
      <c r="O223" t="s">
        <v>1080</v>
      </c>
    </row>
    <row r="224" spans="1:15" x14ac:dyDescent="0.2">
      <c r="A224" t="s">
        <v>405</v>
      </c>
      <c r="B224" t="s">
        <v>59</v>
      </c>
      <c r="C224">
        <v>28</v>
      </c>
      <c r="D224" t="s">
        <v>133</v>
      </c>
      <c r="E224">
        <v>24</v>
      </c>
      <c r="F224">
        <v>2106</v>
      </c>
      <c r="H224">
        <v>2</v>
      </c>
      <c r="I224">
        <v>8</v>
      </c>
      <c r="J224">
        <v>1</v>
      </c>
      <c r="K224" t="s">
        <v>860</v>
      </c>
      <c r="L224">
        <v>78</v>
      </c>
      <c r="M224" t="s">
        <v>877</v>
      </c>
      <c r="N224">
        <v>1</v>
      </c>
      <c r="O224" t="s">
        <v>1080</v>
      </c>
    </row>
    <row r="225" spans="1:15" x14ac:dyDescent="0.2">
      <c r="A225" t="s">
        <v>406</v>
      </c>
      <c r="B225" t="s">
        <v>50</v>
      </c>
      <c r="C225">
        <v>30</v>
      </c>
      <c r="D225" t="s">
        <v>23</v>
      </c>
      <c r="E225" t="s">
        <v>407</v>
      </c>
      <c r="F225">
        <v>1466</v>
      </c>
      <c r="G225">
        <v>2</v>
      </c>
      <c r="H225">
        <v>1</v>
      </c>
      <c r="I225">
        <v>6</v>
      </c>
      <c r="K225" t="s">
        <v>849</v>
      </c>
      <c r="L225" t="s">
        <v>1081</v>
      </c>
      <c r="M225" t="s">
        <v>833</v>
      </c>
      <c r="O225" t="s">
        <v>1080</v>
      </c>
    </row>
    <row r="226" spans="1:15" x14ac:dyDescent="0.2">
      <c r="A226" t="s">
        <v>408</v>
      </c>
      <c r="B226" t="s">
        <v>43</v>
      </c>
      <c r="C226">
        <v>20</v>
      </c>
      <c r="D226" t="s">
        <v>207</v>
      </c>
      <c r="E226" t="s">
        <v>409</v>
      </c>
      <c r="F226">
        <v>682</v>
      </c>
      <c r="H226">
        <v>1</v>
      </c>
      <c r="I226">
        <v>1</v>
      </c>
      <c r="K226" t="s">
        <v>897</v>
      </c>
      <c r="L226" t="s">
        <v>976</v>
      </c>
      <c r="M226" t="s">
        <v>867</v>
      </c>
      <c r="O226" t="s">
        <v>1080</v>
      </c>
    </row>
    <row r="227" spans="1:15" x14ac:dyDescent="0.2">
      <c r="A227" t="s">
        <v>410</v>
      </c>
      <c r="B227" t="s">
        <v>59</v>
      </c>
      <c r="C227">
        <v>34</v>
      </c>
      <c r="D227" t="s">
        <v>207</v>
      </c>
      <c r="E227" t="s">
        <v>113</v>
      </c>
      <c r="F227">
        <v>1052</v>
      </c>
      <c r="G227">
        <v>1</v>
      </c>
      <c r="I227">
        <v>2</v>
      </c>
      <c r="K227" t="s">
        <v>867</v>
      </c>
      <c r="L227" t="s">
        <v>1082</v>
      </c>
      <c r="M227" t="s">
        <v>881</v>
      </c>
      <c r="O227" t="s">
        <v>1080</v>
      </c>
    </row>
    <row r="228" spans="1:15" x14ac:dyDescent="0.2">
      <c r="A228" t="s">
        <v>411</v>
      </c>
      <c r="B228" t="s">
        <v>48</v>
      </c>
      <c r="C228">
        <v>35</v>
      </c>
      <c r="D228" t="s">
        <v>57</v>
      </c>
      <c r="E228" t="s">
        <v>115</v>
      </c>
      <c r="F228">
        <v>1148</v>
      </c>
      <c r="I228">
        <v>2</v>
      </c>
      <c r="J228">
        <v>1</v>
      </c>
      <c r="K228" t="s">
        <v>873</v>
      </c>
      <c r="L228" t="s">
        <v>961</v>
      </c>
      <c r="M228" t="s">
        <v>836</v>
      </c>
      <c r="O228" t="s">
        <v>1080</v>
      </c>
    </row>
    <row r="229" spans="1:15" x14ac:dyDescent="0.2">
      <c r="A229" t="s">
        <v>412</v>
      </c>
      <c r="B229" t="s">
        <v>64</v>
      </c>
      <c r="C229">
        <v>31</v>
      </c>
      <c r="D229" t="s">
        <v>77</v>
      </c>
      <c r="E229" t="s">
        <v>350</v>
      </c>
      <c r="F229">
        <v>257</v>
      </c>
      <c r="G229">
        <v>1</v>
      </c>
      <c r="I229">
        <v>1</v>
      </c>
      <c r="K229" t="s">
        <v>840</v>
      </c>
      <c r="L229" t="s">
        <v>1083</v>
      </c>
      <c r="M229" t="s">
        <v>840</v>
      </c>
      <c r="O229" t="s">
        <v>1080</v>
      </c>
    </row>
    <row r="230" spans="1:15" x14ac:dyDescent="0.2">
      <c r="A230" t="s">
        <v>413</v>
      </c>
      <c r="B230" t="s">
        <v>121</v>
      </c>
      <c r="C230">
        <v>31</v>
      </c>
      <c r="D230" t="s">
        <v>254</v>
      </c>
      <c r="E230">
        <v>3</v>
      </c>
      <c r="F230">
        <v>186</v>
      </c>
      <c r="L230" t="s">
        <v>1039</v>
      </c>
      <c r="M230" t="s">
        <v>836</v>
      </c>
      <c r="O230" t="s">
        <v>1080</v>
      </c>
    </row>
    <row r="231" spans="1:15" x14ac:dyDescent="0.2">
      <c r="A231" t="s">
        <v>414</v>
      </c>
      <c r="B231" t="s">
        <v>75</v>
      </c>
      <c r="C231">
        <v>23</v>
      </c>
      <c r="D231" t="s">
        <v>44</v>
      </c>
      <c r="E231" t="s">
        <v>415</v>
      </c>
      <c r="F231">
        <v>1205</v>
      </c>
      <c r="G231">
        <v>1</v>
      </c>
      <c r="H231">
        <v>1</v>
      </c>
      <c r="I231">
        <v>7</v>
      </c>
      <c r="K231" t="s">
        <v>849</v>
      </c>
      <c r="L231" t="s">
        <v>935</v>
      </c>
      <c r="M231" t="s">
        <v>860</v>
      </c>
      <c r="N231">
        <v>1</v>
      </c>
      <c r="O231" t="s">
        <v>1080</v>
      </c>
    </row>
    <row r="232" spans="1:15" x14ac:dyDescent="0.2">
      <c r="A232" t="s">
        <v>416</v>
      </c>
      <c r="B232" t="s">
        <v>121</v>
      </c>
      <c r="C232">
        <v>29</v>
      </c>
      <c r="D232" t="s">
        <v>23</v>
      </c>
      <c r="E232" t="s">
        <v>417</v>
      </c>
      <c r="F232">
        <v>694</v>
      </c>
      <c r="G232">
        <v>4</v>
      </c>
      <c r="I232">
        <v>3</v>
      </c>
      <c r="K232" t="s">
        <v>894</v>
      </c>
      <c r="L232" t="s">
        <v>1004</v>
      </c>
      <c r="M232" t="s">
        <v>860</v>
      </c>
      <c r="N232">
        <v>1</v>
      </c>
      <c r="O232" t="s">
        <v>1080</v>
      </c>
    </row>
    <row r="233" spans="1:15" x14ac:dyDescent="0.2">
      <c r="A233" t="s">
        <v>418</v>
      </c>
      <c r="B233" t="s">
        <v>132</v>
      </c>
      <c r="C233">
        <v>25</v>
      </c>
      <c r="D233" t="s">
        <v>51</v>
      </c>
      <c r="E233">
        <v>22</v>
      </c>
      <c r="F233">
        <v>1936</v>
      </c>
      <c r="I233">
        <v>1</v>
      </c>
      <c r="L233" t="s">
        <v>1047</v>
      </c>
      <c r="N233">
        <v>1</v>
      </c>
      <c r="O233" t="s">
        <v>1084</v>
      </c>
    </row>
    <row r="234" spans="1:15" x14ac:dyDescent="0.2">
      <c r="A234" t="s">
        <v>419</v>
      </c>
      <c r="B234" t="s">
        <v>258</v>
      </c>
      <c r="C234">
        <v>30</v>
      </c>
      <c r="D234" t="s">
        <v>23</v>
      </c>
      <c r="E234" t="s">
        <v>92</v>
      </c>
      <c r="F234">
        <v>1238</v>
      </c>
      <c r="G234">
        <v>6</v>
      </c>
      <c r="H234">
        <v>1</v>
      </c>
      <c r="I234">
        <v>5</v>
      </c>
      <c r="K234" t="s">
        <v>863</v>
      </c>
      <c r="L234" t="s">
        <v>1085</v>
      </c>
      <c r="M234" t="s">
        <v>849</v>
      </c>
      <c r="N234">
        <v>2</v>
      </c>
      <c r="O234" t="s">
        <v>1084</v>
      </c>
    </row>
    <row r="235" spans="1:15" x14ac:dyDescent="0.2">
      <c r="A235" t="s">
        <v>420</v>
      </c>
      <c r="B235" t="s">
        <v>50</v>
      </c>
      <c r="C235">
        <v>27</v>
      </c>
      <c r="D235" t="s">
        <v>162</v>
      </c>
      <c r="E235" t="s">
        <v>46</v>
      </c>
      <c r="F235">
        <v>1079</v>
      </c>
      <c r="G235">
        <v>2</v>
      </c>
      <c r="H235">
        <v>2</v>
      </c>
      <c r="K235" t="s">
        <v>913</v>
      </c>
      <c r="L235" t="s">
        <v>1086</v>
      </c>
      <c r="M235" t="s">
        <v>897</v>
      </c>
      <c r="O235" t="s">
        <v>1084</v>
      </c>
    </row>
    <row r="236" spans="1:15" x14ac:dyDescent="0.2">
      <c r="A236" t="s">
        <v>421</v>
      </c>
      <c r="B236" t="s">
        <v>258</v>
      </c>
      <c r="C236">
        <v>28</v>
      </c>
      <c r="D236" t="s">
        <v>44</v>
      </c>
      <c r="E236" t="s">
        <v>316</v>
      </c>
      <c r="F236">
        <v>1682</v>
      </c>
      <c r="H236">
        <v>4</v>
      </c>
      <c r="I236">
        <v>9</v>
      </c>
      <c r="K236">
        <v>1</v>
      </c>
      <c r="L236" t="s">
        <v>1053</v>
      </c>
      <c r="M236" t="s">
        <v>897</v>
      </c>
      <c r="N236">
        <v>1</v>
      </c>
      <c r="O236" t="s">
        <v>1084</v>
      </c>
    </row>
    <row r="237" spans="1:15" x14ac:dyDescent="0.2">
      <c r="A237" t="s">
        <v>422</v>
      </c>
      <c r="B237" t="s">
        <v>104</v>
      </c>
      <c r="C237">
        <v>32</v>
      </c>
      <c r="D237" t="s">
        <v>51</v>
      </c>
      <c r="E237" t="s">
        <v>230</v>
      </c>
      <c r="F237">
        <v>45</v>
      </c>
      <c r="L237" t="s">
        <v>964</v>
      </c>
      <c r="O237" t="s">
        <v>1084</v>
      </c>
    </row>
    <row r="238" spans="1:15" x14ac:dyDescent="0.2">
      <c r="A238" t="s">
        <v>423</v>
      </c>
      <c r="B238" t="s">
        <v>36</v>
      </c>
      <c r="C238">
        <v>22</v>
      </c>
      <c r="D238" t="s">
        <v>344</v>
      </c>
      <c r="E238" t="s">
        <v>424</v>
      </c>
      <c r="F238">
        <v>215</v>
      </c>
      <c r="I238">
        <v>1</v>
      </c>
      <c r="K238" t="s">
        <v>879</v>
      </c>
      <c r="L238" t="s">
        <v>1087</v>
      </c>
      <c r="M238">
        <v>1</v>
      </c>
      <c r="O238" t="s">
        <v>1084</v>
      </c>
    </row>
    <row r="239" spans="1:15" x14ac:dyDescent="0.2">
      <c r="A239" t="s">
        <v>425</v>
      </c>
      <c r="B239" t="s">
        <v>80</v>
      </c>
      <c r="C239">
        <v>31</v>
      </c>
      <c r="D239" t="s">
        <v>342</v>
      </c>
      <c r="E239" t="s">
        <v>196</v>
      </c>
      <c r="F239">
        <v>438</v>
      </c>
      <c r="K239" t="s">
        <v>867</v>
      </c>
      <c r="L239" t="s">
        <v>961</v>
      </c>
      <c r="M239" t="s">
        <v>897</v>
      </c>
      <c r="O239" t="s">
        <v>1084</v>
      </c>
    </row>
    <row r="240" spans="1:15" x14ac:dyDescent="0.2">
      <c r="A240" t="s">
        <v>426</v>
      </c>
      <c r="B240" t="s">
        <v>121</v>
      </c>
      <c r="C240">
        <v>23</v>
      </c>
      <c r="D240" t="s">
        <v>107</v>
      </c>
      <c r="E240" t="s">
        <v>46</v>
      </c>
      <c r="F240">
        <v>1090</v>
      </c>
      <c r="G240">
        <v>2</v>
      </c>
      <c r="H240">
        <v>1</v>
      </c>
      <c r="K240" t="s">
        <v>881</v>
      </c>
      <c r="L240" t="s">
        <v>859</v>
      </c>
      <c r="N240">
        <v>1</v>
      </c>
      <c r="O240" t="s">
        <v>1084</v>
      </c>
    </row>
    <row r="241" spans="1:15" x14ac:dyDescent="0.2">
      <c r="A241" t="s">
        <v>427</v>
      </c>
      <c r="B241" t="s">
        <v>36</v>
      </c>
      <c r="C241">
        <v>31</v>
      </c>
      <c r="D241" t="s">
        <v>289</v>
      </c>
      <c r="E241" t="s">
        <v>281</v>
      </c>
      <c r="F241">
        <v>1829</v>
      </c>
      <c r="I241">
        <v>4</v>
      </c>
      <c r="J241">
        <v>2</v>
      </c>
      <c r="K241" t="s">
        <v>840</v>
      </c>
      <c r="L241">
        <v>73</v>
      </c>
      <c r="M241" t="s">
        <v>889</v>
      </c>
      <c r="O241" t="s">
        <v>1084</v>
      </c>
    </row>
    <row r="242" spans="1:15" x14ac:dyDescent="0.2">
      <c r="A242" t="s">
        <v>428</v>
      </c>
      <c r="B242" t="s">
        <v>128</v>
      </c>
      <c r="C242">
        <v>21</v>
      </c>
      <c r="D242" t="s">
        <v>105</v>
      </c>
      <c r="E242" t="s">
        <v>429</v>
      </c>
      <c r="F242">
        <v>1165</v>
      </c>
      <c r="G242">
        <v>3</v>
      </c>
      <c r="H242">
        <v>1</v>
      </c>
      <c r="I242">
        <v>5</v>
      </c>
      <c r="K242" t="s">
        <v>840</v>
      </c>
      <c r="L242" t="s">
        <v>902</v>
      </c>
      <c r="M242" t="s">
        <v>881</v>
      </c>
      <c r="N242">
        <v>1</v>
      </c>
      <c r="O242" t="s">
        <v>1084</v>
      </c>
    </row>
    <row r="243" spans="1:15" x14ac:dyDescent="0.2">
      <c r="A243" t="s">
        <v>430</v>
      </c>
      <c r="B243" t="s">
        <v>82</v>
      </c>
      <c r="C243">
        <v>31</v>
      </c>
      <c r="D243" t="s">
        <v>207</v>
      </c>
      <c r="E243">
        <v>25</v>
      </c>
      <c r="F243">
        <v>2183</v>
      </c>
      <c r="I243">
        <v>5</v>
      </c>
      <c r="K243" t="s">
        <v>879</v>
      </c>
      <c r="L243" t="s">
        <v>944</v>
      </c>
      <c r="M243" t="s">
        <v>840</v>
      </c>
      <c r="O243" t="s">
        <v>1084</v>
      </c>
    </row>
    <row r="244" spans="1:15" x14ac:dyDescent="0.2">
      <c r="A244" t="s">
        <v>431</v>
      </c>
      <c r="B244" t="s">
        <v>22</v>
      </c>
      <c r="C244">
        <v>27</v>
      </c>
      <c r="D244" t="s">
        <v>51</v>
      </c>
      <c r="E244" t="s">
        <v>97</v>
      </c>
      <c r="F244">
        <v>207</v>
      </c>
      <c r="I244">
        <v>1</v>
      </c>
      <c r="L244">
        <v>43</v>
      </c>
      <c r="M244" t="s">
        <v>873</v>
      </c>
      <c r="O244" t="s">
        <v>1084</v>
      </c>
    </row>
    <row r="245" spans="1:15" x14ac:dyDescent="0.2">
      <c r="A245" t="s">
        <v>432</v>
      </c>
      <c r="B245" t="s">
        <v>48</v>
      </c>
      <c r="C245">
        <v>30</v>
      </c>
      <c r="D245" t="s">
        <v>62</v>
      </c>
      <c r="E245" t="s">
        <v>433</v>
      </c>
      <c r="F245">
        <v>924</v>
      </c>
      <c r="H245">
        <v>2</v>
      </c>
      <c r="I245">
        <v>4</v>
      </c>
      <c r="K245" t="s">
        <v>860</v>
      </c>
      <c r="L245" t="s">
        <v>1088</v>
      </c>
      <c r="M245" t="s">
        <v>849</v>
      </c>
      <c r="O245" t="s">
        <v>1089</v>
      </c>
    </row>
    <row r="246" spans="1:15" x14ac:dyDescent="0.2">
      <c r="A246" t="s">
        <v>434</v>
      </c>
      <c r="B246" t="s">
        <v>16</v>
      </c>
      <c r="C246">
        <v>20</v>
      </c>
      <c r="D246" t="s">
        <v>26</v>
      </c>
      <c r="E246" t="s">
        <v>435</v>
      </c>
      <c r="F246">
        <v>925</v>
      </c>
      <c r="G246">
        <v>3</v>
      </c>
      <c r="H246">
        <v>3</v>
      </c>
      <c r="I246">
        <v>2</v>
      </c>
      <c r="K246" t="s">
        <v>926</v>
      </c>
      <c r="L246" t="s">
        <v>1090</v>
      </c>
      <c r="M246" t="s">
        <v>879</v>
      </c>
      <c r="O246" t="s">
        <v>1089</v>
      </c>
    </row>
    <row r="247" spans="1:15" x14ac:dyDescent="0.2">
      <c r="A247" t="s">
        <v>436</v>
      </c>
      <c r="B247" t="s">
        <v>48</v>
      </c>
      <c r="C247">
        <v>22</v>
      </c>
      <c r="D247" t="s">
        <v>107</v>
      </c>
      <c r="E247" t="s">
        <v>350</v>
      </c>
      <c r="F247">
        <v>269</v>
      </c>
      <c r="G247">
        <v>1</v>
      </c>
      <c r="H247">
        <v>1</v>
      </c>
      <c r="I247">
        <v>1</v>
      </c>
      <c r="K247" t="s">
        <v>840</v>
      </c>
      <c r="L247" t="s">
        <v>1039</v>
      </c>
      <c r="M247" t="s">
        <v>873</v>
      </c>
      <c r="O247" t="s">
        <v>1089</v>
      </c>
    </row>
    <row r="248" spans="1:15" x14ac:dyDescent="0.2">
      <c r="A248" t="s">
        <v>437</v>
      </c>
      <c r="B248" t="s">
        <v>104</v>
      </c>
      <c r="C248">
        <v>30</v>
      </c>
      <c r="D248" t="s">
        <v>44</v>
      </c>
      <c r="E248" t="s">
        <v>95</v>
      </c>
      <c r="F248">
        <v>1112</v>
      </c>
      <c r="G248">
        <v>1</v>
      </c>
      <c r="I248">
        <v>5</v>
      </c>
      <c r="K248" t="s">
        <v>897</v>
      </c>
      <c r="L248" t="s">
        <v>940</v>
      </c>
      <c r="M248" t="s">
        <v>849</v>
      </c>
      <c r="N248">
        <v>1</v>
      </c>
      <c r="O248" t="s">
        <v>1089</v>
      </c>
    </row>
    <row r="249" spans="1:15" x14ac:dyDescent="0.2">
      <c r="A249" t="s">
        <v>438</v>
      </c>
      <c r="B249" t="s">
        <v>64</v>
      </c>
      <c r="C249">
        <v>34</v>
      </c>
      <c r="D249" t="s">
        <v>51</v>
      </c>
      <c r="E249">
        <v>19</v>
      </c>
      <c r="F249">
        <v>1710</v>
      </c>
      <c r="I249">
        <v>3</v>
      </c>
      <c r="L249" t="s">
        <v>1091</v>
      </c>
      <c r="M249" t="s">
        <v>879</v>
      </c>
      <c r="O249" t="s">
        <v>1089</v>
      </c>
    </row>
    <row r="250" spans="1:15" x14ac:dyDescent="0.2">
      <c r="A250" t="s">
        <v>439</v>
      </c>
      <c r="B250" t="s">
        <v>36</v>
      </c>
      <c r="C250">
        <v>26</v>
      </c>
      <c r="D250" t="s">
        <v>34</v>
      </c>
      <c r="E250" t="s">
        <v>186</v>
      </c>
      <c r="F250">
        <v>958</v>
      </c>
      <c r="G250">
        <v>2</v>
      </c>
      <c r="H250">
        <v>2</v>
      </c>
      <c r="I250">
        <v>3</v>
      </c>
      <c r="K250" t="s">
        <v>840</v>
      </c>
      <c r="L250">
        <v>78</v>
      </c>
      <c r="M250" t="s">
        <v>881</v>
      </c>
      <c r="N250">
        <v>1</v>
      </c>
      <c r="O250" t="s">
        <v>1092</v>
      </c>
    </row>
    <row r="251" spans="1:15" x14ac:dyDescent="0.2">
      <c r="A251" t="s">
        <v>440</v>
      </c>
      <c r="B251" t="s">
        <v>86</v>
      </c>
      <c r="C251">
        <v>27</v>
      </c>
      <c r="D251" t="s">
        <v>133</v>
      </c>
      <c r="E251">
        <v>20</v>
      </c>
      <c r="F251">
        <v>1759</v>
      </c>
      <c r="I251">
        <v>7</v>
      </c>
      <c r="K251" t="s">
        <v>879</v>
      </c>
      <c r="L251" t="s">
        <v>1000</v>
      </c>
      <c r="M251">
        <v>1</v>
      </c>
      <c r="O251" t="s">
        <v>1092</v>
      </c>
    </row>
    <row r="252" spans="1:15" x14ac:dyDescent="0.2">
      <c r="A252" t="s">
        <v>441</v>
      </c>
      <c r="B252" t="s">
        <v>121</v>
      </c>
      <c r="C252">
        <v>34</v>
      </c>
      <c r="D252" t="s">
        <v>133</v>
      </c>
      <c r="E252" t="s">
        <v>196</v>
      </c>
      <c r="F252">
        <v>550</v>
      </c>
      <c r="K252" t="s">
        <v>867</v>
      </c>
      <c r="L252" t="s">
        <v>1093</v>
      </c>
      <c r="M252" t="s">
        <v>906</v>
      </c>
      <c r="O252" t="s">
        <v>1092</v>
      </c>
    </row>
    <row r="253" spans="1:15" x14ac:dyDescent="0.2">
      <c r="A253" t="s">
        <v>442</v>
      </c>
      <c r="B253" t="s">
        <v>59</v>
      </c>
      <c r="C253">
        <v>24</v>
      </c>
      <c r="D253" t="s">
        <v>254</v>
      </c>
      <c r="E253" t="s">
        <v>180</v>
      </c>
      <c r="F253">
        <v>1473</v>
      </c>
      <c r="G253">
        <v>1</v>
      </c>
      <c r="I253">
        <v>4</v>
      </c>
      <c r="K253" t="s">
        <v>881</v>
      </c>
      <c r="L253" t="s">
        <v>914</v>
      </c>
      <c r="M253" t="s">
        <v>860</v>
      </c>
      <c r="O253" t="s">
        <v>1092</v>
      </c>
    </row>
    <row r="254" spans="1:15" x14ac:dyDescent="0.2">
      <c r="A254" t="s">
        <v>443</v>
      </c>
      <c r="B254" t="s">
        <v>61</v>
      </c>
      <c r="C254">
        <v>23</v>
      </c>
      <c r="D254" t="s">
        <v>57</v>
      </c>
      <c r="E254" t="s">
        <v>444</v>
      </c>
      <c r="F254">
        <v>1435</v>
      </c>
      <c r="G254">
        <v>1</v>
      </c>
      <c r="H254">
        <v>4</v>
      </c>
      <c r="I254">
        <v>5</v>
      </c>
      <c r="K254" t="s">
        <v>867</v>
      </c>
      <c r="L254" t="s">
        <v>1054</v>
      </c>
      <c r="M254" t="s">
        <v>849</v>
      </c>
      <c r="O254" t="s">
        <v>1092</v>
      </c>
    </row>
    <row r="255" spans="1:15" x14ac:dyDescent="0.2">
      <c r="A255" t="s">
        <v>445</v>
      </c>
      <c r="B255" t="s">
        <v>48</v>
      </c>
      <c r="C255">
        <v>35</v>
      </c>
      <c r="D255" t="s">
        <v>34</v>
      </c>
      <c r="E255" t="s">
        <v>226</v>
      </c>
      <c r="F255">
        <v>1159</v>
      </c>
      <c r="G255">
        <v>1</v>
      </c>
      <c r="H255">
        <v>2</v>
      </c>
      <c r="I255">
        <v>3</v>
      </c>
      <c r="J255">
        <v>1</v>
      </c>
      <c r="K255" t="s">
        <v>863</v>
      </c>
      <c r="L255" t="s">
        <v>960</v>
      </c>
      <c r="M255" t="s">
        <v>840</v>
      </c>
      <c r="N255">
        <v>1</v>
      </c>
      <c r="O255" t="s">
        <v>1092</v>
      </c>
    </row>
    <row r="256" spans="1:15" x14ac:dyDescent="0.2">
      <c r="A256" t="s">
        <v>446</v>
      </c>
      <c r="B256" t="s">
        <v>61</v>
      </c>
      <c r="C256">
        <v>36</v>
      </c>
      <c r="D256" t="s">
        <v>77</v>
      </c>
      <c r="E256">
        <v>14</v>
      </c>
      <c r="F256">
        <v>957</v>
      </c>
      <c r="G256">
        <v>5</v>
      </c>
      <c r="H256">
        <v>1</v>
      </c>
      <c r="I256">
        <v>4</v>
      </c>
      <c r="K256" t="s">
        <v>926</v>
      </c>
      <c r="L256" t="s">
        <v>1081</v>
      </c>
      <c r="M256" t="s">
        <v>881</v>
      </c>
      <c r="O256" t="s">
        <v>1092</v>
      </c>
    </row>
    <row r="257" spans="1:15" x14ac:dyDescent="0.2">
      <c r="A257" t="s">
        <v>447</v>
      </c>
      <c r="B257" t="s">
        <v>50</v>
      </c>
      <c r="C257">
        <v>23</v>
      </c>
      <c r="D257" t="s">
        <v>147</v>
      </c>
      <c r="E257" t="s">
        <v>363</v>
      </c>
      <c r="F257">
        <v>1129</v>
      </c>
      <c r="G257">
        <v>1</v>
      </c>
      <c r="H257">
        <v>1</v>
      </c>
      <c r="I257">
        <v>2</v>
      </c>
      <c r="K257" t="s">
        <v>836</v>
      </c>
      <c r="L257" t="s">
        <v>1029</v>
      </c>
      <c r="M257" t="s">
        <v>897</v>
      </c>
      <c r="N257">
        <v>1</v>
      </c>
      <c r="O257" t="s">
        <v>1094</v>
      </c>
    </row>
    <row r="258" spans="1:15" x14ac:dyDescent="0.2">
      <c r="A258" t="s">
        <v>448</v>
      </c>
      <c r="B258" t="s">
        <v>59</v>
      </c>
      <c r="C258">
        <v>22</v>
      </c>
      <c r="D258" t="s">
        <v>195</v>
      </c>
      <c r="E258" t="s">
        <v>417</v>
      </c>
      <c r="F258">
        <v>814</v>
      </c>
      <c r="G258">
        <v>2</v>
      </c>
      <c r="I258">
        <v>4</v>
      </c>
      <c r="J258">
        <v>1</v>
      </c>
      <c r="K258" t="s">
        <v>879</v>
      </c>
      <c r="L258" t="s">
        <v>1007</v>
      </c>
      <c r="M258" t="s">
        <v>833</v>
      </c>
      <c r="O258" t="s">
        <v>1094</v>
      </c>
    </row>
    <row r="259" spans="1:15" x14ac:dyDescent="0.2">
      <c r="A259" t="s">
        <v>449</v>
      </c>
      <c r="B259" t="s">
        <v>48</v>
      </c>
      <c r="C259">
        <v>25</v>
      </c>
      <c r="D259" t="s">
        <v>20</v>
      </c>
      <c r="E259" t="s">
        <v>450</v>
      </c>
      <c r="F259">
        <v>1012</v>
      </c>
      <c r="G259">
        <v>5</v>
      </c>
      <c r="I259">
        <v>3</v>
      </c>
      <c r="K259" t="s">
        <v>926</v>
      </c>
      <c r="L259" t="s">
        <v>896</v>
      </c>
      <c r="M259" t="s">
        <v>833</v>
      </c>
      <c r="O259" t="s">
        <v>1094</v>
      </c>
    </row>
    <row r="260" spans="1:15" x14ac:dyDescent="0.2">
      <c r="A260" t="s">
        <v>451</v>
      </c>
      <c r="B260" t="s">
        <v>80</v>
      </c>
      <c r="C260">
        <v>21</v>
      </c>
      <c r="D260" t="s">
        <v>452</v>
      </c>
      <c r="E260" t="s">
        <v>230</v>
      </c>
      <c r="F260">
        <v>23</v>
      </c>
      <c r="L260" t="s">
        <v>1095</v>
      </c>
      <c r="M260">
        <v>1</v>
      </c>
      <c r="O260" t="s">
        <v>1094</v>
      </c>
    </row>
    <row r="261" spans="1:15" x14ac:dyDescent="0.2">
      <c r="A261" t="s">
        <v>453</v>
      </c>
      <c r="B261" t="s">
        <v>104</v>
      </c>
      <c r="C261">
        <v>22</v>
      </c>
      <c r="D261" t="s">
        <v>34</v>
      </c>
      <c r="E261" t="s">
        <v>429</v>
      </c>
      <c r="F261">
        <v>1241</v>
      </c>
      <c r="G261">
        <v>1</v>
      </c>
      <c r="I261">
        <v>3</v>
      </c>
      <c r="K261" t="s">
        <v>881</v>
      </c>
      <c r="L261" t="s">
        <v>893</v>
      </c>
      <c r="M261" t="s">
        <v>913</v>
      </c>
      <c r="O261" t="s">
        <v>1094</v>
      </c>
    </row>
    <row r="262" spans="1:15" x14ac:dyDescent="0.2">
      <c r="A262" t="s">
        <v>454</v>
      </c>
      <c r="B262" t="s">
        <v>36</v>
      </c>
      <c r="C262">
        <v>22</v>
      </c>
      <c r="D262" t="s">
        <v>455</v>
      </c>
      <c r="E262" t="s">
        <v>456</v>
      </c>
      <c r="F262">
        <v>583</v>
      </c>
      <c r="H262">
        <v>2</v>
      </c>
      <c r="I262">
        <v>1</v>
      </c>
      <c r="K262" t="s">
        <v>860</v>
      </c>
      <c r="L262" t="s">
        <v>995</v>
      </c>
      <c r="M262" t="s">
        <v>836</v>
      </c>
      <c r="O262" t="s">
        <v>1094</v>
      </c>
    </row>
    <row r="263" spans="1:15" x14ac:dyDescent="0.2">
      <c r="A263" t="s">
        <v>457</v>
      </c>
      <c r="B263" t="s">
        <v>75</v>
      </c>
      <c r="C263">
        <v>33</v>
      </c>
      <c r="D263" t="s">
        <v>44</v>
      </c>
      <c r="E263" t="s">
        <v>92</v>
      </c>
      <c r="F263">
        <v>1247</v>
      </c>
      <c r="G263">
        <v>2</v>
      </c>
      <c r="H263">
        <v>1</v>
      </c>
      <c r="I263">
        <v>6</v>
      </c>
      <c r="J263">
        <v>1</v>
      </c>
      <c r="K263">
        <v>1</v>
      </c>
      <c r="L263" t="s">
        <v>1065</v>
      </c>
      <c r="M263" t="s">
        <v>897</v>
      </c>
      <c r="N263">
        <v>1</v>
      </c>
      <c r="O263" t="s">
        <v>1094</v>
      </c>
    </row>
    <row r="264" spans="1:15" x14ac:dyDescent="0.2">
      <c r="A264" t="s">
        <v>458</v>
      </c>
      <c r="B264" t="s">
        <v>59</v>
      </c>
      <c r="C264">
        <v>31</v>
      </c>
      <c r="D264" t="s">
        <v>133</v>
      </c>
      <c r="E264">
        <v>22</v>
      </c>
      <c r="F264">
        <v>1899</v>
      </c>
      <c r="H264">
        <v>1</v>
      </c>
      <c r="I264">
        <v>7</v>
      </c>
      <c r="K264" t="s">
        <v>873</v>
      </c>
      <c r="L264" t="s">
        <v>902</v>
      </c>
      <c r="M264" t="s">
        <v>906</v>
      </c>
      <c r="N264">
        <v>1</v>
      </c>
      <c r="O264" t="s">
        <v>1096</v>
      </c>
    </row>
    <row r="265" spans="1:15" x14ac:dyDescent="0.2">
      <c r="A265" t="s">
        <v>459</v>
      </c>
      <c r="B265" t="s">
        <v>59</v>
      </c>
      <c r="C265">
        <v>27</v>
      </c>
      <c r="D265" t="s">
        <v>44</v>
      </c>
      <c r="E265">
        <v>10</v>
      </c>
      <c r="F265">
        <v>831</v>
      </c>
      <c r="H265">
        <v>1</v>
      </c>
      <c r="I265">
        <v>2</v>
      </c>
      <c r="J265">
        <v>1</v>
      </c>
      <c r="K265" t="s">
        <v>840</v>
      </c>
      <c r="L265" t="s">
        <v>1054</v>
      </c>
      <c r="M265" t="s">
        <v>913</v>
      </c>
      <c r="O265" t="s">
        <v>1096</v>
      </c>
    </row>
    <row r="266" spans="1:15" x14ac:dyDescent="0.2">
      <c r="A266" t="s">
        <v>460</v>
      </c>
      <c r="B266" t="s">
        <v>128</v>
      </c>
      <c r="C266">
        <v>28</v>
      </c>
      <c r="D266" t="s">
        <v>159</v>
      </c>
      <c r="E266" t="s">
        <v>461</v>
      </c>
      <c r="F266">
        <v>916</v>
      </c>
      <c r="I266">
        <v>2</v>
      </c>
      <c r="K266" t="s">
        <v>881</v>
      </c>
      <c r="L266" t="s">
        <v>963</v>
      </c>
      <c r="M266" t="s">
        <v>913</v>
      </c>
      <c r="O266" t="s">
        <v>1096</v>
      </c>
    </row>
    <row r="267" spans="1:15" x14ac:dyDescent="0.2">
      <c r="A267" t="s">
        <v>462</v>
      </c>
      <c r="B267" t="s">
        <v>104</v>
      </c>
      <c r="C267">
        <v>25</v>
      </c>
      <c r="D267" t="s">
        <v>195</v>
      </c>
      <c r="E267">
        <v>25</v>
      </c>
      <c r="F267">
        <v>2118</v>
      </c>
      <c r="G267">
        <v>1</v>
      </c>
      <c r="I267">
        <v>5</v>
      </c>
      <c r="K267" t="s">
        <v>849</v>
      </c>
      <c r="L267" t="s">
        <v>1097</v>
      </c>
      <c r="M267" t="s">
        <v>881</v>
      </c>
      <c r="N267">
        <v>1</v>
      </c>
      <c r="O267" t="s">
        <v>1096</v>
      </c>
    </row>
    <row r="268" spans="1:15" x14ac:dyDescent="0.2">
      <c r="A268" t="s">
        <v>463</v>
      </c>
      <c r="B268" t="s">
        <v>128</v>
      </c>
      <c r="C268">
        <v>29</v>
      </c>
      <c r="D268" t="s">
        <v>23</v>
      </c>
      <c r="E268" t="s">
        <v>464</v>
      </c>
      <c r="F268">
        <v>708</v>
      </c>
      <c r="G268">
        <v>1</v>
      </c>
      <c r="H268">
        <v>2</v>
      </c>
      <c r="I268">
        <v>2</v>
      </c>
      <c r="K268" t="s">
        <v>840</v>
      </c>
      <c r="L268" t="s">
        <v>1098</v>
      </c>
      <c r="M268" t="s">
        <v>897</v>
      </c>
      <c r="O268" t="s">
        <v>1096</v>
      </c>
    </row>
    <row r="269" spans="1:15" x14ac:dyDescent="0.2">
      <c r="A269" t="s">
        <v>465</v>
      </c>
      <c r="B269" t="s">
        <v>61</v>
      </c>
      <c r="C269">
        <v>21</v>
      </c>
      <c r="D269" t="s">
        <v>44</v>
      </c>
      <c r="E269" t="s">
        <v>466</v>
      </c>
      <c r="F269">
        <v>610</v>
      </c>
      <c r="G269">
        <v>1</v>
      </c>
      <c r="K269" t="s">
        <v>881</v>
      </c>
      <c r="L269">
        <v>90</v>
      </c>
      <c r="M269" t="s">
        <v>840</v>
      </c>
      <c r="O269" t="s">
        <v>1096</v>
      </c>
    </row>
    <row r="270" spans="1:15" x14ac:dyDescent="0.2">
      <c r="A270" t="s">
        <v>467</v>
      </c>
      <c r="B270" t="s">
        <v>121</v>
      </c>
      <c r="C270">
        <v>25</v>
      </c>
      <c r="D270" t="s">
        <v>133</v>
      </c>
      <c r="E270" t="s">
        <v>468</v>
      </c>
      <c r="F270">
        <v>1037</v>
      </c>
      <c r="I270">
        <v>1</v>
      </c>
      <c r="J270">
        <v>3</v>
      </c>
      <c r="K270" t="s">
        <v>867</v>
      </c>
      <c r="L270" t="s">
        <v>964</v>
      </c>
      <c r="M270" t="s">
        <v>849</v>
      </c>
      <c r="O270" t="s">
        <v>1096</v>
      </c>
    </row>
    <row r="271" spans="1:15" x14ac:dyDescent="0.2">
      <c r="A271" t="s">
        <v>469</v>
      </c>
      <c r="B271" t="s">
        <v>64</v>
      </c>
      <c r="C271">
        <v>24</v>
      </c>
      <c r="D271" t="s">
        <v>107</v>
      </c>
      <c r="E271" t="s">
        <v>78</v>
      </c>
      <c r="F271">
        <v>1288</v>
      </c>
      <c r="G271">
        <v>2</v>
      </c>
      <c r="I271">
        <v>5</v>
      </c>
      <c r="K271" t="s">
        <v>869</v>
      </c>
      <c r="L271" t="s">
        <v>1077</v>
      </c>
      <c r="M271" t="s">
        <v>897</v>
      </c>
      <c r="O271" t="s">
        <v>1096</v>
      </c>
    </row>
    <row r="272" spans="1:15" x14ac:dyDescent="0.2">
      <c r="A272" t="s">
        <v>470</v>
      </c>
      <c r="B272" t="s">
        <v>75</v>
      </c>
      <c r="C272">
        <v>26</v>
      </c>
      <c r="D272" t="s">
        <v>34</v>
      </c>
      <c r="E272" t="s">
        <v>471</v>
      </c>
      <c r="F272">
        <v>1264</v>
      </c>
      <c r="G272">
        <v>1</v>
      </c>
      <c r="H272">
        <v>2</v>
      </c>
      <c r="I272">
        <v>3</v>
      </c>
      <c r="K272" t="s">
        <v>860</v>
      </c>
      <c r="L272" t="s">
        <v>1090</v>
      </c>
      <c r="M272" t="s">
        <v>860</v>
      </c>
      <c r="O272" t="s">
        <v>1096</v>
      </c>
    </row>
    <row r="273" spans="1:15" x14ac:dyDescent="0.2">
      <c r="A273" t="s">
        <v>472</v>
      </c>
      <c r="B273" t="s">
        <v>128</v>
      </c>
      <c r="C273">
        <v>31</v>
      </c>
      <c r="D273" t="s">
        <v>20</v>
      </c>
      <c r="E273" t="s">
        <v>226</v>
      </c>
      <c r="F273">
        <v>1111</v>
      </c>
      <c r="G273">
        <v>2</v>
      </c>
      <c r="I273">
        <v>2</v>
      </c>
      <c r="K273" t="s">
        <v>877</v>
      </c>
      <c r="L273" t="s">
        <v>1006</v>
      </c>
      <c r="M273">
        <v>3</v>
      </c>
      <c r="O273" t="s">
        <v>1096</v>
      </c>
    </row>
    <row r="274" spans="1:15" x14ac:dyDescent="0.2">
      <c r="A274" t="s">
        <v>473</v>
      </c>
      <c r="B274" t="s">
        <v>59</v>
      </c>
      <c r="C274">
        <v>25</v>
      </c>
      <c r="D274" t="s">
        <v>20</v>
      </c>
      <c r="E274">
        <v>25</v>
      </c>
      <c r="F274">
        <v>2055</v>
      </c>
      <c r="G274">
        <v>6</v>
      </c>
      <c r="H274">
        <v>1</v>
      </c>
      <c r="I274">
        <v>4</v>
      </c>
      <c r="K274" t="s">
        <v>833</v>
      </c>
      <c r="L274" t="s">
        <v>1072</v>
      </c>
      <c r="M274">
        <v>1</v>
      </c>
      <c r="N274">
        <v>2</v>
      </c>
      <c r="O274" t="s">
        <v>1096</v>
      </c>
    </row>
    <row r="275" spans="1:15" x14ac:dyDescent="0.2">
      <c r="A275" t="s">
        <v>474</v>
      </c>
      <c r="B275" t="s">
        <v>33</v>
      </c>
      <c r="C275">
        <v>25</v>
      </c>
      <c r="D275" t="s">
        <v>23</v>
      </c>
      <c r="E275" t="s">
        <v>475</v>
      </c>
      <c r="F275">
        <v>573</v>
      </c>
      <c r="G275">
        <v>2</v>
      </c>
      <c r="H275">
        <v>1</v>
      </c>
      <c r="K275" t="s">
        <v>894</v>
      </c>
      <c r="L275" t="s">
        <v>1099</v>
      </c>
      <c r="M275" t="s">
        <v>836</v>
      </c>
      <c r="N275">
        <v>1</v>
      </c>
      <c r="O275" t="s">
        <v>1100</v>
      </c>
    </row>
    <row r="276" spans="1:15" x14ac:dyDescent="0.2">
      <c r="A276" t="s">
        <v>476</v>
      </c>
      <c r="B276" t="s">
        <v>50</v>
      </c>
      <c r="C276">
        <v>29</v>
      </c>
      <c r="D276" t="s">
        <v>57</v>
      </c>
      <c r="E276" t="s">
        <v>160</v>
      </c>
      <c r="F276">
        <v>1277</v>
      </c>
      <c r="I276">
        <v>5</v>
      </c>
      <c r="K276" t="s">
        <v>873</v>
      </c>
      <c r="L276" t="s">
        <v>991</v>
      </c>
      <c r="M276" t="s">
        <v>913</v>
      </c>
      <c r="O276" t="s">
        <v>1100</v>
      </c>
    </row>
    <row r="277" spans="1:15" x14ac:dyDescent="0.2">
      <c r="A277" t="s">
        <v>477</v>
      </c>
      <c r="B277" t="s">
        <v>128</v>
      </c>
      <c r="C277">
        <v>24</v>
      </c>
      <c r="D277" t="s">
        <v>34</v>
      </c>
      <c r="E277" t="s">
        <v>366</v>
      </c>
      <c r="F277">
        <v>429</v>
      </c>
      <c r="H277">
        <v>1</v>
      </c>
      <c r="K277" t="s">
        <v>881</v>
      </c>
      <c r="L277" t="s">
        <v>1002</v>
      </c>
      <c r="M277" t="s">
        <v>894</v>
      </c>
      <c r="N277">
        <v>1</v>
      </c>
      <c r="O277" t="s">
        <v>1100</v>
      </c>
    </row>
    <row r="278" spans="1:15" x14ac:dyDescent="0.2">
      <c r="A278" t="s">
        <v>478</v>
      </c>
      <c r="B278" t="s">
        <v>33</v>
      </c>
      <c r="C278">
        <v>28</v>
      </c>
      <c r="D278" t="s">
        <v>68</v>
      </c>
      <c r="E278" t="s">
        <v>479</v>
      </c>
      <c r="F278">
        <v>1031</v>
      </c>
      <c r="H278">
        <v>1</v>
      </c>
      <c r="I278">
        <v>4</v>
      </c>
      <c r="J278">
        <v>1</v>
      </c>
      <c r="K278" t="s">
        <v>897</v>
      </c>
      <c r="L278" t="s">
        <v>907</v>
      </c>
      <c r="M278" t="s">
        <v>840</v>
      </c>
      <c r="O278" t="s">
        <v>1100</v>
      </c>
    </row>
    <row r="279" spans="1:15" x14ac:dyDescent="0.2">
      <c r="A279" t="s">
        <v>480</v>
      </c>
      <c r="B279" t="s">
        <v>33</v>
      </c>
      <c r="C279">
        <v>21</v>
      </c>
      <c r="D279" t="s">
        <v>481</v>
      </c>
      <c r="E279" t="s">
        <v>482</v>
      </c>
      <c r="F279">
        <v>403</v>
      </c>
      <c r="G279">
        <v>1</v>
      </c>
      <c r="I279">
        <v>3</v>
      </c>
      <c r="K279" t="s">
        <v>879</v>
      </c>
      <c r="L279">
        <v>78</v>
      </c>
      <c r="M279" t="s">
        <v>836</v>
      </c>
      <c r="O279" t="s">
        <v>1100</v>
      </c>
    </row>
    <row r="280" spans="1:15" x14ac:dyDescent="0.2">
      <c r="A280" t="s">
        <v>483</v>
      </c>
      <c r="B280" t="s">
        <v>61</v>
      </c>
      <c r="C280">
        <v>20</v>
      </c>
      <c r="D280" t="s">
        <v>164</v>
      </c>
      <c r="E280" t="s">
        <v>222</v>
      </c>
      <c r="F280">
        <v>1638</v>
      </c>
      <c r="H280">
        <v>2</v>
      </c>
      <c r="I280">
        <v>8</v>
      </c>
      <c r="K280" t="s">
        <v>840</v>
      </c>
      <c r="L280" t="s">
        <v>954</v>
      </c>
      <c r="M280" t="s">
        <v>840</v>
      </c>
      <c r="O280" t="s">
        <v>1100</v>
      </c>
    </row>
    <row r="281" spans="1:15" x14ac:dyDescent="0.2">
      <c r="A281" t="s">
        <v>484</v>
      </c>
      <c r="B281" t="s">
        <v>43</v>
      </c>
      <c r="C281">
        <v>25</v>
      </c>
      <c r="D281" t="s">
        <v>34</v>
      </c>
      <c r="E281" t="s">
        <v>140</v>
      </c>
      <c r="F281">
        <v>779</v>
      </c>
      <c r="G281">
        <v>2</v>
      </c>
      <c r="H281">
        <v>2</v>
      </c>
      <c r="I281">
        <v>2</v>
      </c>
      <c r="K281" t="s">
        <v>863</v>
      </c>
      <c r="L281" t="s">
        <v>887</v>
      </c>
      <c r="M281" t="s">
        <v>894</v>
      </c>
      <c r="O281" t="s">
        <v>1100</v>
      </c>
    </row>
    <row r="282" spans="1:15" x14ac:dyDescent="0.2">
      <c r="A282" t="s">
        <v>485</v>
      </c>
      <c r="B282" t="s">
        <v>64</v>
      </c>
      <c r="C282">
        <v>23</v>
      </c>
      <c r="D282" t="s">
        <v>20</v>
      </c>
      <c r="E282" t="s">
        <v>180</v>
      </c>
      <c r="F282">
        <v>1227</v>
      </c>
      <c r="G282">
        <v>2</v>
      </c>
      <c r="H282">
        <v>3</v>
      </c>
      <c r="I282">
        <v>3</v>
      </c>
      <c r="K282" t="s">
        <v>869</v>
      </c>
      <c r="L282" t="s">
        <v>1101</v>
      </c>
      <c r="M282" t="s">
        <v>833</v>
      </c>
      <c r="N282">
        <v>1</v>
      </c>
      <c r="O282" t="s">
        <v>1102</v>
      </c>
    </row>
    <row r="283" spans="1:15" x14ac:dyDescent="0.2">
      <c r="A283" t="s">
        <v>486</v>
      </c>
      <c r="B283" t="s">
        <v>22</v>
      </c>
      <c r="C283">
        <v>28</v>
      </c>
      <c r="D283" t="s">
        <v>487</v>
      </c>
      <c r="E283" t="s">
        <v>488</v>
      </c>
      <c r="F283">
        <v>640</v>
      </c>
      <c r="G283">
        <v>1</v>
      </c>
      <c r="H283">
        <v>1</v>
      </c>
      <c r="I283">
        <v>7</v>
      </c>
      <c r="K283" t="s">
        <v>881</v>
      </c>
      <c r="L283" t="s">
        <v>1051</v>
      </c>
      <c r="M283" t="s">
        <v>913</v>
      </c>
      <c r="O283" t="s">
        <v>1102</v>
      </c>
    </row>
    <row r="284" spans="1:15" x14ac:dyDescent="0.2">
      <c r="A284" t="s">
        <v>489</v>
      </c>
      <c r="B284" t="s">
        <v>75</v>
      </c>
      <c r="C284">
        <v>28</v>
      </c>
      <c r="D284" t="s">
        <v>62</v>
      </c>
      <c r="E284" t="s">
        <v>255</v>
      </c>
      <c r="F284">
        <v>1206</v>
      </c>
      <c r="H284">
        <v>1</v>
      </c>
      <c r="I284">
        <v>3</v>
      </c>
      <c r="K284" t="s">
        <v>879</v>
      </c>
      <c r="L284" t="s">
        <v>1103</v>
      </c>
      <c r="M284" t="s">
        <v>863</v>
      </c>
      <c r="O284" t="s">
        <v>1102</v>
      </c>
    </row>
    <row r="285" spans="1:15" x14ac:dyDescent="0.2">
      <c r="A285" t="s">
        <v>490</v>
      </c>
      <c r="B285" t="s">
        <v>64</v>
      </c>
      <c r="C285">
        <v>24</v>
      </c>
      <c r="D285" t="s">
        <v>44</v>
      </c>
      <c r="E285" t="s">
        <v>66</v>
      </c>
      <c r="F285">
        <v>2015</v>
      </c>
      <c r="H285">
        <v>1</v>
      </c>
      <c r="I285">
        <v>4</v>
      </c>
      <c r="K285" t="s">
        <v>840</v>
      </c>
      <c r="L285">
        <v>90</v>
      </c>
      <c r="M285" t="s">
        <v>860</v>
      </c>
      <c r="O285" t="s">
        <v>1102</v>
      </c>
    </row>
    <row r="286" spans="1:15" x14ac:dyDescent="0.2">
      <c r="A286" t="s">
        <v>491</v>
      </c>
      <c r="B286" t="s">
        <v>43</v>
      </c>
      <c r="C286">
        <v>21</v>
      </c>
      <c r="D286" t="s">
        <v>195</v>
      </c>
      <c r="E286" t="s">
        <v>316</v>
      </c>
      <c r="F286">
        <v>1700</v>
      </c>
      <c r="G286">
        <v>1</v>
      </c>
      <c r="H286">
        <v>2</v>
      </c>
      <c r="I286">
        <v>6</v>
      </c>
      <c r="K286" t="s">
        <v>860</v>
      </c>
      <c r="L286" t="s">
        <v>1104</v>
      </c>
      <c r="M286" t="s">
        <v>873</v>
      </c>
      <c r="O286" t="s">
        <v>1102</v>
      </c>
    </row>
    <row r="287" spans="1:15" x14ac:dyDescent="0.2">
      <c r="A287" t="s">
        <v>492</v>
      </c>
      <c r="B287" t="s">
        <v>128</v>
      </c>
      <c r="C287">
        <v>25</v>
      </c>
      <c r="D287" t="s">
        <v>162</v>
      </c>
      <c r="E287" t="s">
        <v>358</v>
      </c>
      <c r="F287">
        <v>559</v>
      </c>
      <c r="G287">
        <v>1</v>
      </c>
      <c r="H287">
        <v>2</v>
      </c>
      <c r="I287">
        <v>1</v>
      </c>
      <c r="K287" t="s">
        <v>873</v>
      </c>
      <c r="L287">
        <v>76</v>
      </c>
      <c r="M287" t="s">
        <v>873</v>
      </c>
      <c r="O287" t="s">
        <v>1102</v>
      </c>
    </row>
    <row r="288" spans="1:15" x14ac:dyDescent="0.2">
      <c r="A288" t="s">
        <v>493</v>
      </c>
      <c r="B288" t="s">
        <v>36</v>
      </c>
      <c r="C288">
        <v>24</v>
      </c>
      <c r="D288" t="s">
        <v>159</v>
      </c>
      <c r="E288" t="s">
        <v>17</v>
      </c>
      <c r="F288">
        <v>1607</v>
      </c>
      <c r="H288">
        <v>1</v>
      </c>
      <c r="I288">
        <v>9</v>
      </c>
      <c r="K288" t="s">
        <v>897</v>
      </c>
      <c r="L288" t="s">
        <v>1105</v>
      </c>
      <c r="M288" t="s">
        <v>897</v>
      </c>
      <c r="O288" t="s">
        <v>1102</v>
      </c>
    </row>
    <row r="289" spans="1:15" x14ac:dyDescent="0.2">
      <c r="A289" t="s">
        <v>494</v>
      </c>
      <c r="B289" t="s">
        <v>16</v>
      </c>
      <c r="C289">
        <v>23</v>
      </c>
      <c r="D289" t="s">
        <v>77</v>
      </c>
      <c r="E289" t="s">
        <v>495</v>
      </c>
      <c r="F289">
        <v>987</v>
      </c>
      <c r="G289">
        <v>2</v>
      </c>
      <c r="I289">
        <v>4</v>
      </c>
      <c r="J289">
        <v>1</v>
      </c>
      <c r="K289" t="s">
        <v>851</v>
      </c>
      <c r="L289">
        <v>82</v>
      </c>
      <c r="M289" t="s">
        <v>879</v>
      </c>
      <c r="N289">
        <v>1</v>
      </c>
      <c r="O289" t="s">
        <v>1106</v>
      </c>
    </row>
    <row r="290" spans="1:15" x14ac:dyDescent="0.2">
      <c r="A290" t="s">
        <v>496</v>
      </c>
      <c r="B290" t="s">
        <v>132</v>
      </c>
      <c r="C290">
        <v>26</v>
      </c>
      <c r="D290" t="s">
        <v>20</v>
      </c>
      <c r="E290" t="s">
        <v>497</v>
      </c>
      <c r="F290">
        <v>664</v>
      </c>
      <c r="G290">
        <v>5</v>
      </c>
      <c r="I290">
        <v>1</v>
      </c>
      <c r="K290" t="s">
        <v>833</v>
      </c>
      <c r="L290" t="s">
        <v>1023</v>
      </c>
      <c r="M290" t="s">
        <v>840</v>
      </c>
      <c r="N290">
        <v>2</v>
      </c>
      <c r="O290" t="s">
        <v>1106</v>
      </c>
    </row>
    <row r="291" spans="1:15" x14ac:dyDescent="0.2">
      <c r="A291" t="s">
        <v>498</v>
      </c>
      <c r="B291" t="s">
        <v>33</v>
      </c>
      <c r="C291">
        <v>19</v>
      </c>
      <c r="D291" t="s">
        <v>20</v>
      </c>
      <c r="E291" t="s">
        <v>499</v>
      </c>
      <c r="F291">
        <v>345</v>
      </c>
      <c r="H291">
        <v>2</v>
      </c>
      <c r="I291">
        <v>1</v>
      </c>
      <c r="K291" t="s">
        <v>894</v>
      </c>
      <c r="L291" t="s">
        <v>1107</v>
      </c>
      <c r="M291" t="s">
        <v>867</v>
      </c>
      <c r="N291">
        <v>1</v>
      </c>
      <c r="O291" t="s">
        <v>1106</v>
      </c>
    </row>
    <row r="292" spans="1:15" x14ac:dyDescent="0.2">
      <c r="A292" t="s">
        <v>500</v>
      </c>
      <c r="B292" t="s">
        <v>36</v>
      </c>
      <c r="C292">
        <v>30</v>
      </c>
      <c r="D292" t="s">
        <v>68</v>
      </c>
      <c r="E292" t="s">
        <v>204</v>
      </c>
      <c r="F292">
        <v>1526</v>
      </c>
      <c r="J292">
        <v>1</v>
      </c>
      <c r="K292" t="s">
        <v>873</v>
      </c>
      <c r="L292">
        <v>85</v>
      </c>
      <c r="M292" t="s">
        <v>833</v>
      </c>
      <c r="O292" t="s">
        <v>1106</v>
      </c>
    </row>
    <row r="293" spans="1:15" x14ac:dyDescent="0.2">
      <c r="A293" t="s">
        <v>501</v>
      </c>
      <c r="B293" t="s">
        <v>258</v>
      </c>
      <c r="C293">
        <v>31</v>
      </c>
      <c r="D293" t="s">
        <v>62</v>
      </c>
      <c r="E293" t="s">
        <v>502</v>
      </c>
      <c r="F293">
        <v>1583</v>
      </c>
      <c r="H293">
        <v>1</v>
      </c>
      <c r="I293">
        <v>1</v>
      </c>
      <c r="K293" t="s">
        <v>873</v>
      </c>
      <c r="L293" t="s">
        <v>1108</v>
      </c>
      <c r="M293" t="s">
        <v>897</v>
      </c>
      <c r="O293" t="s">
        <v>1106</v>
      </c>
    </row>
    <row r="294" spans="1:15" x14ac:dyDescent="0.2">
      <c r="A294" t="s">
        <v>503</v>
      </c>
      <c r="B294" t="s">
        <v>22</v>
      </c>
      <c r="C294">
        <v>28</v>
      </c>
      <c r="D294" t="s">
        <v>23</v>
      </c>
      <c r="E294" t="s">
        <v>435</v>
      </c>
      <c r="F294">
        <v>949</v>
      </c>
      <c r="G294">
        <v>5</v>
      </c>
      <c r="I294">
        <v>1</v>
      </c>
      <c r="J294">
        <v>1</v>
      </c>
      <c r="K294" t="s">
        <v>869</v>
      </c>
      <c r="L294">
        <v>82</v>
      </c>
      <c r="M294" t="s">
        <v>867</v>
      </c>
      <c r="N294">
        <v>1</v>
      </c>
      <c r="O294" t="s">
        <v>1106</v>
      </c>
    </row>
    <row r="295" spans="1:15" x14ac:dyDescent="0.2">
      <c r="A295" t="s">
        <v>504</v>
      </c>
      <c r="B295" t="s">
        <v>33</v>
      </c>
      <c r="C295">
        <v>22</v>
      </c>
      <c r="D295" t="s">
        <v>133</v>
      </c>
      <c r="E295" t="s">
        <v>188</v>
      </c>
      <c r="F295">
        <v>767</v>
      </c>
      <c r="I295">
        <v>2</v>
      </c>
      <c r="K295" t="s">
        <v>867</v>
      </c>
      <c r="L295">
        <v>91</v>
      </c>
      <c r="M295" t="s">
        <v>906</v>
      </c>
      <c r="O295" t="s">
        <v>1106</v>
      </c>
    </row>
    <row r="296" spans="1:15" x14ac:dyDescent="0.2">
      <c r="A296" t="s">
        <v>505</v>
      </c>
      <c r="B296" t="s">
        <v>50</v>
      </c>
      <c r="C296">
        <v>37</v>
      </c>
      <c r="D296" t="s">
        <v>20</v>
      </c>
      <c r="E296" t="s">
        <v>409</v>
      </c>
      <c r="F296">
        <v>557</v>
      </c>
      <c r="G296">
        <v>1</v>
      </c>
      <c r="H296">
        <v>2</v>
      </c>
      <c r="K296" t="s">
        <v>849</v>
      </c>
      <c r="L296" t="s">
        <v>1109</v>
      </c>
      <c r="M296" t="s">
        <v>926</v>
      </c>
      <c r="N296">
        <v>1</v>
      </c>
      <c r="O296" t="s">
        <v>1110</v>
      </c>
    </row>
    <row r="297" spans="1:15" x14ac:dyDescent="0.2">
      <c r="A297" t="s">
        <v>506</v>
      </c>
      <c r="B297" t="s">
        <v>43</v>
      </c>
      <c r="C297">
        <v>28</v>
      </c>
      <c r="D297" t="s">
        <v>107</v>
      </c>
      <c r="E297" t="s">
        <v>507</v>
      </c>
      <c r="F297">
        <v>661</v>
      </c>
      <c r="G297">
        <v>1</v>
      </c>
      <c r="H297">
        <v>2</v>
      </c>
      <c r="I297">
        <v>2</v>
      </c>
      <c r="K297" t="s">
        <v>840</v>
      </c>
      <c r="L297" t="s">
        <v>1088</v>
      </c>
      <c r="M297" t="s">
        <v>867</v>
      </c>
      <c r="N297">
        <v>2</v>
      </c>
      <c r="O297" t="s">
        <v>1110</v>
      </c>
    </row>
    <row r="298" spans="1:15" x14ac:dyDescent="0.2">
      <c r="A298" t="s">
        <v>508</v>
      </c>
      <c r="B298" t="s">
        <v>36</v>
      </c>
      <c r="C298">
        <v>24</v>
      </c>
      <c r="D298" t="s">
        <v>51</v>
      </c>
      <c r="E298">
        <v>11</v>
      </c>
      <c r="F298">
        <v>990</v>
      </c>
      <c r="L298" t="s">
        <v>1111</v>
      </c>
      <c r="M298" t="s">
        <v>873</v>
      </c>
      <c r="O298" t="s">
        <v>1110</v>
      </c>
    </row>
    <row r="299" spans="1:15" x14ac:dyDescent="0.2">
      <c r="A299" t="s">
        <v>509</v>
      </c>
      <c r="B299" t="s">
        <v>48</v>
      </c>
      <c r="C299">
        <v>31</v>
      </c>
      <c r="D299" t="s">
        <v>23</v>
      </c>
      <c r="E299" t="s">
        <v>510</v>
      </c>
      <c r="F299">
        <v>1301</v>
      </c>
      <c r="G299">
        <v>4</v>
      </c>
      <c r="I299">
        <v>6</v>
      </c>
      <c r="J299">
        <v>1</v>
      </c>
      <c r="K299" t="s">
        <v>833</v>
      </c>
      <c r="L299" t="s">
        <v>1112</v>
      </c>
      <c r="M299" t="s">
        <v>897</v>
      </c>
      <c r="O299" t="s">
        <v>1110</v>
      </c>
    </row>
    <row r="300" spans="1:15" x14ac:dyDescent="0.2">
      <c r="A300" t="s">
        <v>511</v>
      </c>
      <c r="B300" t="s">
        <v>86</v>
      </c>
      <c r="C300">
        <v>27</v>
      </c>
      <c r="D300" t="s">
        <v>137</v>
      </c>
      <c r="E300" t="s">
        <v>512</v>
      </c>
      <c r="F300">
        <v>380</v>
      </c>
      <c r="G300">
        <v>1</v>
      </c>
      <c r="K300" t="s">
        <v>906</v>
      </c>
      <c r="L300" t="s">
        <v>1113</v>
      </c>
      <c r="M300" t="s">
        <v>904</v>
      </c>
      <c r="O300" t="s">
        <v>1110</v>
      </c>
    </row>
    <row r="301" spans="1:15" x14ac:dyDescent="0.2">
      <c r="A301" t="s">
        <v>513</v>
      </c>
      <c r="B301" t="s">
        <v>36</v>
      </c>
      <c r="C301">
        <v>29</v>
      </c>
      <c r="D301" t="s">
        <v>31</v>
      </c>
      <c r="E301" t="s">
        <v>514</v>
      </c>
      <c r="F301">
        <v>311</v>
      </c>
      <c r="K301" t="s">
        <v>879</v>
      </c>
      <c r="L301" t="s">
        <v>1021</v>
      </c>
      <c r="M301" t="s">
        <v>879</v>
      </c>
      <c r="O301" t="s">
        <v>1114</v>
      </c>
    </row>
    <row r="302" spans="1:15" x14ac:dyDescent="0.2">
      <c r="A302" t="s">
        <v>515</v>
      </c>
      <c r="B302" t="s">
        <v>128</v>
      </c>
      <c r="C302">
        <v>21</v>
      </c>
      <c r="D302" t="s">
        <v>147</v>
      </c>
      <c r="E302" t="s">
        <v>337</v>
      </c>
      <c r="F302">
        <v>855</v>
      </c>
      <c r="G302">
        <v>1</v>
      </c>
      <c r="H302">
        <v>2</v>
      </c>
      <c r="I302">
        <v>1</v>
      </c>
      <c r="J302">
        <v>1</v>
      </c>
      <c r="K302" t="s">
        <v>894</v>
      </c>
      <c r="L302" t="s">
        <v>991</v>
      </c>
      <c r="M302" t="s">
        <v>867</v>
      </c>
      <c r="N302">
        <v>1</v>
      </c>
      <c r="O302" t="s">
        <v>1114</v>
      </c>
    </row>
    <row r="303" spans="1:15" x14ac:dyDescent="0.2">
      <c r="A303" t="s">
        <v>516</v>
      </c>
      <c r="B303" t="s">
        <v>104</v>
      </c>
      <c r="C303">
        <v>24</v>
      </c>
      <c r="D303" t="s">
        <v>207</v>
      </c>
      <c r="E303" t="s">
        <v>517</v>
      </c>
      <c r="F303">
        <v>1122</v>
      </c>
      <c r="H303">
        <v>2</v>
      </c>
      <c r="K303" t="s">
        <v>873</v>
      </c>
      <c r="L303" t="s">
        <v>1115</v>
      </c>
      <c r="M303" t="s">
        <v>873</v>
      </c>
      <c r="O303" t="s">
        <v>1114</v>
      </c>
    </row>
    <row r="304" spans="1:15" x14ac:dyDescent="0.2">
      <c r="A304" t="s">
        <v>518</v>
      </c>
      <c r="B304" t="s">
        <v>80</v>
      </c>
      <c r="C304">
        <v>21</v>
      </c>
      <c r="D304" t="s">
        <v>20</v>
      </c>
      <c r="E304" t="s">
        <v>404</v>
      </c>
      <c r="F304">
        <v>796</v>
      </c>
      <c r="G304">
        <v>2</v>
      </c>
      <c r="H304">
        <v>2</v>
      </c>
      <c r="I304">
        <v>1</v>
      </c>
      <c r="K304" t="s">
        <v>894</v>
      </c>
      <c r="L304" t="s">
        <v>1086</v>
      </c>
      <c r="M304" t="s">
        <v>873</v>
      </c>
      <c r="O304" t="s">
        <v>1114</v>
      </c>
    </row>
    <row r="305" spans="1:15" x14ac:dyDescent="0.2">
      <c r="A305" t="s">
        <v>519</v>
      </c>
      <c r="B305" t="s">
        <v>48</v>
      </c>
      <c r="C305">
        <v>31</v>
      </c>
      <c r="D305" t="s">
        <v>51</v>
      </c>
      <c r="E305">
        <v>24</v>
      </c>
      <c r="F305">
        <v>1974</v>
      </c>
      <c r="I305">
        <v>2</v>
      </c>
      <c r="L305" t="s">
        <v>1116</v>
      </c>
      <c r="M305" t="s">
        <v>879</v>
      </c>
      <c r="N305">
        <v>1</v>
      </c>
      <c r="O305" t="s">
        <v>1114</v>
      </c>
    </row>
    <row r="306" spans="1:15" x14ac:dyDescent="0.2">
      <c r="A306" t="s">
        <v>520</v>
      </c>
      <c r="B306" t="s">
        <v>132</v>
      </c>
      <c r="C306">
        <v>32</v>
      </c>
      <c r="D306" t="s">
        <v>44</v>
      </c>
      <c r="E306" t="s">
        <v>140</v>
      </c>
      <c r="F306">
        <v>838</v>
      </c>
      <c r="H306">
        <v>1</v>
      </c>
      <c r="I306">
        <v>3</v>
      </c>
      <c r="K306" t="s">
        <v>873</v>
      </c>
      <c r="L306" t="s">
        <v>950</v>
      </c>
      <c r="M306" t="s">
        <v>836</v>
      </c>
      <c r="O306" t="s">
        <v>1114</v>
      </c>
    </row>
    <row r="307" spans="1:15" x14ac:dyDescent="0.2">
      <c r="A307" t="s">
        <v>521</v>
      </c>
      <c r="B307" t="s">
        <v>128</v>
      </c>
      <c r="C307">
        <v>31</v>
      </c>
      <c r="D307" t="s">
        <v>185</v>
      </c>
      <c r="E307" t="s">
        <v>522</v>
      </c>
      <c r="F307">
        <v>656</v>
      </c>
      <c r="H307">
        <v>1</v>
      </c>
      <c r="I307">
        <v>1</v>
      </c>
      <c r="J307">
        <v>1</v>
      </c>
      <c r="K307">
        <v>1</v>
      </c>
      <c r="L307" t="s">
        <v>1117</v>
      </c>
      <c r="M307" t="s">
        <v>836</v>
      </c>
      <c r="N307">
        <v>1</v>
      </c>
      <c r="O307" t="s">
        <v>1114</v>
      </c>
    </row>
    <row r="308" spans="1:15" x14ac:dyDescent="0.2">
      <c r="A308" t="s">
        <v>523</v>
      </c>
      <c r="B308" t="s">
        <v>80</v>
      </c>
      <c r="C308">
        <v>32</v>
      </c>
      <c r="D308" t="s">
        <v>254</v>
      </c>
      <c r="E308" t="s">
        <v>461</v>
      </c>
      <c r="F308">
        <v>897</v>
      </c>
      <c r="L308" t="s">
        <v>912</v>
      </c>
      <c r="M308" t="s">
        <v>881</v>
      </c>
      <c r="O308" t="s">
        <v>1114</v>
      </c>
    </row>
    <row r="309" spans="1:15" x14ac:dyDescent="0.2">
      <c r="A309" t="s">
        <v>524</v>
      </c>
      <c r="B309" t="s">
        <v>258</v>
      </c>
      <c r="C309">
        <v>25</v>
      </c>
      <c r="D309" t="s">
        <v>185</v>
      </c>
      <c r="E309" t="s">
        <v>525</v>
      </c>
      <c r="F309">
        <v>568</v>
      </c>
      <c r="G309">
        <v>1</v>
      </c>
      <c r="I309">
        <v>1</v>
      </c>
      <c r="K309" t="s">
        <v>867</v>
      </c>
      <c r="L309" t="s">
        <v>999</v>
      </c>
      <c r="M309" t="s">
        <v>849</v>
      </c>
      <c r="O309" t="s">
        <v>1118</v>
      </c>
    </row>
    <row r="310" spans="1:15" x14ac:dyDescent="0.2">
      <c r="A310" t="s">
        <v>526</v>
      </c>
      <c r="B310" t="s">
        <v>50</v>
      </c>
      <c r="C310">
        <v>24</v>
      </c>
      <c r="D310" t="s">
        <v>133</v>
      </c>
      <c r="E310" t="s">
        <v>151</v>
      </c>
      <c r="F310">
        <v>537</v>
      </c>
      <c r="K310" t="s">
        <v>867</v>
      </c>
      <c r="L310" t="s">
        <v>918</v>
      </c>
      <c r="M310" t="s">
        <v>838</v>
      </c>
      <c r="O310" t="s">
        <v>1118</v>
      </c>
    </row>
    <row r="311" spans="1:15" x14ac:dyDescent="0.2">
      <c r="A311" t="s">
        <v>527</v>
      </c>
      <c r="B311" t="s">
        <v>258</v>
      </c>
      <c r="C311">
        <v>30</v>
      </c>
      <c r="D311" t="s">
        <v>62</v>
      </c>
      <c r="E311">
        <v>3</v>
      </c>
      <c r="F311">
        <v>270</v>
      </c>
      <c r="I311">
        <v>2</v>
      </c>
      <c r="K311">
        <v>1</v>
      </c>
      <c r="L311">
        <v>75</v>
      </c>
      <c r="M311" t="s">
        <v>913</v>
      </c>
      <c r="O311" t="s">
        <v>1118</v>
      </c>
    </row>
    <row r="312" spans="1:15" x14ac:dyDescent="0.2">
      <c r="A312" t="s">
        <v>528</v>
      </c>
      <c r="B312" t="s">
        <v>104</v>
      </c>
      <c r="C312">
        <v>29</v>
      </c>
      <c r="D312" t="s">
        <v>133</v>
      </c>
      <c r="E312">
        <v>24</v>
      </c>
      <c r="F312">
        <v>2078</v>
      </c>
      <c r="I312">
        <v>4</v>
      </c>
      <c r="J312">
        <v>1</v>
      </c>
      <c r="K312" t="s">
        <v>881</v>
      </c>
      <c r="L312" t="s">
        <v>1119</v>
      </c>
      <c r="M312" t="s">
        <v>866</v>
      </c>
      <c r="O312" t="s">
        <v>1118</v>
      </c>
    </row>
    <row r="313" spans="1:15" x14ac:dyDescent="0.2">
      <c r="A313" t="s">
        <v>529</v>
      </c>
      <c r="B313" t="s">
        <v>48</v>
      </c>
      <c r="C313">
        <v>28</v>
      </c>
      <c r="D313" t="s">
        <v>200</v>
      </c>
      <c r="E313" t="s">
        <v>530</v>
      </c>
      <c r="F313">
        <v>538</v>
      </c>
      <c r="G313">
        <v>1</v>
      </c>
      <c r="I313">
        <v>4</v>
      </c>
      <c r="K313" t="s">
        <v>869</v>
      </c>
      <c r="L313" t="s">
        <v>1065</v>
      </c>
      <c r="M313" t="s">
        <v>881</v>
      </c>
      <c r="O313" t="s">
        <v>1118</v>
      </c>
    </row>
    <row r="314" spans="1:15" x14ac:dyDescent="0.2">
      <c r="A314" t="s">
        <v>531</v>
      </c>
      <c r="B314" t="s">
        <v>33</v>
      </c>
      <c r="C314">
        <v>25</v>
      </c>
      <c r="D314" t="s">
        <v>44</v>
      </c>
      <c r="E314" t="s">
        <v>532</v>
      </c>
      <c r="F314">
        <v>133</v>
      </c>
      <c r="I314">
        <v>1</v>
      </c>
      <c r="K314" t="s">
        <v>879</v>
      </c>
      <c r="L314" t="s">
        <v>1120</v>
      </c>
      <c r="M314" t="s">
        <v>897</v>
      </c>
      <c r="O314" t="s">
        <v>1118</v>
      </c>
    </row>
    <row r="315" spans="1:15" x14ac:dyDescent="0.2">
      <c r="A315" t="s">
        <v>533</v>
      </c>
      <c r="B315" t="s">
        <v>59</v>
      </c>
      <c r="C315">
        <v>28</v>
      </c>
      <c r="D315" t="s">
        <v>34</v>
      </c>
      <c r="E315" t="s">
        <v>534</v>
      </c>
      <c r="F315">
        <v>1018</v>
      </c>
      <c r="I315">
        <v>1</v>
      </c>
      <c r="K315" t="s">
        <v>860</v>
      </c>
      <c r="L315" t="s">
        <v>899</v>
      </c>
      <c r="M315" t="s">
        <v>836</v>
      </c>
      <c r="O315" t="s">
        <v>1121</v>
      </c>
    </row>
    <row r="316" spans="1:15" x14ac:dyDescent="0.2">
      <c r="A316" t="s">
        <v>535</v>
      </c>
      <c r="B316" t="s">
        <v>80</v>
      </c>
      <c r="C316">
        <v>31</v>
      </c>
      <c r="D316" t="s">
        <v>31</v>
      </c>
      <c r="E316" t="s">
        <v>213</v>
      </c>
      <c r="F316">
        <v>746</v>
      </c>
      <c r="G316">
        <v>1</v>
      </c>
      <c r="I316">
        <v>2</v>
      </c>
      <c r="K316" t="s">
        <v>897</v>
      </c>
      <c r="L316" t="s">
        <v>1122</v>
      </c>
      <c r="M316" t="s">
        <v>897</v>
      </c>
      <c r="O316" t="s">
        <v>1121</v>
      </c>
    </row>
    <row r="317" spans="1:15" x14ac:dyDescent="0.2">
      <c r="A317" t="s">
        <v>536</v>
      </c>
      <c r="B317" t="s">
        <v>64</v>
      </c>
      <c r="C317">
        <v>29</v>
      </c>
      <c r="D317" t="s">
        <v>159</v>
      </c>
      <c r="E317" t="s">
        <v>424</v>
      </c>
      <c r="F317">
        <v>178</v>
      </c>
      <c r="L317" t="s">
        <v>876</v>
      </c>
      <c r="O317" t="s">
        <v>1121</v>
      </c>
    </row>
    <row r="318" spans="1:15" x14ac:dyDescent="0.2">
      <c r="A318" t="s">
        <v>537</v>
      </c>
      <c r="B318" t="s">
        <v>64</v>
      </c>
      <c r="C318">
        <v>24</v>
      </c>
      <c r="D318" t="s">
        <v>55</v>
      </c>
      <c r="E318" t="s">
        <v>538</v>
      </c>
      <c r="F318">
        <v>703</v>
      </c>
      <c r="H318">
        <v>2</v>
      </c>
      <c r="I318">
        <v>2</v>
      </c>
      <c r="K318" t="s">
        <v>860</v>
      </c>
      <c r="L318" t="s">
        <v>1078</v>
      </c>
      <c r="M318" t="s">
        <v>867</v>
      </c>
      <c r="O318" t="s">
        <v>1121</v>
      </c>
    </row>
    <row r="319" spans="1:15" x14ac:dyDescent="0.2">
      <c r="A319" t="s">
        <v>539</v>
      </c>
      <c r="B319" t="s">
        <v>36</v>
      </c>
      <c r="C319">
        <v>27</v>
      </c>
      <c r="D319" t="s">
        <v>133</v>
      </c>
      <c r="E319" t="s">
        <v>363</v>
      </c>
      <c r="F319">
        <v>1228</v>
      </c>
      <c r="I319">
        <v>3</v>
      </c>
      <c r="K319" t="s">
        <v>873</v>
      </c>
      <c r="L319" t="s">
        <v>1088</v>
      </c>
      <c r="M319" t="s">
        <v>913</v>
      </c>
      <c r="O319" t="s">
        <v>1121</v>
      </c>
    </row>
    <row r="320" spans="1:15" x14ac:dyDescent="0.2">
      <c r="A320" t="s">
        <v>540</v>
      </c>
      <c r="B320" t="s">
        <v>50</v>
      </c>
      <c r="C320">
        <v>33</v>
      </c>
      <c r="D320" t="s">
        <v>68</v>
      </c>
      <c r="E320">
        <v>23</v>
      </c>
      <c r="F320">
        <v>2070</v>
      </c>
      <c r="I320">
        <v>4</v>
      </c>
      <c r="J320">
        <v>1</v>
      </c>
      <c r="K320" t="s">
        <v>879</v>
      </c>
      <c r="L320" t="s">
        <v>893</v>
      </c>
      <c r="M320" t="s">
        <v>894</v>
      </c>
      <c r="O320" t="s">
        <v>1121</v>
      </c>
    </row>
    <row r="321" spans="1:15" x14ac:dyDescent="0.2">
      <c r="A321" t="s">
        <v>541</v>
      </c>
      <c r="B321" t="s">
        <v>80</v>
      </c>
      <c r="C321">
        <v>35</v>
      </c>
      <c r="D321" t="s">
        <v>542</v>
      </c>
      <c r="E321" t="s">
        <v>543</v>
      </c>
      <c r="F321">
        <v>954</v>
      </c>
      <c r="G321">
        <v>4</v>
      </c>
      <c r="I321">
        <v>1</v>
      </c>
      <c r="K321" t="s">
        <v>863</v>
      </c>
      <c r="L321" t="s">
        <v>1123</v>
      </c>
      <c r="M321" t="s">
        <v>873</v>
      </c>
      <c r="O321" t="s">
        <v>1121</v>
      </c>
    </row>
    <row r="322" spans="1:15" x14ac:dyDescent="0.2">
      <c r="A322" t="s">
        <v>544</v>
      </c>
      <c r="B322" t="s">
        <v>258</v>
      </c>
      <c r="C322">
        <v>21</v>
      </c>
      <c r="D322" t="s">
        <v>402</v>
      </c>
      <c r="E322">
        <v>7</v>
      </c>
      <c r="F322">
        <v>525</v>
      </c>
      <c r="G322">
        <v>1</v>
      </c>
      <c r="I322">
        <v>3</v>
      </c>
      <c r="J322">
        <v>1</v>
      </c>
      <c r="K322" t="s">
        <v>836</v>
      </c>
      <c r="L322" t="s">
        <v>1002</v>
      </c>
      <c r="M322" t="s">
        <v>836</v>
      </c>
      <c r="N322">
        <v>1</v>
      </c>
      <c r="O322" t="s">
        <v>1124</v>
      </c>
    </row>
    <row r="323" spans="1:15" x14ac:dyDescent="0.2">
      <c r="A323" t="s">
        <v>545</v>
      </c>
      <c r="B323" t="s">
        <v>43</v>
      </c>
      <c r="C323">
        <v>24</v>
      </c>
      <c r="D323" t="s">
        <v>344</v>
      </c>
      <c r="E323" t="s">
        <v>546</v>
      </c>
      <c r="F323">
        <v>605</v>
      </c>
      <c r="G323">
        <v>3</v>
      </c>
      <c r="H323">
        <v>1</v>
      </c>
      <c r="K323" t="s">
        <v>840</v>
      </c>
      <c r="L323" t="s">
        <v>839</v>
      </c>
      <c r="M323" t="s">
        <v>860</v>
      </c>
      <c r="O323" t="s">
        <v>1124</v>
      </c>
    </row>
    <row r="324" spans="1:15" x14ac:dyDescent="0.2">
      <c r="A324" t="s">
        <v>547</v>
      </c>
      <c r="B324" t="s">
        <v>61</v>
      </c>
      <c r="C324">
        <v>25</v>
      </c>
      <c r="D324" t="s">
        <v>62</v>
      </c>
      <c r="E324" t="s">
        <v>548</v>
      </c>
      <c r="F324">
        <v>650</v>
      </c>
      <c r="G324">
        <v>1</v>
      </c>
      <c r="I324">
        <v>1</v>
      </c>
      <c r="K324" t="s">
        <v>897</v>
      </c>
      <c r="L324" t="s">
        <v>1008</v>
      </c>
      <c r="M324" t="s">
        <v>867</v>
      </c>
      <c r="N324">
        <v>1</v>
      </c>
      <c r="O324" t="s">
        <v>1124</v>
      </c>
    </row>
    <row r="325" spans="1:15" x14ac:dyDescent="0.2">
      <c r="A325" t="s">
        <v>549</v>
      </c>
      <c r="B325" t="s">
        <v>128</v>
      </c>
      <c r="C325">
        <v>30</v>
      </c>
      <c r="D325" t="s">
        <v>289</v>
      </c>
      <c r="E325" t="s">
        <v>260</v>
      </c>
      <c r="F325">
        <v>1532</v>
      </c>
      <c r="I325">
        <v>6</v>
      </c>
      <c r="K325" t="s">
        <v>867</v>
      </c>
      <c r="L325" t="s">
        <v>902</v>
      </c>
      <c r="M325" t="s">
        <v>836</v>
      </c>
      <c r="O325" t="s">
        <v>1124</v>
      </c>
    </row>
    <row r="326" spans="1:15" x14ac:dyDescent="0.2">
      <c r="A326" t="s">
        <v>550</v>
      </c>
      <c r="B326" t="s">
        <v>64</v>
      </c>
      <c r="C326">
        <v>23</v>
      </c>
      <c r="D326" t="s">
        <v>68</v>
      </c>
      <c r="E326" t="s">
        <v>551</v>
      </c>
      <c r="F326">
        <v>1145</v>
      </c>
      <c r="I326">
        <v>2</v>
      </c>
      <c r="K326" t="s">
        <v>873</v>
      </c>
      <c r="L326" t="s">
        <v>1012</v>
      </c>
      <c r="M326" t="s">
        <v>897</v>
      </c>
      <c r="O326" t="s">
        <v>1125</v>
      </c>
    </row>
    <row r="327" spans="1:15" x14ac:dyDescent="0.2">
      <c r="A327" t="s">
        <v>552</v>
      </c>
      <c r="B327" t="s">
        <v>82</v>
      </c>
      <c r="C327">
        <v>28</v>
      </c>
      <c r="D327" t="s">
        <v>44</v>
      </c>
      <c r="E327" t="s">
        <v>553</v>
      </c>
      <c r="F327">
        <v>1027</v>
      </c>
      <c r="G327">
        <v>1</v>
      </c>
      <c r="I327">
        <v>4</v>
      </c>
      <c r="K327" t="s">
        <v>840</v>
      </c>
      <c r="L327" t="s">
        <v>1078</v>
      </c>
      <c r="M327">
        <v>1</v>
      </c>
      <c r="N327">
        <v>1</v>
      </c>
      <c r="O327" t="s">
        <v>1125</v>
      </c>
    </row>
    <row r="328" spans="1:15" x14ac:dyDescent="0.2">
      <c r="A328" t="s">
        <v>554</v>
      </c>
      <c r="B328" t="s">
        <v>50</v>
      </c>
      <c r="C328">
        <v>30</v>
      </c>
      <c r="D328" t="s">
        <v>555</v>
      </c>
      <c r="E328" t="s">
        <v>39</v>
      </c>
      <c r="F328">
        <v>1394</v>
      </c>
      <c r="G328">
        <v>3</v>
      </c>
      <c r="K328" t="s">
        <v>881</v>
      </c>
      <c r="L328" t="s">
        <v>1079</v>
      </c>
      <c r="M328" t="s">
        <v>860</v>
      </c>
      <c r="N328">
        <v>1</v>
      </c>
      <c r="O328" t="s">
        <v>1125</v>
      </c>
    </row>
    <row r="329" spans="1:15" x14ac:dyDescent="0.2">
      <c r="A329" t="s">
        <v>556</v>
      </c>
      <c r="B329" t="s">
        <v>80</v>
      </c>
      <c r="C329">
        <v>20</v>
      </c>
      <c r="D329" t="s">
        <v>333</v>
      </c>
      <c r="E329">
        <v>1</v>
      </c>
      <c r="F329">
        <v>90</v>
      </c>
      <c r="L329">
        <v>80</v>
      </c>
      <c r="O329" t="s">
        <v>1125</v>
      </c>
    </row>
    <row r="330" spans="1:15" x14ac:dyDescent="0.2">
      <c r="A330" t="s">
        <v>557</v>
      </c>
      <c r="B330" t="s">
        <v>104</v>
      </c>
      <c r="C330">
        <v>26</v>
      </c>
      <c r="D330" t="s">
        <v>133</v>
      </c>
      <c r="E330" t="s">
        <v>281</v>
      </c>
      <c r="F330">
        <v>1935</v>
      </c>
      <c r="G330">
        <v>1</v>
      </c>
      <c r="I330">
        <v>3</v>
      </c>
      <c r="K330" t="s">
        <v>879</v>
      </c>
      <c r="L330" t="s">
        <v>964</v>
      </c>
      <c r="M330" t="s">
        <v>877</v>
      </c>
      <c r="O330" t="s">
        <v>1125</v>
      </c>
    </row>
    <row r="331" spans="1:15" x14ac:dyDescent="0.2">
      <c r="A331" t="s">
        <v>558</v>
      </c>
      <c r="B331" t="s">
        <v>43</v>
      </c>
      <c r="C331">
        <v>24</v>
      </c>
      <c r="D331" t="s">
        <v>195</v>
      </c>
      <c r="E331" t="s">
        <v>559</v>
      </c>
      <c r="F331">
        <v>588</v>
      </c>
      <c r="G331">
        <v>1</v>
      </c>
      <c r="H331">
        <v>1</v>
      </c>
      <c r="I331">
        <v>2</v>
      </c>
      <c r="K331" t="s">
        <v>860</v>
      </c>
      <c r="L331" t="s">
        <v>1065</v>
      </c>
      <c r="M331" t="s">
        <v>881</v>
      </c>
      <c r="O331" t="s">
        <v>1126</v>
      </c>
    </row>
    <row r="332" spans="1:15" x14ac:dyDescent="0.2">
      <c r="A332" t="s">
        <v>560</v>
      </c>
      <c r="B332" t="s">
        <v>82</v>
      </c>
      <c r="C332">
        <v>27</v>
      </c>
      <c r="D332" t="s">
        <v>561</v>
      </c>
      <c r="E332" t="s">
        <v>435</v>
      </c>
      <c r="F332">
        <v>875</v>
      </c>
      <c r="G332">
        <v>1</v>
      </c>
      <c r="H332">
        <v>2</v>
      </c>
      <c r="I332">
        <v>1</v>
      </c>
      <c r="K332" t="s">
        <v>840</v>
      </c>
      <c r="L332" t="s">
        <v>960</v>
      </c>
      <c r="M332" t="s">
        <v>867</v>
      </c>
      <c r="N332">
        <v>1</v>
      </c>
      <c r="O332" t="s">
        <v>1126</v>
      </c>
    </row>
    <row r="333" spans="1:15" x14ac:dyDescent="0.2">
      <c r="A333" t="s">
        <v>562</v>
      </c>
      <c r="B333" t="s">
        <v>19</v>
      </c>
      <c r="C333">
        <v>18</v>
      </c>
      <c r="D333" t="s">
        <v>452</v>
      </c>
      <c r="E333" t="s">
        <v>563</v>
      </c>
      <c r="F333">
        <v>20</v>
      </c>
      <c r="G333">
        <v>1</v>
      </c>
      <c r="H333">
        <v>1</v>
      </c>
      <c r="K333" t="s">
        <v>873</v>
      </c>
      <c r="L333" t="s">
        <v>1127</v>
      </c>
      <c r="O333" t="s">
        <v>1126</v>
      </c>
    </row>
    <row r="334" spans="1:15" x14ac:dyDescent="0.2">
      <c r="A334" t="s">
        <v>564</v>
      </c>
      <c r="B334" t="s">
        <v>48</v>
      </c>
      <c r="C334">
        <v>28</v>
      </c>
      <c r="D334" t="s">
        <v>34</v>
      </c>
      <c r="E334" t="s">
        <v>204</v>
      </c>
      <c r="F334">
        <v>1354</v>
      </c>
      <c r="H334">
        <v>1</v>
      </c>
      <c r="I334">
        <v>5</v>
      </c>
      <c r="K334" t="s">
        <v>881</v>
      </c>
      <c r="L334" t="s">
        <v>864</v>
      </c>
      <c r="M334" t="s">
        <v>860</v>
      </c>
      <c r="O334" t="s">
        <v>1126</v>
      </c>
    </row>
    <row r="335" spans="1:15" x14ac:dyDescent="0.2">
      <c r="A335" t="s">
        <v>565</v>
      </c>
      <c r="B335" t="s">
        <v>48</v>
      </c>
      <c r="C335">
        <v>37</v>
      </c>
      <c r="D335" t="s">
        <v>207</v>
      </c>
      <c r="E335" t="s">
        <v>248</v>
      </c>
      <c r="F335">
        <v>1295</v>
      </c>
      <c r="I335">
        <v>3</v>
      </c>
      <c r="K335" t="s">
        <v>873</v>
      </c>
      <c r="L335" t="s">
        <v>907</v>
      </c>
      <c r="M335" t="s">
        <v>873</v>
      </c>
      <c r="O335" t="s">
        <v>1126</v>
      </c>
    </row>
    <row r="336" spans="1:15" x14ac:dyDescent="0.2">
      <c r="A336" t="s">
        <v>566</v>
      </c>
      <c r="B336" t="s">
        <v>50</v>
      </c>
      <c r="C336">
        <v>23</v>
      </c>
      <c r="D336" t="s">
        <v>133</v>
      </c>
      <c r="E336" t="s">
        <v>567</v>
      </c>
      <c r="F336">
        <v>852</v>
      </c>
      <c r="G336">
        <v>1</v>
      </c>
      <c r="I336">
        <v>3</v>
      </c>
      <c r="K336" t="s">
        <v>867</v>
      </c>
      <c r="L336" t="s">
        <v>1128</v>
      </c>
      <c r="M336" t="s">
        <v>851</v>
      </c>
      <c r="O336" t="s">
        <v>1126</v>
      </c>
    </row>
    <row r="337" spans="1:15" x14ac:dyDescent="0.2">
      <c r="A337" t="s">
        <v>568</v>
      </c>
      <c r="B337" t="s">
        <v>64</v>
      </c>
      <c r="C337">
        <v>25</v>
      </c>
      <c r="D337" t="s">
        <v>65</v>
      </c>
      <c r="E337" t="s">
        <v>78</v>
      </c>
      <c r="F337">
        <v>1283</v>
      </c>
      <c r="H337">
        <v>3</v>
      </c>
      <c r="I337">
        <v>2</v>
      </c>
      <c r="K337" t="s">
        <v>913</v>
      </c>
      <c r="L337" t="s">
        <v>925</v>
      </c>
      <c r="M337" t="s">
        <v>879</v>
      </c>
      <c r="O337" t="s">
        <v>1126</v>
      </c>
    </row>
    <row r="338" spans="1:15" x14ac:dyDescent="0.2">
      <c r="A338" t="s">
        <v>569</v>
      </c>
      <c r="B338" t="s">
        <v>43</v>
      </c>
      <c r="C338">
        <v>26</v>
      </c>
      <c r="D338" t="s">
        <v>20</v>
      </c>
      <c r="E338" t="s">
        <v>570</v>
      </c>
      <c r="F338">
        <v>203</v>
      </c>
      <c r="H338">
        <v>1</v>
      </c>
      <c r="K338" t="s">
        <v>867</v>
      </c>
      <c r="L338" t="s">
        <v>839</v>
      </c>
      <c r="O338" t="s">
        <v>1126</v>
      </c>
    </row>
    <row r="339" spans="1:15" x14ac:dyDescent="0.2">
      <c r="A339" t="s">
        <v>571</v>
      </c>
      <c r="B339" t="s">
        <v>36</v>
      </c>
      <c r="C339">
        <v>24</v>
      </c>
      <c r="D339" t="s">
        <v>77</v>
      </c>
      <c r="E339" t="s">
        <v>392</v>
      </c>
      <c r="F339">
        <v>1478</v>
      </c>
      <c r="G339">
        <v>3</v>
      </c>
      <c r="H339">
        <v>1</v>
      </c>
      <c r="I339">
        <v>3</v>
      </c>
      <c r="K339" t="s">
        <v>877</v>
      </c>
      <c r="L339">
        <v>81</v>
      </c>
      <c r="M339" t="s">
        <v>860</v>
      </c>
      <c r="O339" t="s">
        <v>1126</v>
      </c>
    </row>
    <row r="340" spans="1:15" x14ac:dyDescent="0.2">
      <c r="A340" t="s">
        <v>572</v>
      </c>
      <c r="B340" t="s">
        <v>59</v>
      </c>
      <c r="C340">
        <v>32</v>
      </c>
      <c r="D340" t="s">
        <v>133</v>
      </c>
      <c r="E340" t="s">
        <v>156</v>
      </c>
      <c r="F340">
        <v>1039</v>
      </c>
      <c r="I340">
        <v>3</v>
      </c>
      <c r="K340" t="s">
        <v>867</v>
      </c>
      <c r="L340" t="s">
        <v>1046</v>
      </c>
      <c r="M340" t="s">
        <v>877</v>
      </c>
      <c r="O340" t="s">
        <v>1129</v>
      </c>
    </row>
    <row r="341" spans="1:15" x14ac:dyDescent="0.2">
      <c r="A341" t="s">
        <v>573</v>
      </c>
      <c r="B341" t="s">
        <v>33</v>
      </c>
      <c r="C341">
        <v>26</v>
      </c>
      <c r="D341" t="s">
        <v>159</v>
      </c>
      <c r="E341" t="s">
        <v>574</v>
      </c>
      <c r="F341">
        <v>911</v>
      </c>
      <c r="I341">
        <v>2</v>
      </c>
      <c r="K341" t="s">
        <v>860</v>
      </c>
      <c r="L341">
        <v>87</v>
      </c>
      <c r="M341" t="s">
        <v>836</v>
      </c>
      <c r="N341">
        <v>1</v>
      </c>
      <c r="O341" t="s">
        <v>1129</v>
      </c>
    </row>
    <row r="342" spans="1:15" x14ac:dyDescent="0.2">
      <c r="A342" t="s">
        <v>575</v>
      </c>
      <c r="B342" t="s">
        <v>61</v>
      </c>
      <c r="C342">
        <v>20</v>
      </c>
      <c r="D342" t="s">
        <v>34</v>
      </c>
      <c r="E342" t="s">
        <v>576</v>
      </c>
      <c r="F342">
        <v>742</v>
      </c>
      <c r="H342">
        <v>1</v>
      </c>
      <c r="I342">
        <v>2</v>
      </c>
      <c r="J342">
        <v>1</v>
      </c>
      <c r="K342" t="s">
        <v>849</v>
      </c>
      <c r="L342" t="s">
        <v>1130</v>
      </c>
      <c r="M342" t="s">
        <v>894</v>
      </c>
      <c r="N342">
        <v>1</v>
      </c>
      <c r="O342" t="s">
        <v>1129</v>
      </c>
    </row>
    <row r="343" spans="1:15" x14ac:dyDescent="0.2">
      <c r="A343" t="s">
        <v>577</v>
      </c>
      <c r="B343" t="s">
        <v>33</v>
      </c>
      <c r="C343">
        <v>25</v>
      </c>
      <c r="D343" t="s">
        <v>195</v>
      </c>
      <c r="E343" t="s">
        <v>237</v>
      </c>
      <c r="F343">
        <v>785</v>
      </c>
      <c r="K343" t="s">
        <v>873</v>
      </c>
      <c r="L343" t="s">
        <v>935</v>
      </c>
      <c r="M343" t="s">
        <v>894</v>
      </c>
      <c r="O343" t="s">
        <v>1129</v>
      </c>
    </row>
    <row r="344" spans="1:15" x14ac:dyDescent="0.2">
      <c r="A344" t="s">
        <v>578</v>
      </c>
      <c r="B344" t="s">
        <v>50</v>
      </c>
      <c r="C344">
        <v>30</v>
      </c>
      <c r="D344" t="s">
        <v>159</v>
      </c>
      <c r="E344" t="s">
        <v>271</v>
      </c>
      <c r="F344">
        <v>640</v>
      </c>
      <c r="H344">
        <v>1</v>
      </c>
      <c r="I344">
        <v>4</v>
      </c>
      <c r="K344" t="s">
        <v>867</v>
      </c>
      <c r="L344" t="s">
        <v>1131</v>
      </c>
      <c r="M344" t="s">
        <v>926</v>
      </c>
      <c r="O344" t="s">
        <v>1129</v>
      </c>
    </row>
    <row r="345" spans="1:15" x14ac:dyDescent="0.2">
      <c r="A345" t="s">
        <v>579</v>
      </c>
      <c r="B345" t="s">
        <v>132</v>
      </c>
      <c r="C345">
        <v>36</v>
      </c>
      <c r="D345" t="s">
        <v>200</v>
      </c>
      <c r="E345" t="s">
        <v>580</v>
      </c>
      <c r="F345">
        <v>689</v>
      </c>
      <c r="G345">
        <v>2</v>
      </c>
      <c r="H345">
        <v>2</v>
      </c>
      <c r="I345">
        <v>2</v>
      </c>
      <c r="K345" t="s">
        <v>851</v>
      </c>
      <c r="L345" t="s">
        <v>1132</v>
      </c>
      <c r="M345" t="s">
        <v>840</v>
      </c>
      <c r="O345" t="s">
        <v>1129</v>
      </c>
    </row>
    <row r="346" spans="1:15" x14ac:dyDescent="0.2">
      <c r="A346" t="s">
        <v>581</v>
      </c>
      <c r="B346" t="s">
        <v>128</v>
      </c>
      <c r="C346">
        <v>24</v>
      </c>
      <c r="D346" t="s">
        <v>582</v>
      </c>
      <c r="E346" t="s">
        <v>583</v>
      </c>
      <c r="F346">
        <v>1637</v>
      </c>
      <c r="I346">
        <v>4</v>
      </c>
      <c r="K346" t="s">
        <v>863</v>
      </c>
      <c r="L346" t="s">
        <v>1054</v>
      </c>
      <c r="M346" t="s">
        <v>881</v>
      </c>
      <c r="O346" t="s">
        <v>1133</v>
      </c>
    </row>
    <row r="347" spans="1:15" x14ac:dyDescent="0.2">
      <c r="A347" t="s">
        <v>584</v>
      </c>
      <c r="B347" t="s">
        <v>59</v>
      </c>
      <c r="C347">
        <v>27</v>
      </c>
      <c r="D347" t="s">
        <v>77</v>
      </c>
      <c r="E347" t="s">
        <v>585</v>
      </c>
      <c r="F347">
        <v>589</v>
      </c>
      <c r="G347">
        <v>1</v>
      </c>
      <c r="H347">
        <v>1</v>
      </c>
      <c r="I347">
        <v>4</v>
      </c>
      <c r="K347" t="s">
        <v>913</v>
      </c>
      <c r="L347" t="s">
        <v>1085</v>
      </c>
      <c r="M347" t="s">
        <v>849</v>
      </c>
      <c r="O347" t="s">
        <v>1133</v>
      </c>
    </row>
    <row r="348" spans="1:15" x14ac:dyDescent="0.2">
      <c r="A348" t="s">
        <v>586</v>
      </c>
      <c r="B348" t="s">
        <v>80</v>
      </c>
      <c r="C348">
        <v>40</v>
      </c>
      <c r="D348" t="s">
        <v>51</v>
      </c>
      <c r="E348">
        <v>10</v>
      </c>
      <c r="F348">
        <v>900</v>
      </c>
      <c r="I348">
        <v>1</v>
      </c>
      <c r="L348" t="s">
        <v>1054</v>
      </c>
      <c r="O348" t="s">
        <v>1133</v>
      </c>
    </row>
    <row r="349" spans="1:15" x14ac:dyDescent="0.2">
      <c r="A349" t="s">
        <v>587</v>
      </c>
      <c r="B349" t="s">
        <v>86</v>
      </c>
      <c r="C349">
        <v>29</v>
      </c>
      <c r="D349" t="s">
        <v>133</v>
      </c>
      <c r="E349" t="s">
        <v>264</v>
      </c>
      <c r="F349">
        <v>754</v>
      </c>
      <c r="I349">
        <v>2</v>
      </c>
      <c r="K349" t="s">
        <v>873</v>
      </c>
      <c r="L349" t="s">
        <v>1053</v>
      </c>
      <c r="M349" t="s">
        <v>836</v>
      </c>
      <c r="O349" t="s">
        <v>1133</v>
      </c>
    </row>
    <row r="350" spans="1:15" x14ac:dyDescent="0.2">
      <c r="A350" t="s">
        <v>588</v>
      </c>
      <c r="B350" t="s">
        <v>33</v>
      </c>
      <c r="C350">
        <v>22</v>
      </c>
      <c r="D350" t="s">
        <v>344</v>
      </c>
      <c r="E350" t="s">
        <v>589</v>
      </c>
      <c r="F350">
        <v>63</v>
      </c>
      <c r="K350">
        <v>1</v>
      </c>
      <c r="L350" t="s">
        <v>1088</v>
      </c>
      <c r="M350" t="s">
        <v>836</v>
      </c>
      <c r="O350" t="s">
        <v>1133</v>
      </c>
    </row>
    <row r="351" spans="1:15" x14ac:dyDescent="0.2">
      <c r="A351" t="s">
        <v>590</v>
      </c>
      <c r="B351" t="s">
        <v>80</v>
      </c>
      <c r="C351">
        <v>30</v>
      </c>
      <c r="D351" t="s">
        <v>62</v>
      </c>
      <c r="E351" t="s">
        <v>461</v>
      </c>
      <c r="F351">
        <v>848</v>
      </c>
      <c r="I351">
        <v>5</v>
      </c>
      <c r="K351" t="s">
        <v>881</v>
      </c>
      <c r="L351" t="s">
        <v>1054</v>
      </c>
      <c r="M351" t="s">
        <v>881</v>
      </c>
      <c r="O351" t="s">
        <v>1133</v>
      </c>
    </row>
    <row r="352" spans="1:15" x14ac:dyDescent="0.2">
      <c r="A352" t="s">
        <v>591</v>
      </c>
      <c r="B352" t="s">
        <v>121</v>
      </c>
      <c r="C352">
        <v>41</v>
      </c>
      <c r="D352" t="s">
        <v>200</v>
      </c>
      <c r="E352" t="s">
        <v>592</v>
      </c>
      <c r="F352">
        <v>263</v>
      </c>
      <c r="H352">
        <v>1</v>
      </c>
      <c r="I352">
        <v>2</v>
      </c>
      <c r="K352" t="s">
        <v>860</v>
      </c>
      <c r="L352" t="s">
        <v>1068</v>
      </c>
      <c r="O352" t="s">
        <v>1134</v>
      </c>
    </row>
    <row r="353" spans="1:15" x14ac:dyDescent="0.2">
      <c r="A353" t="s">
        <v>593</v>
      </c>
      <c r="B353" t="s">
        <v>128</v>
      </c>
      <c r="C353">
        <v>31</v>
      </c>
      <c r="D353" t="s">
        <v>133</v>
      </c>
      <c r="E353" t="s">
        <v>99</v>
      </c>
      <c r="F353">
        <v>1365</v>
      </c>
      <c r="H353">
        <v>1</v>
      </c>
      <c r="I353">
        <v>6</v>
      </c>
      <c r="J353">
        <v>1</v>
      </c>
      <c r="K353" t="s">
        <v>879</v>
      </c>
      <c r="L353" t="s">
        <v>1112</v>
      </c>
      <c r="M353" t="s">
        <v>833</v>
      </c>
      <c r="O353" t="s">
        <v>1134</v>
      </c>
    </row>
    <row r="354" spans="1:15" x14ac:dyDescent="0.2">
      <c r="A354" t="s">
        <v>594</v>
      </c>
      <c r="B354" t="s">
        <v>50</v>
      </c>
      <c r="C354">
        <v>26</v>
      </c>
      <c r="D354" t="s">
        <v>452</v>
      </c>
      <c r="E354" t="s">
        <v>595</v>
      </c>
      <c r="F354">
        <v>83</v>
      </c>
      <c r="K354" t="s">
        <v>840</v>
      </c>
      <c r="L354" t="s">
        <v>1135</v>
      </c>
      <c r="M354" t="s">
        <v>889</v>
      </c>
      <c r="O354" t="s">
        <v>1134</v>
      </c>
    </row>
    <row r="355" spans="1:15" x14ac:dyDescent="0.2">
      <c r="A355" t="s">
        <v>596</v>
      </c>
      <c r="B355" t="s">
        <v>258</v>
      </c>
      <c r="C355">
        <v>24</v>
      </c>
      <c r="D355" t="s">
        <v>62</v>
      </c>
      <c r="E355" t="s">
        <v>570</v>
      </c>
      <c r="F355">
        <v>273</v>
      </c>
      <c r="H355">
        <v>1</v>
      </c>
      <c r="I355">
        <v>1</v>
      </c>
      <c r="L355" t="s">
        <v>1136</v>
      </c>
      <c r="O355" t="s">
        <v>1134</v>
      </c>
    </row>
    <row r="356" spans="1:15" x14ac:dyDescent="0.2">
      <c r="A356" t="s">
        <v>597</v>
      </c>
      <c r="B356" t="s">
        <v>104</v>
      </c>
      <c r="C356">
        <v>24</v>
      </c>
      <c r="D356" t="s">
        <v>133</v>
      </c>
      <c r="E356" t="s">
        <v>574</v>
      </c>
      <c r="F356">
        <v>1015</v>
      </c>
      <c r="G356">
        <v>1</v>
      </c>
      <c r="I356">
        <v>4</v>
      </c>
      <c r="K356" t="s">
        <v>867</v>
      </c>
      <c r="L356" t="s">
        <v>994</v>
      </c>
      <c r="M356" t="s">
        <v>860</v>
      </c>
      <c r="O356" t="s">
        <v>1134</v>
      </c>
    </row>
    <row r="357" spans="1:15" x14ac:dyDescent="0.2">
      <c r="A357" t="s">
        <v>549</v>
      </c>
      <c r="B357" t="s">
        <v>121</v>
      </c>
      <c r="C357">
        <v>22</v>
      </c>
      <c r="D357" t="s">
        <v>344</v>
      </c>
      <c r="E357" t="s">
        <v>532</v>
      </c>
      <c r="F357">
        <v>171</v>
      </c>
      <c r="G357">
        <v>1</v>
      </c>
      <c r="K357">
        <v>1</v>
      </c>
      <c r="L357" t="s">
        <v>1137</v>
      </c>
      <c r="M357" t="s">
        <v>879</v>
      </c>
      <c r="O357" t="s">
        <v>1134</v>
      </c>
    </row>
    <row r="358" spans="1:15" x14ac:dyDescent="0.2">
      <c r="A358" t="s">
        <v>598</v>
      </c>
      <c r="B358" t="s">
        <v>36</v>
      </c>
      <c r="C358">
        <v>27</v>
      </c>
      <c r="D358" t="s">
        <v>344</v>
      </c>
      <c r="E358" t="s">
        <v>599</v>
      </c>
      <c r="F358">
        <v>149</v>
      </c>
      <c r="G358">
        <v>1</v>
      </c>
      <c r="H358">
        <v>1</v>
      </c>
      <c r="K358" t="s">
        <v>897</v>
      </c>
      <c r="L358" t="s">
        <v>1130</v>
      </c>
      <c r="N358">
        <v>1</v>
      </c>
      <c r="O358" t="s">
        <v>1138</v>
      </c>
    </row>
    <row r="359" spans="1:15" x14ac:dyDescent="0.2">
      <c r="A359" t="s">
        <v>600</v>
      </c>
      <c r="B359" t="s">
        <v>258</v>
      </c>
      <c r="C359">
        <v>29</v>
      </c>
      <c r="D359" t="s">
        <v>68</v>
      </c>
      <c r="E359" t="s">
        <v>371</v>
      </c>
      <c r="F359">
        <v>1530</v>
      </c>
      <c r="I359">
        <v>6</v>
      </c>
      <c r="K359" t="s">
        <v>879</v>
      </c>
      <c r="L359" t="s">
        <v>878</v>
      </c>
      <c r="M359" t="s">
        <v>849</v>
      </c>
      <c r="O359" t="s">
        <v>1138</v>
      </c>
    </row>
    <row r="360" spans="1:15" x14ac:dyDescent="0.2">
      <c r="A360" t="s">
        <v>601</v>
      </c>
      <c r="B360" t="s">
        <v>64</v>
      </c>
      <c r="C360">
        <v>19</v>
      </c>
      <c r="D360" t="s">
        <v>344</v>
      </c>
      <c r="E360" t="s">
        <v>230</v>
      </c>
      <c r="F360">
        <v>17</v>
      </c>
      <c r="K360">
        <v>1</v>
      </c>
      <c r="L360">
        <v>87</v>
      </c>
      <c r="O360" t="s">
        <v>1138</v>
      </c>
    </row>
    <row r="361" spans="1:15" x14ac:dyDescent="0.2">
      <c r="A361" t="s">
        <v>602</v>
      </c>
      <c r="B361" t="s">
        <v>61</v>
      </c>
      <c r="C361">
        <v>32</v>
      </c>
      <c r="D361" t="s">
        <v>68</v>
      </c>
      <c r="E361" t="s">
        <v>156</v>
      </c>
      <c r="F361">
        <v>878</v>
      </c>
      <c r="G361">
        <v>1</v>
      </c>
      <c r="I361">
        <v>2</v>
      </c>
      <c r="J361">
        <v>1</v>
      </c>
      <c r="K361" t="s">
        <v>840</v>
      </c>
      <c r="L361" t="s">
        <v>964</v>
      </c>
      <c r="M361" t="s">
        <v>847</v>
      </c>
      <c r="O361" t="s">
        <v>1138</v>
      </c>
    </row>
    <row r="362" spans="1:15" x14ac:dyDescent="0.2">
      <c r="A362" t="s">
        <v>603</v>
      </c>
      <c r="B362" t="s">
        <v>104</v>
      </c>
      <c r="C362">
        <v>22</v>
      </c>
      <c r="D362" t="s">
        <v>20</v>
      </c>
      <c r="E362" t="s">
        <v>369</v>
      </c>
      <c r="F362">
        <v>1185</v>
      </c>
      <c r="G362">
        <v>3</v>
      </c>
      <c r="I362">
        <v>4</v>
      </c>
      <c r="K362" t="s">
        <v>869</v>
      </c>
      <c r="L362" t="s">
        <v>948</v>
      </c>
      <c r="M362" t="s">
        <v>867</v>
      </c>
      <c r="O362" t="s">
        <v>1138</v>
      </c>
    </row>
    <row r="363" spans="1:15" x14ac:dyDescent="0.2">
      <c r="A363" t="s">
        <v>604</v>
      </c>
      <c r="B363" t="s">
        <v>128</v>
      </c>
      <c r="C363">
        <v>31</v>
      </c>
      <c r="D363" t="s">
        <v>561</v>
      </c>
      <c r="E363" t="s">
        <v>605</v>
      </c>
      <c r="F363">
        <v>954</v>
      </c>
      <c r="G363">
        <v>1</v>
      </c>
      <c r="H363">
        <v>1</v>
      </c>
      <c r="I363">
        <v>4</v>
      </c>
      <c r="K363" t="s">
        <v>873</v>
      </c>
      <c r="L363" t="s">
        <v>839</v>
      </c>
      <c r="M363" t="s">
        <v>881</v>
      </c>
      <c r="O363" t="s">
        <v>1138</v>
      </c>
    </row>
    <row r="364" spans="1:15" x14ac:dyDescent="0.2">
      <c r="A364" t="s">
        <v>544</v>
      </c>
      <c r="B364" t="s">
        <v>48</v>
      </c>
      <c r="C364">
        <v>21</v>
      </c>
      <c r="D364" t="s">
        <v>402</v>
      </c>
      <c r="E364" t="s">
        <v>482</v>
      </c>
      <c r="F364">
        <v>529</v>
      </c>
      <c r="G364">
        <v>2</v>
      </c>
      <c r="H364">
        <v>1</v>
      </c>
      <c r="I364">
        <v>4</v>
      </c>
      <c r="J364">
        <v>1</v>
      </c>
      <c r="K364" t="s">
        <v>860</v>
      </c>
      <c r="L364" t="s">
        <v>1078</v>
      </c>
      <c r="M364" t="s">
        <v>873</v>
      </c>
      <c r="N364">
        <v>1</v>
      </c>
      <c r="O364" t="s">
        <v>1138</v>
      </c>
    </row>
    <row r="365" spans="1:15" x14ac:dyDescent="0.2">
      <c r="A365" t="s">
        <v>606</v>
      </c>
      <c r="B365" t="s">
        <v>121</v>
      </c>
      <c r="C365">
        <v>22</v>
      </c>
      <c r="D365" t="s">
        <v>344</v>
      </c>
      <c r="E365" t="s">
        <v>607</v>
      </c>
      <c r="F365">
        <v>52</v>
      </c>
      <c r="I365">
        <v>1</v>
      </c>
      <c r="L365" t="s">
        <v>1139</v>
      </c>
      <c r="O365" t="s">
        <v>1138</v>
      </c>
    </row>
    <row r="366" spans="1:15" x14ac:dyDescent="0.2">
      <c r="A366" t="s">
        <v>608</v>
      </c>
      <c r="B366" t="s">
        <v>48</v>
      </c>
      <c r="C366">
        <v>20</v>
      </c>
      <c r="D366" t="s">
        <v>133</v>
      </c>
      <c r="E366" t="s">
        <v>609</v>
      </c>
      <c r="F366">
        <v>1235</v>
      </c>
      <c r="G366">
        <v>1</v>
      </c>
      <c r="I366">
        <v>1</v>
      </c>
      <c r="J366">
        <v>1</v>
      </c>
      <c r="K366" t="s">
        <v>897</v>
      </c>
      <c r="L366" t="s">
        <v>848</v>
      </c>
      <c r="M366" t="s">
        <v>833</v>
      </c>
      <c r="O366" t="s">
        <v>1140</v>
      </c>
    </row>
    <row r="367" spans="1:15" x14ac:dyDescent="0.2">
      <c r="A367" t="s">
        <v>610</v>
      </c>
      <c r="B367" t="s">
        <v>48</v>
      </c>
      <c r="C367">
        <v>20</v>
      </c>
      <c r="D367" t="s">
        <v>133</v>
      </c>
      <c r="E367" t="s">
        <v>108</v>
      </c>
      <c r="F367">
        <v>370</v>
      </c>
      <c r="G367">
        <v>1</v>
      </c>
      <c r="H367">
        <v>1</v>
      </c>
      <c r="I367">
        <v>1</v>
      </c>
      <c r="J367">
        <v>1</v>
      </c>
      <c r="K367" t="s">
        <v>860</v>
      </c>
      <c r="L367" t="s">
        <v>1057</v>
      </c>
      <c r="M367" t="s">
        <v>851</v>
      </c>
      <c r="N367">
        <v>1</v>
      </c>
      <c r="O367" t="s">
        <v>1140</v>
      </c>
    </row>
    <row r="368" spans="1:15" x14ac:dyDescent="0.2">
      <c r="A368" t="s">
        <v>611</v>
      </c>
      <c r="B368" t="s">
        <v>86</v>
      </c>
      <c r="C368">
        <v>27</v>
      </c>
      <c r="D368" t="s">
        <v>44</v>
      </c>
      <c r="E368" t="s">
        <v>295</v>
      </c>
      <c r="F368">
        <v>1089</v>
      </c>
      <c r="I368">
        <v>4</v>
      </c>
      <c r="K368" t="s">
        <v>897</v>
      </c>
      <c r="L368">
        <v>83</v>
      </c>
      <c r="M368">
        <v>1</v>
      </c>
      <c r="O368" t="s">
        <v>1140</v>
      </c>
    </row>
    <row r="369" spans="1:15" x14ac:dyDescent="0.2">
      <c r="A369" t="s">
        <v>612</v>
      </c>
      <c r="B369" t="s">
        <v>48</v>
      </c>
      <c r="C369">
        <v>28</v>
      </c>
      <c r="D369" t="s">
        <v>107</v>
      </c>
      <c r="E369" t="s">
        <v>349</v>
      </c>
      <c r="F369">
        <v>47</v>
      </c>
      <c r="L369" t="s">
        <v>1141</v>
      </c>
      <c r="O369" t="s">
        <v>1140</v>
      </c>
    </row>
    <row r="370" spans="1:15" x14ac:dyDescent="0.2">
      <c r="A370" t="s">
        <v>613</v>
      </c>
      <c r="B370" t="s">
        <v>43</v>
      </c>
      <c r="C370">
        <v>36</v>
      </c>
      <c r="D370" t="s">
        <v>23</v>
      </c>
      <c r="E370" t="s">
        <v>614</v>
      </c>
      <c r="F370">
        <v>696</v>
      </c>
      <c r="G370">
        <v>6</v>
      </c>
      <c r="I370">
        <v>6</v>
      </c>
      <c r="K370" t="s">
        <v>863</v>
      </c>
      <c r="L370">
        <v>76</v>
      </c>
      <c r="M370" t="s">
        <v>897</v>
      </c>
      <c r="O370" t="s">
        <v>1140</v>
      </c>
    </row>
    <row r="371" spans="1:15" x14ac:dyDescent="0.2">
      <c r="A371" t="s">
        <v>615</v>
      </c>
      <c r="B371" t="s">
        <v>82</v>
      </c>
      <c r="C371">
        <v>23</v>
      </c>
      <c r="D371" t="s">
        <v>452</v>
      </c>
      <c r="E371" t="s">
        <v>424</v>
      </c>
      <c r="F371">
        <v>145</v>
      </c>
      <c r="I371">
        <v>1</v>
      </c>
      <c r="K371" t="s">
        <v>881</v>
      </c>
      <c r="L371" t="s">
        <v>1142</v>
      </c>
      <c r="M371" t="s">
        <v>897</v>
      </c>
      <c r="O371" t="s">
        <v>1143</v>
      </c>
    </row>
    <row r="372" spans="1:15" x14ac:dyDescent="0.2">
      <c r="A372" t="s">
        <v>616</v>
      </c>
      <c r="B372" t="s">
        <v>43</v>
      </c>
      <c r="C372">
        <v>35</v>
      </c>
      <c r="D372" t="s">
        <v>51</v>
      </c>
      <c r="E372">
        <v>10</v>
      </c>
      <c r="F372">
        <v>900</v>
      </c>
      <c r="L372" t="s">
        <v>1021</v>
      </c>
      <c r="M372" t="s">
        <v>867</v>
      </c>
      <c r="O372" t="s">
        <v>1143</v>
      </c>
    </row>
    <row r="373" spans="1:15" x14ac:dyDescent="0.2">
      <c r="A373" t="s">
        <v>617</v>
      </c>
      <c r="B373" t="s">
        <v>43</v>
      </c>
      <c r="C373">
        <v>23</v>
      </c>
      <c r="D373" t="s">
        <v>618</v>
      </c>
      <c r="E373" t="s">
        <v>619</v>
      </c>
      <c r="F373">
        <v>661</v>
      </c>
      <c r="H373">
        <v>2</v>
      </c>
      <c r="I373">
        <v>1</v>
      </c>
      <c r="K373" t="s">
        <v>879</v>
      </c>
      <c r="L373" t="s">
        <v>980</v>
      </c>
      <c r="M373" t="s">
        <v>873</v>
      </c>
      <c r="O373" t="s">
        <v>1144</v>
      </c>
    </row>
    <row r="374" spans="1:15" x14ac:dyDescent="0.2">
      <c r="A374" t="s">
        <v>527</v>
      </c>
      <c r="B374" t="s">
        <v>80</v>
      </c>
      <c r="C374">
        <v>30</v>
      </c>
      <c r="D374" t="s">
        <v>62</v>
      </c>
      <c r="E374" t="s">
        <v>456</v>
      </c>
      <c r="F374">
        <v>562</v>
      </c>
      <c r="K374" t="s">
        <v>867</v>
      </c>
      <c r="L374" t="s">
        <v>1038</v>
      </c>
      <c r="M374" t="s">
        <v>860</v>
      </c>
      <c r="O374" t="s">
        <v>1144</v>
      </c>
    </row>
    <row r="375" spans="1:15" x14ac:dyDescent="0.2">
      <c r="A375" t="s">
        <v>620</v>
      </c>
      <c r="B375" t="s">
        <v>61</v>
      </c>
      <c r="C375">
        <v>20</v>
      </c>
      <c r="D375" t="s">
        <v>195</v>
      </c>
      <c r="E375" t="s">
        <v>621</v>
      </c>
      <c r="F375">
        <v>272</v>
      </c>
      <c r="I375">
        <v>1</v>
      </c>
      <c r="K375" t="s">
        <v>840</v>
      </c>
      <c r="L375" t="s">
        <v>973</v>
      </c>
      <c r="M375" t="s">
        <v>873</v>
      </c>
      <c r="O375" t="s">
        <v>1144</v>
      </c>
    </row>
    <row r="376" spans="1:15" x14ac:dyDescent="0.2">
      <c r="A376" t="s">
        <v>622</v>
      </c>
      <c r="B376" t="s">
        <v>59</v>
      </c>
      <c r="C376">
        <v>25</v>
      </c>
      <c r="D376" t="s">
        <v>107</v>
      </c>
      <c r="E376" t="s">
        <v>319</v>
      </c>
      <c r="F376">
        <v>1584</v>
      </c>
      <c r="G376">
        <v>2</v>
      </c>
      <c r="H376">
        <v>2</v>
      </c>
      <c r="I376">
        <v>8</v>
      </c>
      <c r="J376">
        <v>1</v>
      </c>
      <c r="K376">
        <v>1</v>
      </c>
      <c r="L376" t="s">
        <v>1015</v>
      </c>
      <c r="M376" t="s">
        <v>860</v>
      </c>
      <c r="N376">
        <v>1</v>
      </c>
      <c r="O376" t="s">
        <v>1145</v>
      </c>
    </row>
    <row r="377" spans="1:15" x14ac:dyDescent="0.2">
      <c r="A377" t="s">
        <v>623</v>
      </c>
      <c r="B377" t="s">
        <v>258</v>
      </c>
      <c r="C377">
        <v>26</v>
      </c>
      <c r="D377" t="s">
        <v>31</v>
      </c>
      <c r="E377" t="s">
        <v>624</v>
      </c>
      <c r="F377">
        <v>990</v>
      </c>
      <c r="G377">
        <v>1</v>
      </c>
      <c r="I377">
        <v>4</v>
      </c>
      <c r="K377" t="s">
        <v>849</v>
      </c>
      <c r="L377" t="s">
        <v>887</v>
      </c>
      <c r="M377" t="s">
        <v>836</v>
      </c>
      <c r="O377" t="s">
        <v>1145</v>
      </c>
    </row>
    <row r="378" spans="1:15" x14ac:dyDescent="0.2">
      <c r="A378" t="s">
        <v>625</v>
      </c>
      <c r="B378" t="s">
        <v>75</v>
      </c>
      <c r="C378">
        <v>33</v>
      </c>
      <c r="D378" t="s">
        <v>133</v>
      </c>
      <c r="E378" t="s">
        <v>626</v>
      </c>
      <c r="F378">
        <v>374</v>
      </c>
      <c r="I378">
        <v>1</v>
      </c>
      <c r="K378" t="s">
        <v>867</v>
      </c>
      <c r="L378" t="s">
        <v>976</v>
      </c>
      <c r="M378" t="s">
        <v>849</v>
      </c>
      <c r="O378" t="s">
        <v>1145</v>
      </c>
    </row>
    <row r="379" spans="1:15" x14ac:dyDescent="0.2">
      <c r="A379" t="s">
        <v>627</v>
      </c>
      <c r="B379" t="s">
        <v>82</v>
      </c>
      <c r="C379">
        <v>24</v>
      </c>
      <c r="D379" t="s">
        <v>133</v>
      </c>
      <c r="E379" t="s">
        <v>90</v>
      </c>
      <c r="F379">
        <v>282</v>
      </c>
      <c r="I379">
        <v>1</v>
      </c>
      <c r="K379" t="s">
        <v>881</v>
      </c>
      <c r="L379">
        <v>78</v>
      </c>
      <c r="M379" t="s">
        <v>840</v>
      </c>
      <c r="O379" t="s">
        <v>1145</v>
      </c>
    </row>
    <row r="380" spans="1:15" x14ac:dyDescent="0.2">
      <c r="A380" t="s">
        <v>628</v>
      </c>
      <c r="B380" t="s">
        <v>258</v>
      </c>
      <c r="C380">
        <v>32</v>
      </c>
      <c r="D380" t="s">
        <v>289</v>
      </c>
      <c r="E380" t="s">
        <v>260</v>
      </c>
      <c r="F380">
        <v>1418</v>
      </c>
      <c r="I380">
        <v>2</v>
      </c>
      <c r="J380">
        <v>2</v>
      </c>
      <c r="K380" t="s">
        <v>836</v>
      </c>
      <c r="L380" t="s">
        <v>1103</v>
      </c>
      <c r="M380" t="s">
        <v>894</v>
      </c>
      <c r="O380" t="s">
        <v>1146</v>
      </c>
    </row>
    <row r="381" spans="1:15" x14ac:dyDescent="0.2">
      <c r="A381" t="s">
        <v>629</v>
      </c>
      <c r="B381" t="s">
        <v>86</v>
      </c>
      <c r="C381">
        <v>26</v>
      </c>
      <c r="D381" t="s">
        <v>147</v>
      </c>
      <c r="E381" t="s">
        <v>585</v>
      </c>
      <c r="F381">
        <v>558</v>
      </c>
      <c r="G381">
        <v>1</v>
      </c>
      <c r="I381">
        <v>2</v>
      </c>
      <c r="K381" t="s">
        <v>836</v>
      </c>
      <c r="L381" t="s">
        <v>876</v>
      </c>
      <c r="M381" t="s">
        <v>879</v>
      </c>
      <c r="O381" t="s">
        <v>1146</v>
      </c>
    </row>
    <row r="382" spans="1:15" x14ac:dyDescent="0.2">
      <c r="A382" t="s">
        <v>630</v>
      </c>
      <c r="B382" t="s">
        <v>104</v>
      </c>
      <c r="C382">
        <v>19</v>
      </c>
      <c r="D382" t="s">
        <v>133</v>
      </c>
      <c r="E382" t="s">
        <v>400</v>
      </c>
      <c r="F382">
        <v>487</v>
      </c>
      <c r="I382">
        <v>5</v>
      </c>
      <c r="K382" t="s">
        <v>867</v>
      </c>
      <c r="L382" t="s">
        <v>1088</v>
      </c>
      <c r="M382" t="s">
        <v>881</v>
      </c>
      <c r="O382" t="s">
        <v>1146</v>
      </c>
    </row>
    <row r="383" spans="1:15" x14ac:dyDescent="0.2">
      <c r="A383" t="s">
        <v>631</v>
      </c>
      <c r="B383" t="s">
        <v>75</v>
      </c>
      <c r="C383">
        <v>34</v>
      </c>
      <c r="D383" t="s">
        <v>20</v>
      </c>
      <c r="E383" t="s">
        <v>632</v>
      </c>
      <c r="F383">
        <v>1017</v>
      </c>
      <c r="G383">
        <v>5</v>
      </c>
      <c r="H383">
        <v>1</v>
      </c>
      <c r="J383">
        <v>1</v>
      </c>
      <c r="K383">
        <v>1</v>
      </c>
      <c r="L383" t="s">
        <v>1020</v>
      </c>
      <c r="M383" t="s">
        <v>836</v>
      </c>
      <c r="N383">
        <v>1</v>
      </c>
      <c r="O383" t="s">
        <v>1146</v>
      </c>
    </row>
    <row r="384" spans="1:15" x14ac:dyDescent="0.2">
      <c r="A384" t="s">
        <v>633</v>
      </c>
      <c r="B384" t="s">
        <v>50</v>
      </c>
      <c r="C384">
        <v>33</v>
      </c>
      <c r="D384" t="s">
        <v>133</v>
      </c>
      <c r="E384" t="s">
        <v>634</v>
      </c>
      <c r="F384">
        <v>137</v>
      </c>
      <c r="K384" t="s">
        <v>873</v>
      </c>
      <c r="L384" t="s">
        <v>1009</v>
      </c>
      <c r="M384">
        <v>1</v>
      </c>
      <c r="O384" t="s">
        <v>1146</v>
      </c>
    </row>
    <row r="385" spans="1:15" x14ac:dyDescent="0.2">
      <c r="A385" t="s">
        <v>635</v>
      </c>
      <c r="B385" t="s">
        <v>128</v>
      </c>
      <c r="C385">
        <v>21</v>
      </c>
      <c r="D385" t="s">
        <v>159</v>
      </c>
      <c r="E385" t="s">
        <v>151</v>
      </c>
      <c r="F385">
        <v>532</v>
      </c>
      <c r="K385" t="s">
        <v>836</v>
      </c>
      <c r="L385" t="s">
        <v>1147</v>
      </c>
      <c r="M385" t="s">
        <v>881</v>
      </c>
      <c r="O385" t="s">
        <v>1148</v>
      </c>
    </row>
    <row r="386" spans="1:15" x14ac:dyDescent="0.2">
      <c r="A386" t="s">
        <v>636</v>
      </c>
      <c r="B386" t="s">
        <v>48</v>
      </c>
      <c r="C386">
        <v>35</v>
      </c>
      <c r="D386" t="s">
        <v>200</v>
      </c>
      <c r="E386" t="s">
        <v>637</v>
      </c>
      <c r="F386">
        <v>666</v>
      </c>
      <c r="H386">
        <v>1</v>
      </c>
      <c r="I386">
        <v>4</v>
      </c>
      <c r="K386" t="s">
        <v>863</v>
      </c>
      <c r="L386" t="s">
        <v>985</v>
      </c>
      <c r="M386" t="s">
        <v>879</v>
      </c>
      <c r="O386" t="s">
        <v>1148</v>
      </c>
    </row>
    <row r="387" spans="1:15" x14ac:dyDescent="0.2">
      <c r="A387" t="s">
        <v>638</v>
      </c>
      <c r="B387" t="s">
        <v>104</v>
      </c>
      <c r="C387">
        <v>31</v>
      </c>
      <c r="D387" t="s">
        <v>34</v>
      </c>
      <c r="E387" t="s">
        <v>639</v>
      </c>
      <c r="F387">
        <v>797</v>
      </c>
      <c r="G387">
        <v>1</v>
      </c>
      <c r="H387">
        <v>1</v>
      </c>
      <c r="I387">
        <v>4</v>
      </c>
      <c r="K387" t="s">
        <v>873</v>
      </c>
      <c r="L387" t="s">
        <v>973</v>
      </c>
      <c r="M387" t="s">
        <v>879</v>
      </c>
      <c r="O387" t="s">
        <v>1148</v>
      </c>
    </row>
    <row r="388" spans="1:15" x14ac:dyDescent="0.2">
      <c r="A388" t="s">
        <v>640</v>
      </c>
      <c r="B388" t="s">
        <v>61</v>
      </c>
      <c r="C388">
        <v>29</v>
      </c>
      <c r="D388" t="s">
        <v>641</v>
      </c>
      <c r="E388" t="s">
        <v>624</v>
      </c>
      <c r="F388">
        <v>1019</v>
      </c>
      <c r="H388">
        <v>1</v>
      </c>
      <c r="I388">
        <v>3</v>
      </c>
      <c r="K388" t="s">
        <v>867</v>
      </c>
      <c r="L388" t="s">
        <v>1149</v>
      </c>
      <c r="M388" t="s">
        <v>881</v>
      </c>
      <c r="O388" t="s">
        <v>1148</v>
      </c>
    </row>
    <row r="389" spans="1:15" x14ac:dyDescent="0.2">
      <c r="A389" t="s">
        <v>642</v>
      </c>
      <c r="B389" t="s">
        <v>64</v>
      </c>
      <c r="C389">
        <v>27</v>
      </c>
      <c r="D389" t="s">
        <v>57</v>
      </c>
      <c r="E389" t="s">
        <v>433</v>
      </c>
      <c r="F389">
        <v>793</v>
      </c>
      <c r="I389">
        <v>3</v>
      </c>
      <c r="J389">
        <v>1</v>
      </c>
      <c r="K389" t="s">
        <v>873</v>
      </c>
      <c r="L389" t="s">
        <v>1033</v>
      </c>
      <c r="M389" t="s">
        <v>840</v>
      </c>
      <c r="O389" t="s">
        <v>1148</v>
      </c>
    </row>
    <row r="390" spans="1:15" x14ac:dyDescent="0.2">
      <c r="A390" t="s">
        <v>643</v>
      </c>
      <c r="B390" t="s">
        <v>33</v>
      </c>
      <c r="C390">
        <v>26</v>
      </c>
      <c r="D390" t="s">
        <v>644</v>
      </c>
      <c r="E390" t="s">
        <v>358</v>
      </c>
      <c r="F390">
        <v>406</v>
      </c>
      <c r="G390">
        <v>1</v>
      </c>
      <c r="I390">
        <v>5</v>
      </c>
      <c r="K390" t="s">
        <v>849</v>
      </c>
      <c r="L390" t="s">
        <v>1003</v>
      </c>
      <c r="M390" t="s">
        <v>863</v>
      </c>
      <c r="O390" t="s">
        <v>1148</v>
      </c>
    </row>
    <row r="391" spans="1:15" x14ac:dyDescent="0.2">
      <c r="A391" t="s">
        <v>645</v>
      </c>
      <c r="B391" t="s">
        <v>50</v>
      </c>
      <c r="C391">
        <v>32</v>
      </c>
      <c r="D391" t="s">
        <v>20</v>
      </c>
      <c r="E391" t="s">
        <v>151</v>
      </c>
      <c r="F391">
        <v>444</v>
      </c>
      <c r="I391">
        <v>1</v>
      </c>
      <c r="K391" t="s">
        <v>849</v>
      </c>
      <c r="L391" t="s">
        <v>1150</v>
      </c>
      <c r="M391" t="s">
        <v>894</v>
      </c>
      <c r="O391" t="s">
        <v>1148</v>
      </c>
    </row>
    <row r="392" spans="1:15" x14ac:dyDescent="0.2">
      <c r="A392" t="s">
        <v>646</v>
      </c>
      <c r="B392" t="s">
        <v>48</v>
      </c>
      <c r="C392">
        <v>25</v>
      </c>
      <c r="D392" t="s">
        <v>20</v>
      </c>
      <c r="E392" t="s">
        <v>140</v>
      </c>
      <c r="F392">
        <v>815</v>
      </c>
      <c r="G392">
        <v>3</v>
      </c>
      <c r="I392">
        <v>1</v>
      </c>
      <c r="K392" t="s">
        <v>847</v>
      </c>
      <c r="L392">
        <v>75</v>
      </c>
      <c r="M392" t="s">
        <v>840</v>
      </c>
      <c r="N392">
        <v>1</v>
      </c>
      <c r="O392" t="s">
        <v>1148</v>
      </c>
    </row>
    <row r="393" spans="1:15" x14ac:dyDescent="0.2">
      <c r="A393" t="s">
        <v>647</v>
      </c>
      <c r="B393" t="s">
        <v>258</v>
      </c>
      <c r="C393">
        <v>34</v>
      </c>
      <c r="D393" t="s">
        <v>133</v>
      </c>
      <c r="E393" t="s">
        <v>522</v>
      </c>
      <c r="F393">
        <v>546</v>
      </c>
      <c r="G393">
        <v>1</v>
      </c>
      <c r="J393">
        <v>2</v>
      </c>
      <c r="K393" t="s">
        <v>860</v>
      </c>
      <c r="L393" t="s">
        <v>976</v>
      </c>
      <c r="M393" t="s">
        <v>833</v>
      </c>
      <c r="O393" t="s">
        <v>1151</v>
      </c>
    </row>
    <row r="394" spans="1:15" x14ac:dyDescent="0.2">
      <c r="A394" t="s">
        <v>648</v>
      </c>
      <c r="B394" t="s">
        <v>19</v>
      </c>
      <c r="C394">
        <v>27</v>
      </c>
      <c r="D394" t="s">
        <v>159</v>
      </c>
      <c r="E394" t="s">
        <v>230</v>
      </c>
      <c r="F394">
        <v>22</v>
      </c>
      <c r="K394">
        <v>1</v>
      </c>
      <c r="L394">
        <v>100</v>
      </c>
      <c r="O394" t="s">
        <v>1151</v>
      </c>
    </row>
    <row r="395" spans="1:15" x14ac:dyDescent="0.2">
      <c r="A395" t="s">
        <v>649</v>
      </c>
      <c r="B395" t="s">
        <v>128</v>
      </c>
      <c r="C395">
        <v>33</v>
      </c>
      <c r="D395" t="s">
        <v>20</v>
      </c>
      <c r="E395" t="s">
        <v>650</v>
      </c>
      <c r="F395">
        <v>737</v>
      </c>
      <c r="G395">
        <v>2</v>
      </c>
      <c r="I395">
        <v>3</v>
      </c>
      <c r="K395" t="s">
        <v>913</v>
      </c>
      <c r="L395" t="s">
        <v>1117</v>
      </c>
      <c r="M395" t="s">
        <v>913</v>
      </c>
      <c r="O395" t="s">
        <v>1151</v>
      </c>
    </row>
    <row r="396" spans="1:15" x14ac:dyDescent="0.2">
      <c r="A396" t="s">
        <v>651</v>
      </c>
      <c r="B396" t="s">
        <v>258</v>
      </c>
      <c r="C396">
        <v>25</v>
      </c>
      <c r="D396" t="s">
        <v>26</v>
      </c>
      <c r="E396" t="s">
        <v>543</v>
      </c>
      <c r="F396">
        <v>986</v>
      </c>
      <c r="G396">
        <v>3</v>
      </c>
      <c r="I396">
        <v>2</v>
      </c>
      <c r="K396" t="s">
        <v>894</v>
      </c>
      <c r="L396">
        <v>76</v>
      </c>
      <c r="M396" t="s">
        <v>913</v>
      </c>
      <c r="O396" t="s">
        <v>1151</v>
      </c>
    </row>
    <row r="397" spans="1:15" x14ac:dyDescent="0.2">
      <c r="A397" t="s">
        <v>652</v>
      </c>
      <c r="B397" t="s">
        <v>16</v>
      </c>
      <c r="C397">
        <v>26</v>
      </c>
      <c r="D397" t="s">
        <v>34</v>
      </c>
      <c r="E397" t="s">
        <v>653</v>
      </c>
      <c r="F397">
        <v>582</v>
      </c>
      <c r="H397">
        <v>1</v>
      </c>
      <c r="I397">
        <v>4</v>
      </c>
      <c r="K397" t="s">
        <v>860</v>
      </c>
      <c r="L397" t="s">
        <v>1011</v>
      </c>
      <c r="M397" t="s">
        <v>879</v>
      </c>
      <c r="O397" t="s">
        <v>1152</v>
      </c>
    </row>
    <row r="398" spans="1:15" x14ac:dyDescent="0.2">
      <c r="A398" t="s">
        <v>654</v>
      </c>
      <c r="B398" t="s">
        <v>50</v>
      </c>
      <c r="C398">
        <v>34</v>
      </c>
      <c r="D398" t="s">
        <v>65</v>
      </c>
      <c r="E398" t="s">
        <v>373</v>
      </c>
      <c r="F398">
        <v>623</v>
      </c>
      <c r="G398">
        <v>3</v>
      </c>
      <c r="I398">
        <v>2</v>
      </c>
      <c r="K398" t="s">
        <v>863</v>
      </c>
      <c r="L398" t="s">
        <v>994</v>
      </c>
      <c r="M398" t="s">
        <v>867</v>
      </c>
      <c r="O398" t="s">
        <v>1152</v>
      </c>
    </row>
    <row r="399" spans="1:15" x14ac:dyDescent="0.2">
      <c r="A399" t="s">
        <v>655</v>
      </c>
      <c r="B399" t="s">
        <v>43</v>
      </c>
      <c r="C399">
        <v>21</v>
      </c>
      <c r="D399" t="s">
        <v>105</v>
      </c>
      <c r="E399" t="s">
        <v>347</v>
      </c>
      <c r="F399">
        <v>342</v>
      </c>
      <c r="G399">
        <v>1</v>
      </c>
      <c r="I399">
        <v>1</v>
      </c>
      <c r="K399" t="s">
        <v>897</v>
      </c>
      <c r="L399" t="s">
        <v>956</v>
      </c>
      <c r="M399" t="s">
        <v>879</v>
      </c>
      <c r="O399" t="s">
        <v>1152</v>
      </c>
    </row>
    <row r="400" spans="1:15" x14ac:dyDescent="0.2">
      <c r="A400" t="s">
        <v>656</v>
      </c>
      <c r="B400" t="s">
        <v>50</v>
      </c>
      <c r="C400">
        <v>29</v>
      </c>
      <c r="D400" t="s">
        <v>26</v>
      </c>
      <c r="E400" t="s">
        <v>632</v>
      </c>
      <c r="F400">
        <v>1191</v>
      </c>
      <c r="I400">
        <v>3</v>
      </c>
      <c r="K400" t="s">
        <v>894</v>
      </c>
      <c r="L400" t="s">
        <v>1091</v>
      </c>
      <c r="M400" t="s">
        <v>904</v>
      </c>
      <c r="O400" t="s">
        <v>1152</v>
      </c>
    </row>
    <row r="401" spans="1:15" x14ac:dyDescent="0.2">
      <c r="A401" t="s">
        <v>657</v>
      </c>
      <c r="B401" t="s">
        <v>36</v>
      </c>
      <c r="C401">
        <v>25</v>
      </c>
      <c r="D401" t="s">
        <v>44</v>
      </c>
      <c r="E401" t="s">
        <v>658</v>
      </c>
      <c r="F401">
        <v>328</v>
      </c>
      <c r="K401" t="s">
        <v>897</v>
      </c>
      <c r="L401" t="s">
        <v>1004</v>
      </c>
      <c r="M401" t="s">
        <v>897</v>
      </c>
      <c r="O401" t="s">
        <v>1152</v>
      </c>
    </row>
    <row r="402" spans="1:15" x14ac:dyDescent="0.2">
      <c r="A402" t="s">
        <v>659</v>
      </c>
      <c r="B402" t="s">
        <v>132</v>
      </c>
      <c r="C402">
        <v>33</v>
      </c>
      <c r="D402" t="s">
        <v>34</v>
      </c>
      <c r="E402" t="s">
        <v>626</v>
      </c>
      <c r="F402">
        <v>308</v>
      </c>
      <c r="H402">
        <v>1</v>
      </c>
      <c r="I402">
        <v>3</v>
      </c>
      <c r="J402">
        <v>1</v>
      </c>
      <c r="K402" t="s">
        <v>860</v>
      </c>
      <c r="L402" t="s">
        <v>1068</v>
      </c>
      <c r="M402" t="s">
        <v>873</v>
      </c>
      <c r="O402" t="s">
        <v>1152</v>
      </c>
    </row>
    <row r="403" spans="1:15" x14ac:dyDescent="0.2">
      <c r="A403" t="s">
        <v>660</v>
      </c>
      <c r="B403" t="s">
        <v>43</v>
      </c>
      <c r="C403">
        <v>19</v>
      </c>
      <c r="D403" t="s">
        <v>452</v>
      </c>
      <c r="E403" t="s">
        <v>634</v>
      </c>
      <c r="F403">
        <v>99</v>
      </c>
      <c r="K403" t="s">
        <v>873</v>
      </c>
      <c r="L403" t="s">
        <v>994</v>
      </c>
      <c r="O403" t="s">
        <v>1153</v>
      </c>
    </row>
    <row r="404" spans="1:15" x14ac:dyDescent="0.2">
      <c r="A404" t="s">
        <v>661</v>
      </c>
      <c r="B404" t="s">
        <v>86</v>
      </c>
      <c r="C404">
        <v>32</v>
      </c>
      <c r="D404" t="s">
        <v>55</v>
      </c>
      <c r="E404" t="s">
        <v>358</v>
      </c>
      <c r="F404">
        <v>608</v>
      </c>
      <c r="I404">
        <v>7</v>
      </c>
      <c r="K404" t="s">
        <v>879</v>
      </c>
      <c r="L404" t="s">
        <v>890</v>
      </c>
      <c r="M404" t="s">
        <v>879</v>
      </c>
      <c r="O404" t="s">
        <v>1153</v>
      </c>
    </row>
    <row r="405" spans="1:15" x14ac:dyDescent="0.2">
      <c r="A405" t="s">
        <v>662</v>
      </c>
      <c r="B405" t="s">
        <v>82</v>
      </c>
      <c r="C405">
        <v>28</v>
      </c>
      <c r="D405" t="s">
        <v>20</v>
      </c>
      <c r="E405" t="s">
        <v>570</v>
      </c>
      <c r="F405">
        <v>222</v>
      </c>
      <c r="I405">
        <v>1</v>
      </c>
      <c r="K405" t="s">
        <v>904</v>
      </c>
      <c r="L405" t="s">
        <v>1086</v>
      </c>
      <c r="M405" t="s">
        <v>849</v>
      </c>
      <c r="O405" t="s">
        <v>1153</v>
      </c>
    </row>
    <row r="406" spans="1:15" x14ac:dyDescent="0.2">
      <c r="A406" t="s">
        <v>663</v>
      </c>
      <c r="B406" t="s">
        <v>258</v>
      </c>
      <c r="C406">
        <v>25</v>
      </c>
      <c r="D406" t="s">
        <v>644</v>
      </c>
      <c r="E406" t="s">
        <v>90</v>
      </c>
      <c r="F406">
        <v>205</v>
      </c>
      <c r="I406">
        <v>1</v>
      </c>
      <c r="K406" t="s">
        <v>881</v>
      </c>
      <c r="L406" t="s">
        <v>1154</v>
      </c>
      <c r="M406" t="s">
        <v>833</v>
      </c>
      <c r="O406" t="s">
        <v>1153</v>
      </c>
    </row>
    <row r="407" spans="1:15" x14ac:dyDescent="0.2">
      <c r="A407" t="s">
        <v>664</v>
      </c>
      <c r="B407" t="s">
        <v>121</v>
      </c>
      <c r="C407">
        <v>25</v>
      </c>
      <c r="D407" t="s">
        <v>44</v>
      </c>
      <c r="E407" t="s">
        <v>570</v>
      </c>
      <c r="F407">
        <v>280</v>
      </c>
      <c r="I407">
        <v>2</v>
      </c>
      <c r="K407" t="s">
        <v>873</v>
      </c>
      <c r="L407" t="s">
        <v>1155</v>
      </c>
      <c r="M407" t="s">
        <v>873</v>
      </c>
      <c r="O407" t="s">
        <v>1153</v>
      </c>
    </row>
    <row r="408" spans="1:15" x14ac:dyDescent="0.2">
      <c r="A408" t="s">
        <v>665</v>
      </c>
      <c r="B408" t="s">
        <v>104</v>
      </c>
      <c r="C408">
        <v>32</v>
      </c>
      <c r="D408" t="s">
        <v>31</v>
      </c>
      <c r="E408" t="s">
        <v>666</v>
      </c>
      <c r="F408">
        <v>387</v>
      </c>
      <c r="G408">
        <v>2</v>
      </c>
      <c r="I408">
        <v>1</v>
      </c>
      <c r="K408" t="s">
        <v>873</v>
      </c>
      <c r="L408" t="s">
        <v>971</v>
      </c>
      <c r="M408" t="s">
        <v>879</v>
      </c>
      <c r="O408" t="s">
        <v>1156</v>
      </c>
    </row>
    <row r="409" spans="1:15" x14ac:dyDescent="0.2">
      <c r="A409" t="s">
        <v>667</v>
      </c>
      <c r="B409" t="s">
        <v>43</v>
      </c>
      <c r="C409">
        <v>30</v>
      </c>
      <c r="D409" t="s">
        <v>289</v>
      </c>
      <c r="E409" t="s">
        <v>607</v>
      </c>
      <c r="F409">
        <v>52</v>
      </c>
      <c r="L409" t="s">
        <v>959</v>
      </c>
      <c r="O409" t="s">
        <v>1156</v>
      </c>
    </row>
    <row r="410" spans="1:15" x14ac:dyDescent="0.2">
      <c r="A410" t="s">
        <v>668</v>
      </c>
      <c r="B410" t="s">
        <v>59</v>
      </c>
      <c r="C410">
        <v>23</v>
      </c>
      <c r="D410" t="s">
        <v>34</v>
      </c>
      <c r="E410" t="s">
        <v>337</v>
      </c>
      <c r="F410">
        <v>984</v>
      </c>
      <c r="I410">
        <v>3</v>
      </c>
      <c r="K410" t="s">
        <v>873</v>
      </c>
      <c r="L410" t="s">
        <v>940</v>
      </c>
      <c r="M410" t="s">
        <v>873</v>
      </c>
      <c r="O410" t="s">
        <v>1156</v>
      </c>
    </row>
    <row r="411" spans="1:15" x14ac:dyDescent="0.2">
      <c r="A411" t="s">
        <v>669</v>
      </c>
      <c r="B411" t="s">
        <v>50</v>
      </c>
      <c r="C411">
        <v>35</v>
      </c>
      <c r="D411" t="s">
        <v>44</v>
      </c>
      <c r="E411" t="s">
        <v>670</v>
      </c>
      <c r="F411">
        <v>317</v>
      </c>
      <c r="I411">
        <v>2</v>
      </c>
      <c r="K411" t="s">
        <v>879</v>
      </c>
      <c r="L411" t="s">
        <v>954</v>
      </c>
      <c r="M411" t="s">
        <v>873</v>
      </c>
      <c r="O411" t="s">
        <v>1156</v>
      </c>
    </row>
    <row r="412" spans="1:15" x14ac:dyDescent="0.2">
      <c r="A412" t="s">
        <v>671</v>
      </c>
      <c r="B412" t="s">
        <v>104</v>
      </c>
      <c r="C412">
        <v>21</v>
      </c>
      <c r="D412" t="s">
        <v>20</v>
      </c>
      <c r="E412" t="s">
        <v>672</v>
      </c>
      <c r="F412">
        <v>262</v>
      </c>
      <c r="G412">
        <v>1</v>
      </c>
      <c r="K412" t="s">
        <v>897</v>
      </c>
      <c r="L412" t="s">
        <v>1112</v>
      </c>
      <c r="O412" t="s">
        <v>1156</v>
      </c>
    </row>
    <row r="413" spans="1:15" x14ac:dyDescent="0.2">
      <c r="A413" t="s">
        <v>673</v>
      </c>
      <c r="B413" t="s">
        <v>36</v>
      </c>
      <c r="C413">
        <v>24</v>
      </c>
      <c r="D413" t="s">
        <v>641</v>
      </c>
      <c r="E413" t="s">
        <v>532</v>
      </c>
      <c r="F413">
        <v>164</v>
      </c>
      <c r="J413">
        <v>1</v>
      </c>
      <c r="K413" t="s">
        <v>879</v>
      </c>
      <c r="L413">
        <v>80</v>
      </c>
      <c r="M413" t="s">
        <v>881</v>
      </c>
      <c r="O413" t="s">
        <v>1156</v>
      </c>
    </row>
    <row r="414" spans="1:15" x14ac:dyDescent="0.2">
      <c r="A414" t="s">
        <v>674</v>
      </c>
      <c r="B414" t="s">
        <v>80</v>
      </c>
      <c r="C414">
        <v>26</v>
      </c>
      <c r="D414" t="s">
        <v>26</v>
      </c>
      <c r="E414" t="s">
        <v>675</v>
      </c>
      <c r="F414">
        <v>480</v>
      </c>
      <c r="G414">
        <v>2</v>
      </c>
      <c r="K414" t="s">
        <v>863</v>
      </c>
      <c r="L414" t="s">
        <v>1070</v>
      </c>
      <c r="O414" t="s">
        <v>1157</v>
      </c>
    </row>
    <row r="415" spans="1:15" x14ac:dyDescent="0.2">
      <c r="A415" t="s">
        <v>676</v>
      </c>
      <c r="B415" t="s">
        <v>43</v>
      </c>
      <c r="C415">
        <v>33</v>
      </c>
      <c r="D415" t="s">
        <v>133</v>
      </c>
      <c r="E415" t="s">
        <v>461</v>
      </c>
      <c r="F415">
        <v>846</v>
      </c>
      <c r="H415">
        <v>1</v>
      </c>
      <c r="I415">
        <v>3</v>
      </c>
      <c r="K415" t="s">
        <v>897</v>
      </c>
      <c r="L415" t="s">
        <v>844</v>
      </c>
      <c r="M415" t="s">
        <v>838</v>
      </c>
      <c r="O415" t="s">
        <v>1157</v>
      </c>
    </row>
    <row r="416" spans="1:15" x14ac:dyDescent="0.2">
      <c r="A416" t="s">
        <v>677</v>
      </c>
      <c r="B416" t="s">
        <v>59</v>
      </c>
      <c r="C416">
        <v>30</v>
      </c>
      <c r="D416" t="s">
        <v>200</v>
      </c>
      <c r="E416" t="s">
        <v>495</v>
      </c>
      <c r="F416">
        <v>1061</v>
      </c>
      <c r="H416">
        <v>2</v>
      </c>
      <c r="I416">
        <v>3</v>
      </c>
      <c r="J416">
        <v>1</v>
      </c>
      <c r="K416" t="s">
        <v>860</v>
      </c>
      <c r="L416" t="s">
        <v>1107</v>
      </c>
      <c r="M416" t="s">
        <v>897</v>
      </c>
      <c r="O416" t="s">
        <v>1157</v>
      </c>
    </row>
    <row r="417" spans="1:15" x14ac:dyDescent="0.2">
      <c r="A417" t="s">
        <v>678</v>
      </c>
      <c r="B417" t="s">
        <v>64</v>
      </c>
      <c r="C417">
        <v>31</v>
      </c>
      <c r="D417" t="s">
        <v>164</v>
      </c>
      <c r="E417" t="s">
        <v>672</v>
      </c>
      <c r="F417">
        <v>211</v>
      </c>
      <c r="H417">
        <v>1</v>
      </c>
      <c r="K417" t="s">
        <v>879</v>
      </c>
      <c r="L417" t="s">
        <v>890</v>
      </c>
      <c r="M417" t="s">
        <v>897</v>
      </c>
      <c r="O417" t="s">
        <v>1158</v>
      </c>
    </row>
    <row r="418" spans="1:15" x14ac:dyDescent="0.2">
      <c r="A418" t="s">
        <v>679</v>
      </c>
      <c r="B418" t="s">
        <v>132</v>
      </c>
      <c r="C418">
        <v>35</v>
      </c>
      <c r="D418" t="s">
        <v>195</v>
      </c>
      <c r="E418" t="s">
        <v>349</v>
      </c>
      <c r="F418">
        <v>115</v>
      </c>
      <c r="K418" t="s">
        <v>860</v>
      </c>
      <c r="L418" t="s">
        <v>972</v>
      </c>
      <c r="O418" t="s">
        <v>1158</v>
      </c>
    </row>
    <row r="419" spans="1:15" x14ac:dyDescent="0.2">
      <c r="A419" t="s">
        <v>680</v>
      </c>
      <c r="B419" t="s">
        <v>258</v>
      </c>
      <c r="C419">
        <v>29</v>
      </c>
      <c r="D419" t="s">
        <v>133</v>
      </c>
      <c r="E419" t="s">
        <v>145</v>
      </c>
      <c r="F419">
        <v>404</v>
      </c>
      <c r="J419">
        <v>1</v>
      </c>
      <c r="K419" t="s">
        <v>867</v>
      </c>
      <c r="L419" t="s">
        <v>972</v>
      </c>
      <c r="M419">
        <v>1</v>
      </c>
      <c r="O419" t="s">
        <v>1158</v>
      </c>
    </row>
    <row r="420" spans="1:15" x14ac:dyDescent="0.2">
      <c r="A420" t="s">
        <v>681</v>
      </c>
      <c r="B420" t="s">
        <v>61</v>
      </c>
      <c r="C420">
        <v>18</v>
      </c>
      <c r="D420" t="s">
        <v>122</v>
      </c>
      <c r="E420" t="s">
        <v>634</v>
      </c>
      <c r="F420">
        <v>143</v>
      </c>
      <c r="K420" t="s">
        <v>836</v>
      </c>
      <c r="L420" t="s">
        <v>1004</v>
      </c>
      <c r="M420">
        <v>1</v>
      </c>
      <c r="O420" t="s">
        <v>1159</v>
      </c>
    </row>
    <row r="421" spans="1:15" x14ac:dyDescent="0.2">
      <c r="A421" t="s">
        <v>682</v>
      </c>
      <c r="B421" t="s">
        <v>61</v>
      </c>
      <c r="C421">
        <v>26</v>
      </c>
      <c r="D421" t="s">
        <v>20</v>
      </c>
      <c r="E421" t="s">
        <v>683</v>
      </c>
      <c r="F421">
        <v>427</v>
      </c>
      <c r="G421">
        <v>1</v>
      </c>
      <c r="I421">
        <v>2</v>
      </c>
      <c r="J421">
        <v>1</v>
      </c>
      <c r="K421" t="s">
        <v>894</v>
      </c>
      <c r="L421" t="s">
        <v>896</v>
      </c>
      <c r="M421" t="s">
        <v>881</v>
      </c>
      <c r="O421" t="s">
        <v>1159</v>
      </c>
    </row>
    <row r="422" spans="1:15" x14ac:dyDescent="0.2">
      <c r="A422" t="s">
        <v>684</v>
      </c>
      <c r="B422" t="s">
        <v>50</v>
      </c>
      <c r="C422">
        <v>25</v>
      </c>
      <c r="D422" t="s">
        <v>44</v>
      </c>
      <c r="E422" t="s">
        <v>248</v>
      </c>
      <c r="F422">
        <v>1091</v>
      </c>
      <c r="I422">
        <v>7</v>
      </c>
      <c r="K422" t="s">
        <v>879</v>
      </c>
      <c r="L422">
        <v>80</v>
      </c>
      <c r="M422" t="s">
        <v>836</v>
      </c>
      <c r="O422" t="s">
        <v>1159</v>
      </c>
    </row>
    <row r="423" spans="1:15" x14ac:dyDescent="0.2">
      <c r="A423" t="s">
        <v>685</v>
      </c>
      <c r="B423" t="s">
        <v>121</v>
      </c>
      <c r="C423">
        <v>22</v>
      </c>
      <c r="D423" t="s">
        <v>62</v>
      </c>
      <c r="E423" t="s">
        <v>145</v>
      </c>
      <c r="F423">
        <v>367</v>
      </c>
      <c r="I423">
        <v>2</v>
      </c>
      <c r="K423" t="s">
        <v>897</v>
      </c>
      <c r="L423" t="s">
        <v>963</v>
      </c>
      <c r="M423" t="s">
        <v>836</v>
      </c>
      <c r="O423" t="s">
        <v>1159</v>
      </c>
    </row>
    <row r="424" spans="1:15" x14ac:dyDescent="0.2">
      <c r="A424" t="s">
        <v>686</v>
      </c>
      <c r="B424" t="s">
        <v>132</v>
      </c>
      <c r="C424">
        <v>21</v>
      </c>
      <c r="D424" t="s">
        <v>452</v>
      </c>
      <c r="E424" t="s">
        <v>230</v>
      </c>
      <c r="F424">
        <v>4</v>
      </c>
      <c r="K424">
        <v>1</v>
      </c>
      <c r="L424">
        <v>100</v>
      </c>
      <c r="O424" t="s">
        <v>1159</v>
      </c>
    </row>
    <row r="425" spans="1:15" x14ac:dyDescent="0.2">
      <c r="A425" t="s">
        <v>687</v>
      </c>
      <c r="B425" t="s">
        <v>36</v>
      </c>
      <c r="C425">
        <v>21</v>
      </c>
      <c r="D425" t="s">
        <v>147</v>
      </c>
      <c r="E425" t="s">
        <v>250</v>
      </c>
      <c r="F425">
        <v>501</v>
      </c>
      <c r="H425">
        <v>2</v>
      </c>
      <c r="I425">
        <v>3</v>
      </c>
      <c r="K425" t="s">
        <v>860</v>
      </c>
      <c r="L425" t="s">
        <v>1009</v>
      </c>
      <c r="M425" t="s">
        <v>897</v>
      </c>
      <c r="O425" t="s">
        <v>1159</v>
      </c>
    </row>
    <row r="426" spans="1:15" x14ac:dyDescent="0.2">
      <c r="A426" t="s">
        <v>688</v>
      </c>
      <c r="B426" t="s">
        <v>36</v>
      </c>
      <c r="C426">
        <v>33</v>
      </c>
      <c r="D426" t="s">
        <v>185</v>
      </c>
      <c r="E426" t="s">
        <v>624</v>
      </c>
      <c r="F426">
        <v>882</v>
      </c>
      <c r="H426">
        <v>1</v>
      </c>
      <c r="I426">
        <v>4</v>
      </c>
      <c r="K426" t="s">
        <v>879</v>
      </c>
      <c r="L426" t="s">
        <v>1071</v>
      </c>
      <c r="M426" t="s">
        <v>867</v>
      </c>
      <c r="O426" t="s">
        <v>1159</v>
      </c>
    </row>
    <row r="427" spans="1:15" x14ac:dyDescent="0.2">
      <c r="A427" t="s">
        <v>689</v>
      </c>
      <c r="B427" t="s">
        <v>33</v>
      </c>
      <c r="C427">
        <v>21</v>
      </c>
      <c r="D427" t="s">
        <v>344</v>
      </c>
      <c r="E427" t="s">
        <v>607</v>
      </c>
      <c r="F427">
        <v>64</v>
      </c>
      <c r="K427" t="s">
        <v>860</v>
      </c>
      <c r="L427">
        <v>50</v>
      </c>
      <c r="O427" t="s">
        <v>1159</v>
      </c>
    </row>
    <row r="428" spans="1:15" x14ac:dyDescent="0.2">
      <c r="A428" t="s">
        <v>690</v>
      </c>
      <c r="B428" t="s">
        <v>43</v>
      </c>
      <c r="C428">
        <v>31</v>
      </c>
      <c r="D428" t="s">
        <v>133</v>
      </c>
      <c r="E428" t="s">
        <v>691</v>
      </c>
      <c r="F428">
        <v>932</v>
      </c>
      <c r="I428">
        <v>3</v>
      </c>
      <c r="K428" t="s">
        <v>879</v>
      </c>
      <c r="L428" t="s">
        <v>982</v>
      </c>
      <c r="M428" t="s">
        <v>913</v>
      </c>
      <c r="O428" t="s">
        <v>1160</v>
      </c>
    </row>
    <row r="429" spans="1:15" x14ac:dyDescent="0.2">
      <c r="A429" t="s">
        <v>692</v>
      </c>
      <c r="B429" t="s">
        <v>16</v>
      </c>
      <c r="C429">
        <v>33</v>
      </c>
      <c r="D429" t="s">
        <v>200</v>
      </c>
      <c r="E429" t="s">
        <v>230</v>
      </c>
      <c r="F429">
        <v>8</v>
      </c>
      <c r="K429">
        <v>1</v>
      </c>
      <c r="L429">
        <v>100</v>
      </c>
      <c r="O429" t="s">
        <v>1160</v>
      </c>
    </row>
    <row r="430" spans="1:15" x14ac:dyDescent="0.2">
      <c r="A430" t="s">
        <v>693</v>
      </c>
      <c r="B430" t="s">
        <v>61</v>
      </c>
      <c r="C430">
        <v>23</v>
      </c>
      <c r="D430" t="s">
        <v>26</v>
      </c>
      <c r="E430" t="s">
        <v>507</v>
      </c>
      <c r="F430">
        <v>895</v>
      </c>
      <c r="G430">
        <v>1</v>
      </c>
      <c r="I430">
        <v>4</v>
      </c>
      <c r="K430" t="s">
        <v>863</v>
      </c>
      <c r="L430" t="s">
        <v>1107</v>
      </c>
      <c r="M430" t="s">
        <v>849</v>
      </c>
      <c r="O430" t="s">
        <v>1160</v>
      </c>
    </row>
    <row r="431" spans="1:15" x14ac:dyDescent="0.2">
      <c r="A431" t="s">
        <v>694</v>
      </c>
      <c r="B431" t="s">
        <v>33</v>
      </c>
      <c r="C431">
        <v>22</v>
      </c>
      <c r="D431" t="s">
        <v>452</v>
      </c>
      <c r="E431" t="s">
        <v>589</v>
      </c>
      <c r="F431">
        <v>39</v>
      </c>
      <c r="L431">
        <v>60</v>
      </c>
      <c r="M431" t="s">
        <v>873</v>
      </c>
      <c r="O431" t="s">
        <v>1160</v>
      </c>
    </row>
    <row r="432" spans="1:15" x14ac:dyDescent="0.2">
      <c r="A432" t="s">
        <v>695</v>
      </c>
      <c r="B432" t="s">
        <v>258</v>
      </c>
      <c r="C432">
        <v>23</v>
      </c>
      <c r="D432" t="s">
        <v>696</v>
      </c>
      <c r="E432" t="s">
        <v>697</v>
      </c>
      <c r="F432">
        <v>320</v>
      </c>
      <c r="I432">
        <v>2</v>
      </c>
      <c r="K432" t="s">
        <v>879</v>
      </c>
      <c r="L432" t="s">
        <v>876</v>
      </c>
      <c r="M432" t="s">
        <v>867</v>
      </c>
      <c r="O432" t="s">
        <v>1160</v>
      </c>
    </row>
    <row r="433" spans="1:15" x14ac:dyDescent="0.2">
      <c r="A433" t="s">
        <v>698</v>
      </c>
      <c r="B433" t="s">
        <v>48</v>
      </c>
      <c r="C433">
        <v>26</v>
      </c>
      <c r="D433" t="s">
        <v>402</v>
      </c>
      <c r="E433" t="s">
        <v>699</v>
      </c>
      <c r="F433">
        <v>956</v>
      </c>
      <c r="H433">
        <v>1</v>
      </c>
      <c r="I433">
        <v>5</v>
      </c>
      <c r="J433">
        <v>1</v>
      </c>
      <c r="K433" t="s">
        <v>897</v>
      </c>
      <c r="L433" t="s">
        <v>887</v>
      </c>
      <c r="M433" t="s">
        <v>881</v>
      </c>
      <c r="O433" t="s">
        <v>1160</v>
      </c>
    </row>
    <row r="434" spans="1:15" x14ac:dyDescent="0.2">
      <c r="A434" t="s">
        <v>700</v>
      </c>
      <c r="B434" t="s">
        <v>104</v>
      </c>
      <c r="C434">
        <v>33</v>
      </c>
      <c r="D434" t="s">
        <v>20</v>
      </c>
      <c r="E434" t="s">
        <v>701</v>
      </c>
      <c r="F434">
        <v>353</v>
      </c>
      <c r="H434">
        <v>1</v>
      </c>
      <c r="I434">
        <v>1</v>
      </c>
      <c r="K434" t="s">
        <v>836</v>
      </c>
      <c r="L434" t="s">
        <v>1161</v>
      </c>
      <c r="M434">
        <v>1</v>
      </c>
      <c r="O434" t="s">
        <v>1162</v>
      </c>
    </row>
    <row r="435" spans="1:15" x14ac:dyDescent="0.2">
      <c r="A435" t="s">
        <v>702</v>
      </c>
      <c r="B435" t="s">
        <v>36</v>
      </c>
      <c r="C435">
        <v>31</v>
      </c>
      <c r="D435" t="s">
        <v>51</v>
      </c>
      <c r="E435">
        <v>10</v>
      </c>
      <c r="F435">
        <v>900</v>
      </c>
      <c r="I435">
        <v>1</v>
      </c>
      <c r="J435">
        <v>1</v>
      </c>
      <c r="L435" t="s">
        <v>941</v>
      </c>
      <c r="N435">
        <v>1</v>
      </c>
      <c r="O435" t="s">
        <v>1162</v>
      </c>
    </row>
    <row r="436" spans="1:15" x14ac:dyDescent="0.2">
      <c r="A436" t="s">
        <v>703</v>
      </c>
      <c r="B436" t="s">
        <v>132</v>
      </c>
      <c r="C436">
        <v>24</v>
      </c>
      <c r="D436" t="s">
        <v>704</v>
      </c>
      <c r="E436" t="s">
        <v>705</v>
      </c>
      <c r="F436">
        <v>607</v>
      </c>
      <c r="I436">
        <v>4</v>
      </c>
      <c r="K436" t="s">
        <v>840</v>
      </c>
      <c r="L436">
        <v>80</v>
      </c>
      <c r="M436" t="s">
        <v>897</v>
      </c>
      <c r="O436" t="s">
        <v>1162</v>
      </c>
    </row>
    <row r="437" spans="1:15" x14ac:dyDescent="0.2">
      <c r="A437" t="s">
        <v>706</v>
      </c>
      <c r="B437" t="s">
        <v>48</v>
      </c>
      <c r="C437">
        <v>30</v>
      </c>
      <c r="D437" t="s">
        <v>542</v>
      </c>
      <c r="E437">
        <v>1</v>
      </c>
      <c r="F437">
        <v>63</v>
      </c>
      <c r="L437" t="s">
        <v>848</v>
      </c>
      <c r="O437" t="s">
        <v>1162</v>
      </c>
    </row>
    <row r="438" spans="1:15" x14ac:dyDescent="0.2">
      <c r="A438" t="s">
        <v>707</v>
      </c>
      <c r="B438" t="s">
        <v>75</v>
      </c>
      <c r="C438">
        <v>24</v>
      </c>
      <c r="D438" t="s">
        <v>57</v>
      </c>
      <c r="E438" t="s">
        <v>708</v>
      </c>
      <c r="F438">
        <v>489</v>
      </c>
      <c r="I438">
        <v>3</v>
      </c>
      <c r="J438">
        <v>1</v>
      </c>
      <c r="L438" t="s">
        <v>1163</v>
      </c>
      <c r="M438" t="s">
        <v>840</v>
      </c>
      <c r="O438" t="s">
        <v>1162</v>
      </c>
    </row>
    <row r="439" spans="1:15" x14ac:dyDescent="0.2">
      <c r="A439" t="s">
        <v>709</v>
      </c>
      <c r="B439" t="s">
        <v>258</v>
      </c>
      <c r="C439">
        <v>33</v>
      </c>
      <c r="D439" t="s">
        <v>31</v>
      </c>
      <c r="E439" t="s">
        <v>710</v>
      </c>
      <c r="F439">
        <v>791</v>
      </c>
      <c r="G439">
        <v>1</v>
      </c>
      <c r="H439">
        <v>1</v>
      </c>
      <c r="I439">
        <v>4</v>
      </c>
      <c r="K439" t="s">
        <v>897</v>
      </c>
      <c r="L439" t="s">
        <v>1164</v>
      </c>
      <c r="M439" t="s">
        <v>867</v>
      </c>
      <c r="O439" t="s">
        <v>1162</v>
      </c>
    </row>
    <row r="440" spans="1:15" x14ac:dyDescent="0.2">
      <c r="A440" t="s">
        <v>711</v>
      </c>
      <c r="B440" t="s">
        <v>258</v>
      </c>
      <c r="C440">
        <v>30</v>
      </c>
      <c r="D440" t="s">
        <v>133</v>
      </c>
      <c r="E440" t="s">
        <v>371</v>
      </c>
      <c r="F440">
        <v>1480</v>
      </c>
      <c r="I440">
        <v>3</v>
      </c>
      <c r="J440">
        <v>1</v>
      </c>
      <c r="K440" t="s">
        <v>860</v>
      </c>
      <c r="L440">
        <v>82</v>
      </c>
      <c r="M440" t="s">
        <v>847</v>
      </c>
      <c r="O440" t="s">
        <v>1162</v>
      </c>
    </row>
    <row r="441" spans="1:15" x14ac:dyDescent="0.2">
      <c r="A441" t="s">
        <v>712</v>
      </c>
      <c r="B441" t="s">
        <v>64</v>
      </c>
      <c r="C441">
        <v>28</v>
      </c>
      <c r="D441" t="s">
        <v>20</v>
      </c>
      <c r="E441" t="s">
        <v>713</v>
      </c>
      <c r="F441">
        <v>400</v>
      </c>
      <c r="G441">
        <v>1</v>
      </c>
      <c r="I441">
        <v>2</v>
      </c>
      <c r="J441">
        <v>1</v>
      </c>
      <c r="K441" t="s">
        <v>863</v>
      </c>
      <c r="L441" t="s">
        <v>1165</v>
      </c>
      <c r="M441" t="s">
        <v>863</v>
      </c>
      <c r="O441" t="s">
        <v>1162</v>
      </c>
    </row>
    <row r="442" spans="1:15" x14ac:dyDescent="0.2">
      <c r="A442" t="s">
        <v>714</v>
      </c>
      <c r="B442" t="s">
        <v>86</v>
      </c>
      <c r="C442">
        <v>28</v>
      </c>
      <c r="D442" t="s">
        <v>133</v>
      </c>
      <c r="E442" t="s">
        <v>715</v>
      </c>
      <c r="F442">
        <v>147</v>
      </c>
      <c r="L442" t="s">
        <v>963</v>
      </c>
      <c r="M442">
        <v>1</v>
      </c>
      <c r="O442" t="s">
        <v>1166</v>
      </c>
    </row>
    <row r="443" spans="1:15" x14ac:dyDescent="0.2">
      <c r="A443" t="s">
        <v>716</v>
      </c>
      <c r="B443" t="s">
        <v>59</v>
      </c>
      <c r="C443">
        <v>21</v>
      </c>
      <c r="D443" t="s">
        <v>452</v>
      </c>
      <c r="E443" t="s">
        <v>717</v>
      </c>
      <c r="F443">
        <v>116</v>
      </c>
      <c r="K443" t="s">
        <v>836</v>
      </c>
      <c r="L443">
        <v>55</v>
      </c>
      <c r="M443" t="s">
        <v>851</v>
      </c>
      <c r="O443" t="s">
        <v>1166</v>
      </c>
    </row>
    <row r="444" spans="1:15" x14ac:dyDescent="0.2">
      <c r="A444" t="s">
        <v>598</v>
      </c>
      <c r="B444" t="s">
        <v>104</v>
      </c>
      <c r="C444">
        <v>27</v>
      </c>
      <c r="D444" t="s">
        <v>344</v>
      </c>
      <c r="E444" t="s">
        <v>230</v>
      </c>
      <c r="F444">
        <v>19</v>
      </c>
      <c r="K444">
        <v>2</v>
      </c>
      <c r="L444">
        <v>75</v>
      </c>
      <c r="O444" t="s">
        <v>1166</v>
      </c>
    </row>
    <row r="445" spans="1:15" x14ac:dyDescent="0.2">
      <c r="A445" t="s">
        <v>718</v>
      </c>
      <c r="B445" t="s">
        <v>59</v>
      </c>
      <c r="C445">
        <v>24</v>
      </c>
      <c r="D445" t="s">
        <v>44</v>
      </c>
      <c r="E445" t="s">
        <v>570</v>
      </c>
      <c r="F445">
        <v>206</v>
      </c>
      <c r="I445">
        <v>2</v>
      </c>
      <c r="K445" t="s">
        <v>867</v>
      </c>
      <c r="L445" t="s">
        <v>940</v>
      </c>
      <c r="M445" t="s">
        <v>897</v>
      </c>
      <c r="O445" t="s">
        <v>1166</v>
      </c>
    </row>
    <row r="446" spans="1:15" x14ac:dyDescent="0.2">
      <c r="A446" t="s">
        <v>719</v>
      </c>
      <c r="B446" t="s">
        <v>258</v>
      </c>
      <c r="C446">
        <v>28</v>
      </c>
      <c r="D446" t="s">
        <v>289</v>
      </c>
      <c r="E446" t="s">
        <v>409</v>
      </c>
      <c r="F446">
        <v>838</v>
      </c>
      <c r="I446">
        <v>5</v>
      </c>
      <c r="K446" t="s">
        <v>897</v>
      </c>
      <c r="L446" t="s">
        <v>1167</v>
      </c>
      <c r="M446" t="s">
        <v>913</v>
      </c>
      <c r="O446" t="s">
        <v>1166</v>
      </c>
    </row>
    <row r="447" spans="1:15" x14ac:dyDescent="0.2">
      <c r="A447" t="s">
        <v>720</v>
      </c>
      <c r="B447" t="s">
        <v>82</v>
      </c>
      <c r="C447">
        <v>32</v>
      </c>
      <c r="D447" t="s">
        <v>77</v>
      </c>
      <c r="E447" t="s">
        <v>563</v>
      </c>
      <c r="F447">
        <v>57</v>
      </c>
      <c r="I447">
        <v>1</v>
      </c>
      <c r="K447">
        <v>1</v>
      </c>
      <c r="L447" t="s">
        <v>1077</v>
      </c>
      <c r="O447" t="s">
        <v>1166</v>
      </c>
    </row>
    <row r="448" spans="1:15" x14ac:dyDescent="0.2">
      <c r="A448" t="s">
        <v>721</v>
      </c>
      <c r="B448" t="s">
        <v>33</v>
      </c>
      <c r="C448">
        <v>20</v>
      </c>
      <c r="D448" t="s">
        <v>344</v>
      </c>
      <c r="E448" t="s">
        <v>722</v>
      </c>
      <c r="F448">
        <v>333</v>
      </c>
      <c r="I448">
        <v>2</v>
      </c>
      <c r="K448" t="s">
        <v>840</v>
      </c>
      <c r="L448" t="s">
        <v>1029</v>
      </c>
      <c r="M448" t="s">
        <v>897</v>
      </c>
      <c r="O448" t="s">
        <v>1168</v>
      </c>
    </row>
    <row r="449" spans="1:15" x14ac:dyDescent="0.2">
      <c r="A449" t="s">
        <v>723</v>
      </c>
      <c r="B449" t="s">
        <v>50</v>
      </c>
      <c r="C449">
        <v>22</v>
      </c>
      <c r="D449" t="s">
        <v>344</v>
      </c>
      <c r="E449" t="s">
        <v>715</v>
      </c>
      <c r="F449">
        <v>159</v>
      </c>
      <c r="L449" t="s">
        <v>1169</v>
      </c>
      <c r="M449">
        <v>1</v>
      </c>
      <c r="O449" t="s">
        <v>1168</v>
      </c>
    </row>
    <row r="450" spans="1:15" x14ac:dyDescent="0.2">
      <c r="A450" t="s">
        <v>724</v>
      </c>
      <c r="B450" t="s">
        <v>132</v>
      </c>
      <c r="C450">
        <v>22</v>
      </c>
      <c r="D450" t="s">
        <v>122</v>
      </c>
      <c r="E450" t="s">
        <v>725</v>
      </c>
      <c r="F450">
        <v>232</v>
      </c>
      <c r="I450">
        <v>1</v>
      </c>
      <c r="K450" t="s">
        <v>881</v>
      </c>
      <c r="L450" t="s">
        <v>1087</v>
      </c>
      <c r="M450" t="s">
        <v>873</v>
      </c>
      <c r="O450" t="s">
        <v>1168</v>
      </c>
    </row>
    <row r="451" spans="1:15" x14ac:dyDescent="0.2">
      <c r="A451" t="s">
        <v>726</v>
      </c>
      <c r="B451" t="s">
        <v>50</v>
      </c>
      <c r="C451">
        <v>23</v>
      </c>
      <c r="D451" t="s">
        <v>122</v>
      </c>
      <c r="E451" t="s">
        <v>607</v>
      </c>
      <c r="F451">
        <v>31</v>
      </c>
      <c r="L451" t="s">
        <v>1170</v>
      </c>
      <c r="O451" t="s">
        <v>1168</v>
      </c>
    </row>
    <row r="452" spans="1:15" x14ac:dyDescent="0.2">
      <c r="A452" t="s">
        <v>727</v>
      </c>
      <c r="B452" t="s">
        <v>132</v>
      </c>
      <c r="C452">
        <v>24</v>
      </c>
      <c r="D452" t="s">
        <v>147</v>
      </c>
      <c r="E452" t="s">
        <v>599</v>
      </c>
      <c r="F452">
        <v>59</v>
      </c>
      <c r="H452">
        <v>1</v>
      </c>
      <c r="K452" t="s">
        <v>867</v>
      </c>
      <c r="L452" t="s">
        <v>1167</v>
      </c>
      <c r="M452" t="s">
        <v>867</v>
      </c>
      <c r="O452" t="s">
        <v>1171</v>
      </c>
    </row>
    <row r="453" spans="1:15" x14ac:dyDescent="0.2">
      <c r="A453" t="s">
        <v>728</v>
      </c>
      <c r="B453" t="s">
        <v>50</v>
      </c>
      <c r="C453">
        <v>28</v>
      </c>
      <c r="D453" t="s">
        <v>83</v>
      </c>
      <c r="E453" t="s">
        <v>729</v>
      </c>
      <c r="F453">
        <v>824</v>
      </c>
      <c r="H453">
        <v>1</v>
      </c>
      <c r="I453">
        <v>7</v>
      </c>
      <c r="J453">
        <v>1</v>
      </c>
      <c r="K453" t="s">
        <v>836</v>
      </c>
      <c r="L453" t="s">
        <v>1172</v>
      </c>
      <c r="M453" t="s">
        <v>836</v>
      </c>
      <c r="O453" t="s">
        <v>1171</v>
      </c>
    </row>
    <row r="454" spans="1:15" x14ac:dyDescent="0.2">
      <c r="A454" t="s">
        <v>730</v>
      </c>
      <c r="B454" t="s">
        <v>80</v>
      </c>
      <c r="C454">
        <v>24</v>
      </c>
      <c r="D454" t="s">
        <v>44</v>
      </c>
      <c r="E454" t="s">
        <v>90</v>
      </c>
      <c r="F454">
        <v>159</v>
      </c>
      <c r="J454">
        <v>1</v>
      </c>
      <c r="L454">
        <v>80</v>
      </c>
      <c r="M454" t="s">
        <v>879</v>
      </c>
      <c r="O454" t="s">
        <v>1173</v>
      </c>
    </row>
    <row r="455" spans="1:15" x14ac:dyDescent="0.2">
      <c r="A455" t="s">
        <v>731</v>
      </c>
      <c r="B455" t="s">
        <v>43</v>
      </c>
      <c r="C455">
        <v>20</v>
      </c>
      <c r="D455" t="s">
        <v>344</v>
      </c>
      <c r="E455" t="s">
        <v>230</v>
      </c>
      <c r="F455">
        <v>7</v>
      </c>
      <c r="L455" t="s">
        <v>1127</v>
      </c>
      <c r="O455" t="s">
        <v>1173</v>
      </c>
    </row>
    <row r="456" spans="1:15" x14ac:dyDescent="0.2">
      <c r="A456" t="s">
        <v>732</v>
      </c>
      <c r="B456" t="s">
        <v>86</v>
      </c>
      <c r="C456">
        <v>31</v>
      </c>
      <c r="D456" t="s">
        <v>34</v>
      </c>
      <c r="E456" t="s">
        <v>404</v>
      </c>
      <c r="F456">
        <v>686</v>
      </c>
      <c r="I456">
        <v>5</v>
      </c>
      <c r="K456" t="s">
        <v>867</v>
      </c>
      <c r="L456" t="s">
        <v>944</v>
      </c>
      <c r="M456" t="s">
        <v>836</v>
      </c>
      <c r="O456" t="s">
        <v>1173</v>
      </c>
    </row>
    <row r="457" spans="1:15" x14ac:dyDescent="0.2">
      <c r="A457" t="s">
        <v>733</v>
      </c>
      <c r="B457" t="s">
        <v>258</v>
      </c>
      <c r="C457">
        <v>26</v>
      </c>
      <c r="D457" t="s">
        <v>44</v>
      </c>
      <c r="E457" t="s">
        <v>624</v>
      </c>
      <c r="F457">
        <v>852</v>
      </c>
      <c r="I457">
        <v>1</v>
      </c>
      <c r="K457" t="s">
        <v>836</v>
      </c>
      <c r="L457" t="s">
        <v>954</v>
      </c>
      <c r="M457" t="s">
        <v>873</v>
      </c>
      <c r="O457" t="s">
        <v>1173</v>
      </c>
    </row>
    <row r="458" spans="1:15" x14ac:dyDescent="0.2">
      <c r="A458" t="s">
        <v>734</v>
      </c>
      <c r="B458" t="s">
        <v>86</v>
      </c>
      <c r="C458">
        <v>30</v>
      </c>
      <c r="D458" t="s">
        <v>20</v>
      </c>
      <c r="E458" t="s">
        <v>735</v>
      </c>
      <c r="F458">
        <v>251</v>
      </c>
      <c r="G458">
        <v>1</v>
      </c>
      <c r="H458">
        <v>1</v>
      </c>
      <c r="K458" t="s">
        <v>873</v>
      </c>
      <c r="L458" t="s">
        <v>1174</v>
      </c>
      <c r="M458" t="s">
        <v>873</v>
      </c>
      <c r="O458" t="s">
        <v>1173</v>
      </c>
    </row>
    <row r="459" spans="1:15" x14ac:dyDescent="0.2">
      <c r="A459" t="s">
        <v>736</v>
      </c>
      <c r="B459" t="s">
        <v>132</v>
      </c>
      <c r="C459">
        <v>31</v>
      </c>
      <c r="D459" t="s">
        <v>207</v>
      </c>
      <c r="E459" t="s">
        <v>563</v>
      </c>
      <c r="F459">
        <v>25</v>
      </c>
      <c r="L459">
        <v>85</v>
      </c>
      <c r="O459" t="s">
        <v>1173</v>
      </c>
    </row>
    <row r="460" spans="1:15" x14ac:dyDescent="0.2">
      <c r="A460" t="s">
        <v>737</v>
      </c>
      <c r="B460" t="s">
        <v>75</v>
      </c>
      <c r="C460">
        <v>33</v>
      </c>
      <c r="D460" t="s">
        <v>51</v>
      </c>
      <c r="E460">
        <v>8</v>
      </c>
      <c r="F460">
        <v>720</v>
      </c>
      <c r="L460" t="s">
        <v>1175</v>
      </c>
      <c r="N460">
        <v>1</v>
      </c>
      <c r="O460" t="s">
        <v>1173</v>
      </c>
    </row>
    <row r="461" spans="1:15" x14ac:dyDescent="0.2">
      <c r="A461" t="s">
        <v>738</v>
      </c>
      <c r="B461" t="s">
        <v>19</v>
      </c>
      <c r="C461">
        <v>32</v>
      </c>
      <c r="D461" t="s">
        <v>200</v>
      </c>
      <c r="E461" t="s">
        <v>634</v>
      </c>
      <c r="F461">
        <v>98</v>
      </c>
      <c r="K461" t="s">
        <v>836</v>
      </c>
      <c r="L461" t="s">
        <v>859</v>
      </c>
      <c r="O461" t="s">
        <v>1176</v>
      </c>
    </row>
    <row r="462" spans="1:15" x14ac:dyDescent="0.2">
      <c r="A462" t="s">
        <v>739</v>
      </c>
      <c r="B462" t="s">
        <v>121</v>
      </c>
      <c r="C462">
        <v>31</v>
      </c>
      <c r="D462" t="s">
        <v>20</v>
      </c>
      <c r="E462" t="s">
        <v>740</v>
      </c>
      <c r="F462">
        <v>376</v>
      </c>
      <c r="G462">
        <v>1</v>
      </c>
      <c r="K462" t="s">
        <v>836</v>
      </c>
      <c r="L462" t="s">
        <v>839</v>
      </c>
      <c r="M462" t="s">
        <v>860</v>
      </c>
      <c r="O462" t="s">
        <v>1176</v>
      </c>
    </row>
    <row r="463" spans="1:15" x14ac:dyDescent="0.2">
      <c r="A463" t="s">
        <v>506</v>
      </c>
      <c r="B463" t="s">
        <v>75</v>
      </c>
      <c r="C463">
        <v>28</v>
      </c>
      <c r="D463" t="s">
        <v>107</v>
      </c>
      <c r="E463" t="s">
        <v>349</v>
      </c>
      <c r="F463">
        <v>91</v>
      </c>
      <c r="L463" t="s">
        <v>1177</v>
      </c>
      <c r="O463" t="s">
        <v>1176</v>
      </c>
    </row>
    <row r="464" spans="1:15" x14ac:dyDescent="0.2">
      <c r="A464" t="s">
        <v>741</v>
      </c>
      <c r="B464" t="s">
        <v>19</v>
      </c>
      <c r="C464">
        <v>21</v>
      </c>
      <c r="D464" t="s">
        <v>344</v>
      </c>
      <c r="E464" t="s">
        <v>230</v>
      </c>
      <c r="F464">
        <v>9</v>
      </c>
      <c r="K464">
        <v>1</v>
      </c>
      <c r="L464">
        <v>100</v>
      </c>
      <c r="O464" t="s">
        <v>1178</v>
      </c>
    </row>
    <row r="465" spans="1:15" x14ac:dyDescent="0.2">
      <c r="A465" t="s">
        <v>742</v>
      </c>
      <c r="B465" t="s">
        <v>82</v>
      </c>
      <c r="C465">
        <v>31</v>
      </c>
      <c r="D465" t="s">
        <v>83</v>
      </c>
      <c r="E465" t="s">
        <v>743</v>
      </c>
      <c r="F465">
        <v>296</v>
      </c>
      <c r="I465">
        <v>2</v>
      </c>
      <c r="K465" t="s">
        <v>867</v>
      </c>
      <c r="L465" t="s">
        <v>1111</v>
      </c>
      <c r="M465" t="s">
        <v>867</v>
      </c>
      <c r="O465" t="s">
        <v>1178</v>
      </c>
    </row>
    <row r="466" spans="1:15" x14ac:dyDescent="0.2">
      <c r="A466" t="s">
        <v>744</v>
      </c>
      <c r="B466" t="s">
        <v>82</v>
      </c>
      <c r="C466">
        <v>37</v>
      </c>
      <c r="D466" t="s">
        <v>20</v>
      </c>
      <c r="E466" t="s">
        <v>745</v>
      </c>
      <c r="F466">
        <v>497</v>
      </c>
      <c r="G466">
        <v>2</v>
      </c>
      <c r="I466">
        <v>4</v>
      </c>
      <c r="K466">
        <v>1</v>
      </c>
      <c r="L466" t="s">
        <v>1108</v>
      </c>
      <c r="M466" t="s">
        <v>849</v>
      </c>
      <c r="O466" t="s">
        <v>1178</v>
      </c>
    </row>
    <row r="467" spans="1:15" x14ac:dyDescent="0.2">
      <c r="A467" t="s">
        <v>746</v>
      </c>
      <c r="B467" t="s">
        <v>86</v>
      </c>
      <c r="C467">
        <v>25</v>
      </c>
      <c r="D467" t="s">
        <v>164</v>
      </c>
      <c r="E467" t="s">
        <v>747</v>
      </c>
      <c r="F467">
        <v>647</v>
      </c>
      <c r="I467">
        <v>4</v>
      </c>
      <c r="K467" t="s">
        <v>860</v>
      </c>
      <c r="L467" t="s">
        <v>1072</v>
      </c>
      <c r="M467" t="s">
        <v>873</v>
      </c>
      <c r="O467" t="s">
        <v>1179</v>
      </c>
    </row>
    <row r="468" spans="1:15" x14ac:dyDescent="0.2">
      <c r="A468" t="s">
        <v>730</v>
      </c>
      <c r="B468" t="s">
        <v>86</v>
      </c>
      <c r="C468">
        <v>24</v>
      </c>
      <c r="D468" t="s">
        <v>44</v>
      </c>
      <c r="E468" t="s">
        <v>607</v>
      </c>
      <c r="F468">
        <v>27</v>
      </c>
      <c r="L468" t="s">
        <v>1180</v>
      </c>
      <c r="O468" t="s">
        <v>1179</v>
      </c>
    </row>
    <row r="469" spans="1:15" x14ac:dyDescent="0.2">
      <c r="A469" t="s">
        <v>748</v>
      </c>
      <c r="B469" t="s">
        <v>59</v>
      </c>
      <c r="C469">
        <v>26</v>
      </c>
      <c r="D469" t="s">
        <v>34</v>
      </c>
      <c r="E469" t="s">
        <v>701</v>
      </c>
      <c r="F469">
        <v>300</v>
      </c>
      <c r="K469" t="s">
        <v>867</v>
      </c>
      <c r="L469" t="s">
        <v>1112</v>
      </c>
      <c r="M469" t="s">
        <v>867</v>
      </c>
      <c r="O469" t="s">
        <v>1179</v>
      </c>
    </row>
    <row r="470" spans="1:15" x14ac:dyDescent="0.2">
      <c r="A470" t="s">
        <v>749</v>
      </c>
      <c r="B470" t="s">
        <v>36</v>
      </c>
      <c r="C470">
        <v>19</v>
      </c>
      <c r="D470" t="s">
        <v>122</v>
      </c>
      <c r="E470" t="s">
        <v>532</v>
      </c>
      <c r="F470">
        <v>90</v>
      </c>
      <c r="I470">
        <v>1</v>
      </c>
      <c r="L470" t="s">
        <v>1181</v>
      </c>
      <c r="M470" t="s">
        <v>897</v>
      </c>
      <c r="O470" t="s">
        <v>1179</v>
      </c>
    </row>
    <row r="471" spans="1:15" x14ac:dyDescent="0.2">
      <c r="A471" t="s">
        <v>750</v>
      </c>
      <c r="B471" t="s">
        <v>36</v>
      </c>
      <c r="C471">
        <v>18</v>
      </c>
      <c r="D471" t="s">
        <v>122</v>
      </c>
      <c r="E471" t="s">
        <v>595</v>
      </c>
      <c r="F471">
        <v>85</v>
      </c>
      <c r="L471" t="s">
        <v>1033</v>
      </c>
      <c r="O471" t="s">
        <v>1182</v>
      </c>
    </row>
    <row r="472" spans="1:15" x14ac:dyDescent="0.2">
      <c r="A472" t="s">
        <v>751</v>
      </c>
      <c r="B472" t="s">
        <v>75</v>
      </c>
      <c r="C472">
        <v>20</v>
      </c>
      <c r="D472" t="s">
        <v>122</v>
      </c>
      <c r="E472" t="s">
        <v>349</v>
      </c>
      <c r="F472">
        <v>100</v>
      </c>
      <c r="L472" t="s">
        <v>1058</v>
      </c>
      <c r="M472">
        <v>1</v>
      </c>
      <c r="O472" t="s">
        <v>1182</v>
      </c>
    </row>
    <row r="473" spans="1:15" x14ac:dyDescent="0.2">
      <c r="A473" t="s">
        <v>752</v>
      </c>
      <c r="B473" t="s">
        <v>82</v>
      </c>
      <c r="C473">
        <v>24</v>
      </c>
      <c r="D473" t="s">
        <v>122</v>
      </c>
      <c r="E473" t="s">
        <v>753</v>
      </c>
      <c r="F473">
        <v>96</v>
      </c>
      <c r="I473">
        <v>1</v>
      </c>
      <c r="L473" t="s">
        <v>1115</v>
      </c>
      <c r="M473" t="s">
        <v>860</v>
      </c>
      <c r="O473" t="s">
        <v>1183</v>
      </c>
    </row>
    <row r="474" spans="1:15" x14ac:dyDescent="0.2">
      <c r="A474" t="s">
        <v>754</v>
      </c>
      <c r="B474" t="s">
        <v>33</v>
      </c>
      <c r="C474">
        <v>21</v>
      </c>
      <c r="D474" t="s">
        <v>344</v>
      </c>
      <c r="E474" t="s">
        <v>755</v>
      </c>
      <c r="F474">
        <v>102</v>
      </c>
      <c r="L474" t="s">
        <v>1184</v>
      </c>
      <c r="O474" t="s">
        <v>1183</v>
      </c>
    </row>
    <row r="475" spans="1:15" x14ac:dyDescent="0.2">
      <c r="A475" t="s">
        <v>645</v>
      </c>
      <c r="B475" t="s">
        <v>258</v>
      </c>
      <c r="C475">
        <v>32</v>
      </c>
      <c r="D475" t="s">
        <v>20</v>
      </c>
      <c r="E475" t="s">
        <v>756</v>
      </c>
      <c r="F475">
        <v>657</v>
      </c>
      <c r="H475">
        <v>1</v>
      </c>
      <c r="I475">
        <v>2</v>
      </c>
      <c r="K475" t="s">
        <v>860</v>
      </c>
      <c r="L475" t="s">
        <v>1071</v>
      </c>
      <c r="M475" t="s">
        <v>860</v>
      </c>
      <c r="O475" t="s">
        <v>1183</v>
      </c>
    </row>
    <row r="476" spans="1:15" x14ac:dyDescent="0.2">
      <c r="A476" t="s">
        <v>757</v>
      </c>
      <c r="B476" t="s">
        <v>43</v>
      </c>
      <c r="C476">
        <v>17</v>
      </c>
      <c r="D476" t="s">
        <v>344</v>
      </c>
      <c r="E476" t="s">
        <v>563</v>
      </c>
      <c r="F476">
        <v>65</v>
      </c>
      <c r="I476">
        <v>1</v>
      </c>
      <c r="K476" t="s">
        <v>860</v>
      </c>
      <c r="L476" t="s">
        <v>1101</v>
      </c>
      <c r="O476" t="s">
        <v>1183</v>
      </c>
    </row>
    <row r="477" spans="1:15" x14ac:dyDescent="0.2">
      <c r="A477" t="s">
        <v>758</v>
      </c>
      <c r="B477" t="s">
        <v>104</v>
      </c>
      <c r="C477">
        <v>23</v>
      </c>
      <c r="D477" t="s">
        <v>195</v>
      </c>
      <c r="E477" t="s">
        <v>759</v>
      </c>
      <c r="F477">
        <v>134</v>
      </c>
      <c r="J477">
        <v>1</v>
      </c>
      <c r="K477" t="s">
        <v>873</v>
      </c>
      <c r="L477" t="s">
        <v>923</v>
      </c>
      <c r="O477" t="s">
        <v>1183</v>
      </c>
    </row>
    <row r="478" spans="1:15" x14ac:dyDescent="0.2">
      <c r="A478" t="s">
        <v>760</v>
      </c>
      <c r="B478" t="s">
        <v>104</v>
      </c>
      <c r="C478">
        <v>27</v>
      </c>
      <c r="D478" t="s">
        <v>344</v>
      </c>
      <c r="E478" t="s">
        <v>607</v>
      </c>
      <c r="F478">
        <v>41</v>
      </c>
      <c r="I478">
        <v>1</v>
      </c>
      <c r="K478" t="s">
        <v>860</v>
      </c>
      <c r="L478" t="s">
        <v>1099</v>
      </c>
      <c r="O478" t="s">
        <v>1183</v>
      </c>
    </row>
    <row r="479" spans="1:15" x14ac:dyDescent="0.2">
      <c r="A479" t="s">
        <v>761</v>
      </c>
      <c r="B479" t="s">
        <v>104</v>
      </c>
      <c r="C479">
        <v>22</v>
      </c>
      <c r="D479" t="s">
        <v>344</v>
      </c>
      <c r="E479" t="s">
        <v>670</v>
      </c>
      <c r="F479">
        <v>377</v>
      </c>
      <c r="I479">
        <v>3</v>
      </c>
      <c r="K479" t="s">
        <v>840</v>
      </c>
      <c r="L479" t="s">
        <v>909</v>
      </c>
      <c r="M479" t="s">
        <v>867</v>
      </c>
      <c r="O479" t="s">
        <v>1185</v>
      </c>
    </row>
    <row r="480" spans="1:15" x14ac:dyDescent="0.2">
      <c r="A480" t="s">
        <v>762</v>
      </c>
      <c r="B480" t="s">
        <v>258</v>
      </c>
      <c r="C480">
        <v>33</v>
      </c>
      <c r="D480" t="s">
        <v>207</v>
      </c>
      <c r="E480" t="s">
        <v>763</v>
      </c>
      <c r="F480">
        <v>433</v>
      </c>
      <c r="G480">
        <v>1</v>
      </c>
      <c r="I480">
        <v>3</v>
      </c>
      <c r="K480" t="s">
        <v>879</v>
      </c>
      <c r="L480" t="s">
        <v>1098</v>
      </c>
      <c r="M480" t="s">
        <v>879</v>
      </c>
      <c r="O480" t="s">
        <v>1185</v>
      </c>
    </row>
    <row r="481" spans="1:15" x14ac:dyDescent="0.2">
      <c r="A481" t="s">
        <v>764</v>
      </c>
      <c r="B481" t="s">
        <v>64</v>
      </c>
      <c r="C481">
        <v>22</v>
      </c>
      <c r="D481" t="s">
        <v>133</v>
      </c>
      <c r="E481" t="s">
        <v>607</v>
      </c>
      <c r="F481">
        <v>17</v>
      </c>
      <c r="L481" t="s">
        <v>1095</v>
      </c>
      <c r="M481" t="s">
        <v>860</v>
      </c>
      <c r="O481" t="s">
        <v>1185</v>
      </c>
    </row>
    <row r="482" spans="1:15" x14ac:dyDescent="0.2">
      <c r="A482" t="s">
        <v>765</v>
      </c>
      <c r="B482" t="s">
        <v>22</v>
      </c>
      <c r="C482">
        <v>20</v>
      </c>
      <c r="D482" t="s">
        <v>452</v>
      </c>
      <c r="E482" t="s">
        <v>230</v>
      </c>
      <c r="F482">
        <v>4</v>
      </c>
      <c r="L482">
        <v>100</v>
      </c>
      <c r="O482" t="s">
        <v>1185</v>
      </c>
    </row>
    <row r="483" spans="1:15" x14ac:dyDescent="0.2">
      <c r="A483" t="s">
        <v>766</v>
      </c>
      <c r="B483" t="s">
        <v>59</v>
      </c>
      <c r="C483">
        <v>20</v>
      </c>
      <c r="D483" t="s">
        <v>344</v>
      </c>
      <c r="E483" t="s">
        <v>230</v>
      </c>
      <c r="F483">
        <v>9</v>
      </c>
      <c r="L483">
        <v>100</v>
      </c>
      <c r="O483" t="s">
        <v>1185</v>
      </c>
    </row>
    <row r="484" spans="1:15" x14ac:dyDescent="0.2">
      <c r="A484" t="s">
        <v>767</v>
      </c>
      <c r="B484" t="s">
        <v>86</v>
      </c>
      <c r="C484">
        <v>35</v>
      </c>
      <c r="D484" t="s">
        <v>20</v>
      </c>
      <c r="E484" t="s">
        <v>592</v>
      </c>
      <c r="F484">
        <v>257</v>
      </c>
      <c r="K484" t="s">
        <v>840</v>
      </c>
      <c r="L484">
        <v>75</v>
      </c>
      <c r="M484" t="s">
        <v>836</v>
      </c>
      <c r="O484" t="s">
        <v>1185</v>
      </c>
    </row>
    <row r="485" spans="1:15" x14ac:dyDescent="0.2">
      <c r="A485" t="s">
        <v>768</v>
      </c>
      <c r="B485" t="s">
        <v>50</v>
      </c>
      <c r="C485">
        <v>24</v>
      </c>
      <c r="D485" t="s">
        <v>62</v>
      </c>
      <c r="E485" t="s">
        <v>512</v>
      </c>
      <c r="F485">
        <v>386</v>
      </c>
      <c r="K485" t="s">
        <v>897</v>
      </c>
      <c r="L485" t="s">
        <v>1101</v>
      </c>
      <c r="M485" t="s">
        <v>881</v>
      </c>
      <c r="O485" t="s">
        <v>1185</v>
      </c>
    </row>
    <row r="486" spans="1:15" x14ac:dyDescent="0.2">
      <c r="A486" t="s">
        <v>769</v>
      </c>
      <c r="B486" t="s">
        <v>64</v>
      </c>
      <c r="C486">
        <v>21</v>
      </c>
      <c r="D486" t="s">
        <v>452</v>
      </c>
      <c r="E486" t="s">
        <v>563</v>
      </c>
      <c r="F486">
        <v>32</v>
      </c>
      <c r="L486">
        <v>70</v>
      </c>
      <c r="M486" t="s">
        <v>873</v>
      </c>
      <c r="O486" t="s">
        <v>1186</v>
      </c>
    </row>
    <row r="487" spans="1:15" x14ac:dyDescent="0.2">
      <c r="A487" t="s">
        <v>770</v>
      </c>
      <c r="B487" t="s">
        <v>128</v>
      </c>
      <c r="C487">
        <v>20</v>
      </c>
      <c r="D487" t="s">
        <v>344</v>
      </c>
      <c r="E487" t="s">
        <v>230</v>
      </c>
      <c r="F487">
        <v>20</v>
      </c>
      <c r="L487">
        <v>100</v>
      </c>
      <c r="M487">
        <v>1</v>
      </c>
      <c r="O487" t="s">
        <v>1186</v>
      </c>
    </row>
    <row r="488" spans="1:15" x14ac:dyDescent="0.2">
      <c r="A488" t="s">
        <v>771</v>
      </c>
      <c r="B488" t="s">
        <v>36</v>
      </c>
      <c r="C488">
        <v>22</v>
      </c>
      <c r="D488" t="s">
        <v>452</v>
      </c>
      <c r="E488" t="s">
        <v>230</v>
      </c>
      <c r="F488">
        <v>2</v>
      </c>
      <c r="L488">
        <v>100</v>
      </c>
      <c r="O488" t="s">
        <v>1186</v>
      </c>
    </row>
    <row r="489" spans="1:15" x14ac:dyDescent="0.2">
      <c r="A489" t="s">
        <v>772</v>
      </c>
      <c r="B489" t="s">
        <v>82</v>
      </c>
      <c r="C489">
        <v>27</v>
      </c>
      <c r="D489" t="s">
        <v>105</v>
      </c>
      <c r="E489" t="s">
        <v>773</v>
      </c>
      <c r="F489">
        <v>79</v>
      </c>
      <c r="K489" t="s">
        <v>867</v>
      </c>
      <c r="L489" t="s">
        <v>1044</v>
      </c>
      <c r="M489" t="s">
        <v>873</v>
      </c>
      <c r="O489" t="s">
        <v>1186</v>
      </c>
    </row>
    <row r="490" spans="1:15" x14ac:dyDescent="0.2">
      <c r="A490" t="s">
        <v>774</v>
      </c>
      <c r="B490" t="s">
        <v>80</v>
      </c>
      <c r="C490">
        <v>31</v>
      </c>
      <c r="D490" t="s">
        <v>200</v>
      </c>
      <c r="E490" t="s">
        <v>373</v>
      </c>
      <c r="F490">
        <v>462</v>
      </c>
      <c r="I490">
        <v>2</v>
      </c>
      <c r="J490">
        <v>1</v>
      </c>
      <c r="K490" t="s">
        <v>897</v>
      </c>
      <c r="L490">
        <v>89</v>
      </c>
      <c r="M490" t="s">
        <v>879</v>
      </c>
      <c r="O490" t="s">
        <v>1187</v>
      </c>
    </row>
    <row r="491" spans="1:15" x14ac:dyDescent="0.2">
      <c r="A491" t="s">
        <v>775</v>
      </c>
      <c r="B491" t="s">
        <v>86</v>
      </c>
      <c r="C491">
        <v>32</v>
      </c>
      <c r="D491" t="s">
        <v>696</v>
      </c>
      <c r="E491" t="s">
        <v>595</v>
      </c>
      <c r="F491">
        <v>48</v>
      </c>
      <c r="K491" t="s">
        <v>897</v>
      </c>
      <c r="L491">
        <v>75</v>
      </c>
      <c r="M491" t="s">
        <v>840</v>
      </c>
      <c r="O491" t="s">
        <v>1187</v>
      </c>
    </row>
    <row r="492" spans="1:15" x14ac:dyDescent="0.2">
      <c r="A492" t="s">
        <v>776</v>
      </c>
      <c r="B492" t="s">
        <v>50</v>
      </c>
      <c r="C492">
        <v>25</v>
      </c>
      <c r="D492" t="s">
        <v>133</v>
      </c>
      <c r="E492" t="s">
        <v>230</v>
      </c>
      <c r="F492">
        <v>2</v>
      </c>
      <c r="L492">
        <v>50</v>
      </c>
      <c r="O492" t="s">
        <v>1187</v>
      </c>
    </row>
    <row r="493" spans="1:15" x14ac:dyDescent="0.2">
      <c r="A493" t="s">
        <v>777</v>
      </c>
      <c r="B493" t="s">
        <v>22</v>
      </c>
      <c r="C493">
        <v>31</v>
      </c>
      <c r="D493" t="s">
        <v>321</v>
      </c>
      <c r="E493" t="s">
        <v>230</v>
      </c>
      <c r="F493">
        <v>12</v>
      </c>
      <c r="L493">
        <v>60</v>
      </c>
      <c r="O493" t="s">
        <v>1187</v>
      </c>
    </row>
    <row r="494" spans="1:15" x14ac:dyDescent="0.2">
      <c r="A494" t="s">
        <v>778</v>
      </c>
      <c r="B494" t="s">
        <v>59</v>
      </c>
      <c r="C494">
        <v>29</v>
      </c>
      <c r="D494" t="s">
        <v>62</v>
      </c>
      <c r="E494" t="s">
        <v>271</v>
      </c>
      <c r="F494">
        <v>544</v>
      </c>
      <c r="I494">
        <v>2</v>
      </c>
      <c r="J494">
        <v>1</v>
      </c>
      <c r="K494" t="s">
        <v>873</v>
      </c>
      <c r="L494" t="s">
        <v>1188</v>
      </c>
      <c r="M494" t="s">
        <v>833</v>
      </c>
      <c r="O494" t="s">
        <v>1189</v>
      </c>
    </row>
    <row r="495" spans="1:15" x14ac:dyDescent="0.2">
      <c r="A495" t="s">
        <v>779</v>
      </c>
      <c r="B495" t="s">
        <v>59</v>
      </c>
      <c r="C495">
        <v>29</v>
      </c>
      <c r="D495" t="s">
        <v>62</v>
      </c>
      <c r="E495" t="s">
        <v>759</v>
      </c>
      <c r="F495">
        <v>192</v>
      </c>
      <c r="J495">
        <v>1</v>
      </c>
      <c r="L495">
        <v>50</v>
      </c>
      <c r="M495">
        <v>2</v>
      </c>
      <c r="O495" t="s">
        <v>1189</v>
      </c>
    </row>
    <row r="496" spans="1:15" x14ac:dyDescent="0.2">
      <c r="A496" t="s">
        <v>780</v>
      </c>
      <c r="B496" t="s">
        <v>121</v>
      </c>
      <c r="C496">
        <v>29</v>
      </c>
      <c r="D496" t="s">
        <v>20</v>
      </c>
      <c r="E496" t="s">
        <v>607</v>
      </c>
      <c r="F496">
        <v>13</v>
      </c>
      <c r="I496">
        <v>1</v>
      </c>
      <c r="L496">
        <v>75</v>
      </c>
      <c r="O496" t="s">
        <v>1190</v>
      </c>
    </row>
    <row r="497" spans="1:15" x14ac:dyDescent="0.2">
      <c r="A497" t="s">
        <v>781</v>
      </c>
      <c r="B497" t="s">
        <v>50</v>
      </c>
      <c r="C497">
        <v>22</v>
      </c>
      <c r="D497" t="s">
        <v>452</v>
      </c>
      <c r="E497" t="s">
        <v>349</v>
      </c>
      <c r="F497">
        <v>66</v>
      </c>
      <c r="K497" t="s">
        <v>851</v>
      </c>
      <c r="L497" t="s">
        <v>1025</v>
      </c>
      <c r="O497" t="s">
        <v>1190</v>
      </c>
    </row>
    <row r="498" spans="1:15" x14ac:dyDescent="0.2">
      <c r="A498" t="s">
        <v>782</v>
      </c>
      <c r="B498" t="s">
        <v>75</v>
      </c>
      <c r="C498">
        <v>19</v>
      </c>
      <c r="D498" t="s">
        <v>452</v>
      </c>
      <c r="E498" t="s">
        <v>230</v>
      </c>
      <c r="F498">
        <v>14</v>
      </c>
      <c r="L498" t="s">
        <v>783</v>
      </c>
      <c r="O498" t="s">
        <v>1190</v>
      </c>
    </row>
    <row r="499" spans="1:15" x14ac:dyDescent="0.2">
      <c r="A499" t="s">
        <v>784</v>
      </c>
      <c r="B499" t="s">
        <v>16</v>
      </c>
      <c r="C499">
        <v>19</v>
      </c>
      <c r="D499" t="s">
        <v>344</v>
      </c>
      <c r="E499" t="s">
        <v>607</v>
      </c>
      <c r="F499">
        <v>27</v>
      </c>
      <c r="L499" t="s">
        <v>959</v>
      </c>
      <c r="O499" t="s">
        <v>1190</v>
      </c>
    </row>
    <row r="500" spans="1:15" x14ac:dyDescent="0.2">
      <c r="A500" t="s">
        <v>785</v>
      </c>
      <c r="B500" t="s">
        <v>36</v>
      </c>
      <c r="C500">
        <v>24</v>
      </c>
      <c r="D500" t="s">
        <v>20</v>
      </c>
      <c r="E500" t="s">
        <v>786</v>
      </c>
      <c r="F500">
        <v>71</v>
      </c>
      <c r="I500">
        <v>1</v>
      </c>
      <c r="L500">
        <v>80</v>
      </c>
      <c r="M500" t="s">
        <v>867</v>
      </c>
      <c r="O500" t="s">
        <v>1191</v>
      </c>
    </row>
    <row r="501" spans="1:15" x14ac:dyDescent="0.2">
      <c r="A501" t="s">
        <v>787</v>
      </c>
      <c r="B501" t="s">
        <v>36</v>
      </c>
      <c r="C501">
        <v>18</v>
      </c>
      <c r="D501" t="s">
        <v>344</v>
      </c>
      <c r="E501" t="s">
        <v>607</v>
      </c>
      <c r="F501">
        <v>22</v>
      </c>
      <c r="L501" t="s">
        <v>884</v>
      </c>
      <c r="O501" t="s">
        <v>1191</v>
      </c>
    </row>
    <row r="502" spans="1:15" x14ac:dyDescent="0.2">
      <c r="A502" t="s">
        <v>788</v>
      </c>
      <c r="B502" t="s">
        <v>86</v>
      </c>
      <c r="C502">
        <v>20</v>
      </c>
      <c r="D502" t="s">
        <v>452</v>
      </c>
      <c r="E502" t="s">
        <v>230</v>
      </c>
      <c r="F502">
        <v>16</v>
      </c>
      <c r="L502">
        <v>100</v>
      </c>
      <c r="O502" t="s">
        <v>1191</v>
      </c>
    </row>
    <row r="503" spans="1:15" x14ac:dyDescent="0.2">
      <c r="A503" t="s">
        <v>789</v>
      </c>
      <c r="B503" t="s">
        <v>121</v>
      </c>
      <c r="C503">
        <v>21</v>
      </c>
      <c r="D503" t="s">
        <v>122</v>
      </c>
      <c r="E503" t="s">
        <v>230</v>
      </c>
      <c r="F503">
        <v>11</v>
      </c>
      <c r="L503">
        <v>100</v>
      </c>
      <c r="O503" t="s">
        <v>1192</v>
      </c>
    </row>
    <row r="504" spans="1:15" x14ac:dyDescent="0.2">
      <c r="A504" t="s">
        <v>790</v>
      </c>
      <c r="B504" t="s">
        <v>61</v>
      </c>
      <c r="C504">
        <v>20</v>
      </c>
      <c r="D504" t="s">
        <v>344</v>
      </c>
      <c r="E504" t="s">
        <v>791</v>
      </c>
      <c r="F504">
        <v>87</v>
      </c>
      <c r="I504">
        <v>1</v>
      </c>
      <c r="K504" t="s">
        <v>879</v>
      </c>
      <c r="L504" t="s">
        <v>1193</v>
      </c>
      <c r="O504" t="s">
        <v>1192</v>
      </c>
    </row>
    <row r="505" spans="1:15" x14ac:dyDescent="0.2">
      <c r="A505" t="s">
        <v>792</v>
      </c>
      <c r="B505" t="s">
        <v>16</v>
      </c>
      <c r="C505">
        <v>18</v>
      </c>
      <c r="D505" t="s">
        <v>344</v>
      </c>
      <c r="E505" t="s">
        <v>589</v>
      </c>
      <c r="F505">
        <v>22</v>
      </c>
      <c r="K505" t="s">
        <v>873</v>
      </c>
      <c r="L505">
        <v>100</v>
      </c>
      <c r="O505" t="s">
        <v>1192</v>
      </c>
    </row>
    <row r="506" spans="1:15" x14ac:dyDescent="0.2">
      <c r="A506" t="s">
        <v>793</v>
      </c>
      <c r="B506" t="s">
        <v>82</v>
      </c>
      <c r="C506">
        <v>36</v>
      </c>
      <c r="D506" t="s">
        <v>280</v>
      </c>
      <c r="E506" t="s">
        <v>230</v>
      </c>
      <c r="F506">
        <v>5</v>
      </c>
      <c r="L506" t="s">
        <v>1041</v>
      </c>
      <c r="O506" t="s">
        <v>1194</v>
      </c>
    </row>
    <row r="507" spans="1:15" x14ac:dyDescent="0.2">
      <c r="A507" t="s">
        <v>794</v>
      </c>
      <c r="B507" t="s">
        <v>75</v>
      </c>
      <c r="C507">
        <v>28</v>
      </c>
      <c r="D507" t="s">
        <v>452</v>
      </c>
      <c r="E507" t="s">
        <v>532</v>
      </c>
      <c r="F507">
        <v>147</v>
      </c>
      <c r="K507" t="s">
        <v>881</v>
      </c>
      <c r="L507" t="s">
        <v>1117</v>
      </c>
      <c r="M507" t="s">
        <v>881</v>
      </c>
      <c r="O507" t="s">
        <v>1194</v>
      </c>
    </row>
    <row r="508" spans="1:15" x14ac:dyDescent="0.2">
      <c r="A508" t="s">
        <v>795</v>
      </c>
      <c r="B508" t="s">
        <v>33</v>
      </c>
      <c r="C508">
        <v>20</v>
      </c>
      <c r="D508" t="s">
        <v>452</v>
      </c>
      <c r="E508" t="s">
        <v>791</v>
      </c>
      <c r="F508">
        <v>87</v>
      </c>
      <c r="I508">
        <v>1</v>
      </c>
      <c r="K508" t="s">
        <v>840</v>
      </c>
      <c r="L508" t="s">
        <v>1195</v>
      </c>
      <c r="M508" t="s">
        <v>836</v>
      </c>
      <c r="O508" t="s">
        <v>1196</v>
      </c>
    </row>
    <row r="509" spans="1:15" x14ac:dyDescent="0.2">
      <c r="A509" t="s">
        <v>796</v>
      </c>
      <c r="B509" t="s">
        <v>61</v>
      </c>
      <c r="C509">
        <v>26</v>
      </c>
      <c r="D509" t="s">
        <v>20</v>
      </c>
      <c r="E509" t="s">
        <v>589</v>
      </c>
      <c r="F509">
        <v>106</v>
      </c>
      <c r="K509">
        <v>1</v>
      </c>
      <c r="L509" t="s">
        <v>1014</v>
      </c>
      <c r="M509" t="s">
        <v>836</v>
      </c>
      <c r="O509" t="s">
        <v>1196</v>
      </c>
    </row>
    <row r="510" spans="1:15" x14ac:dyDescent="0.2">
      <c r="A510" t="s">
        <v>797</v>
      </c>
      <c r="B510" t="s">
        <v>82</v>
      </c>
      <c r="C510">
        <v>19</v>
      </c>
      <c r="D510" t="s">
        <v>344</v>
      </c>
      <c r="E510" t="s">
        <v>607</v>
      </c>
      <c r="F510">
        <v>11</v>
      </c>
      <c r="L510">
        <v>100</v>
      </c>
      <c r="O510" t="s">
        <v>1196</v>
      </c>
    </row>
    <row r="511" spans="1:15" x14ac:dyDescent="0.2">
      <c r="A511" t="s">
        <v>798</v>
      </c>
      <c r="B511" t="s">
        <v>132</v>
      </c>
      <c r="C511">
        <v>22</v>
      </c>
      <c r="D511" t="s">
        <v>44</v>
      </c>
      <c r="E511" t="s">
        <v>786</v>
      </c>
      <c r="F511">
        <v>142</v>
      </c>
      <c r="I511">
        <v>2</v>
      </c>
      <c r="K511" t="s">
        <v>897</v>
      </c>
      <c r="L511" t="s">
        <v>882</v>
      </c>
      <c r="M511" t="s">
        <v>867</v>
      </c>
      <c r="O511" t="s">
        <v>1196</v>
      </c>
    </row>
    <row r="512" spans="1:15" x14ac:dyDescent="0.2">
      <c r="A512" t="s">
        <v>799</v>
      </c>
      <c r="B512" t="s">
        <v>19</v>
      </c>
      <c r="C512">
        <v>29</v>
      </c>
      <c r="D512" t="s">
        <v>20</v>
      </c>
      <c r="E512" t="s">
        <v>791</v>
      </c>
      <c r="F512">
        <v>51</v>
      </c>
      <c r="I512">
        <v>2</v>
      </c>
      <c r="K512" t="s">
        <v>860</v>
      </c>
      <c r="L512">
        <v>80</v>
      </c>
      <c r="M512" t="s">
        <v>879</v>
      </c>
      <c r="O512" t="s">
        <v>1197</v>
      </c>
    </row>
    <row r="513" spans="1:15" x14ac:dyDescent="0.2">
      <c r="A513" t="s">
        <v>800</v>
      </c>
      <c r="B513" t="s">
        <v>104</v>
      </c>
      <c r="C513">
        <v>24</v>
      </c>
      <c r="D513" t="s">
        <v>68</v>
      </c>
      <c r="E513" t="s">
        <v>237</v>
      </c>
      <c r="F513">
        <v>742</v>
      </c>
      <c r="H513">
        <v>1</v>
      </c>
      <c r="I513">
        <v>1</v>
      </c>
      <c r="K513" t="s">
        <v>867</v>
      </c>
      <c r="L513">
        <v>72</v>
      </c>
      <c r="M513" t="s">
        <v>867</v>
      </c>
      <c r="O513" t="s">
        <v>1197</v>
      </c>
    </row>
    <row r="514" spans="1:15" x14ac:dyDescent="0.2">
      <c r="A514" t="s">
        <v>801</v>
      </c>
      <c r="B514" t="s">
        <v>86</v>
      </c>
      <c r="C514">
        <v>28</v>
      </c>
      <c r="D514" t="s">
        <v>62</v>
      </c>
      <c r="E514" t="s">
        <v>349</v>
      </c>
      <c r="F514">
        <v>79</v>
      </c>
      <c r="L514" t="s">
        <v>1123</v>
      </c>
      <c r="M514">
        <v>1</v>
      </c>
      <c r="O514" t="s">
        <v>1197</v>
      </c>
    </row>
    <row r="515" spans="1:15" x14ac:dyDescent="0.2">
      <c r="A515" t="s">
        <v>802</v>
      </c>
      <c r="B515" t="s">
        <v>59</v>
      </c>
      <c r="C515">
        <v>22</v>
      </c>
      <c r="D515" t="s">
        <v>122</v>
      </c>
      <c r="E515" t="s">
        <v>230</v>
      </c>
      <c r="F515">
        <v>1</v>
      </c>
      <c r="L515" t="s">
        <v>783</v>
      </c>
      <c r="O515">
        <v>6</v>
      </c>
    </row>
    <row r="516" spans="1:15" x14ac:dyDescent="0.2">
      <c r="A516" t="s">
        <v>792</v>
      </c>
      <c r="B516" t="s">
        <v>16</v>
      </c>
      <c r="C516">
        <v>18</v>
      </c>
      <c r="D516" t="s">
        <v>344</v>
      </c>
      <c r="E516" t="s">
        <v>230</v>
      </c>
      <c r="F516">
        <v>1</v>
      </c>
      <c r="L516" t="s">
        <v>1198</v>
      </c>
      <c r="O516">
        <v>6</v>
      </c>
    </row>
    <row r="517" spans="1:15" x14ac:dyDescent="0.2">
      <c r="A517" t="s">
        <v>803</v>
      </c>
      <c r="B517" t="s">
        <v>16</v>
      </c>
      <c r="C517">
        <v>21</v>
      </c>
      <c r="D517" t="s">
        <v>333</v>
      </c>
      <c r="E517">
        <v>1</v>
      </c>
      <c r="F517">
        <v>1</v>
      </c>
      <c r="I517">
        <v>1</v>
      </c>
      <c r="L517" t="s">
        <v>783</v>
      </c>
      <c r="O517">
        <v>6</v>
      </c>
    </row>
    <row r="518" spans="1:15" x14ac:dyDescent="0.2">
      <c r="A518" t="s">
        <v>804</v>
      </c>
      <c r="B518" t="s">
        <v>16</v>
      </c>
      <c r="C518">
        <v>19</v>
      </c>
      <c r="D518" t="s">
        <v>122</v>
      </c>
      <c r="E518" t="s">
        <v>230</v>
      </c>
      <c r="F518">
        <v>1</v>
      </c>
      <c r="L518">
        <v>100</v>
      </c>
      <c r="O518">
        <v>6</v>
      </c>
    </row>
    <row r="519" spans="1:15" x14ac:dyDescent="0.2">
      <c r="A519" t="s">
        <v>805</v>
      </c>
      <c r="B519" t="s">
        <v>82</v>
      </c>
      <c r="C519">
        <v>19</v>
      </c>
      <c r="D519" t="s">
        <v>344</v>
      </c>
      <c r="E519" t="s">
        <v>230</v>
      </c>
      <c r="F519">
        <v>1</v>
      </c>
      <c r="L519">
        <v>50</v>
      </c>
      <c r="M519">
        <v>1</v>
      </c>
      <c r="O519">
        <v>6</v>
      </c>
    </row>
    <row r="520" spans="1:15" x14ac:dyDescent="0.2">
      <c r="A520" t="s">
        <v>806</v>
      </c>
      <c r="B520" t="s">
        <v>82</v>
      </c>
      <c r="C520">
        <v>31</v>
      </c>
      <c r="D520" t="s">
        <v>133</v>
      </c>
      <c r="E520" t="s">
        <v>230</v>
      </c>
      <c r="F520">
        <v>1</v>
      </c>
      <c r="L520" t="s">
        <v>783</v>
      </c>
      <c r="O520">
        <v>6</v>
      </c>
    </row>
    <row r="521" spans="1:15" x14ac:dyDescent="0.2">
      <c r="A521" t="s">
        <v>807</v>
      </c>
      <c r="B521" t="s">
        <v>48</v>
      </c>
      <c r="C521">
        <v>22</v>
      </c>
      <c r="D521" t="s">
        <v>344</v>
      </c>
      <c r="E521" t="s">
        <v>230</v>
      </c>
      <c r="F521">
        <v>1</v>
      </c>
      <c r="L521">
        <v>100</v>
      </c>
      <c r="O521">
        <v>6</v>
      </c>
    </row>
    <row r="522" spans="1:15" x14ac:dyDescent="0.2">
      <c r="A522" t="s">
        <v>808</v>
      </c>
      <c r="B522" t="s">
        <v>64</v>
      </c>
      <c r="C522">
        <v>19</v>
      </c>
      <c r="D522" t="s">
        <v>344</v>
      </c>
      <c r="E522" t="s">
        <v>607</v>
      </c>
      <c r="F522">
        <v>34</v>
      </c>
      <c r="I522">
        <v>1</v>
      </c>
      <c r="L522" t="s">
        <v>1095</v>
      </c>
      <c r="O522">
        <v>6</v>
      </c>
    </row>
    <row r="523" spans="1:15" x14ac:dyDescent="0.2">
      <c r="A523" t="s">
        <v>809</v>
      </c>
      <c r="B523" t="s">
        <v>258</v>
      </c>
      <c r="C523">
        <v>23</v>
      </c>
      <c r="D523" t="s">
        <v>55</v>
      </c>
      <c r="E523" t="s">
        <v>672</v>
      </c>
      <c r="F523">
        <v>269</v>
      </c>
      <c r="I523">
        <v>1</v>
      </c>
      <c r="J523">
        <v>1</v>
      </c>
      <c r="K523" t="s">
        <v>881</v>
      </c>
      <c r="L523" t="s">
        <v>973</v>
      </c>
      <c r="O523" t="s">
        <v>1199</v>
      </c>
    </row>
    <row r="524" spans="1:15" x14ac:dyDescent="0.2">
      <c r="A524" t="s">
        <v>810</v>
      </c>
      <c r="B524" t="s">
        <v>61</v>
      </c>
      <c r="C524">
        <v>20</v>
      </c>
      <c r="D524" t="s">
        <v>452</v>
      </c>
      <c r="E524" t="s">
        <v>230</v>
      </c>
      <c r="F524">
        <v>9</v>
      </c>
      <c r="L524">
        <v>100</v>
      </c>
      <c r="O524" t="s">
        <v>1199</v>
      </c>
    </row>
    <row r="525" spans="1:15" x14ac:dyDescent="0.2">
      <c r="A525" t="s">
        <v>811</v>
      </c>
      <c r="B525" t="s">
        <v>104</v>
      </c>
      <c r="C525">
        <v>19</v>
      </c>
      <c r="D525" t="s">
        <v>452</v>
      </c>
      <c r="E525" t="s">
        <v>607</v>
      </c>
      <c r="F525">
        <v>14</v>
      </c>
      <c r="I525">
        <v>1</v>
      </c>
      <c r="K525" t="s">
        <v>860</v>
      </c>
      <c r="L525" t="s">
        <v>1200</v>
      </c>
      <c r="M525" t="s">
        <v>841</v>
      </c>
      <c r="O525" t="s">
        <v>1199</v>
      </c>
    </row>
    <row r="526" spans="1:15" x14ac:dyDescent="0.2">
      <c r="A526" t="s">
        <v>812</v>
      </c>
      <c r="B526" t="s">
        <v>50</v>
      </c>
      <c r="C526">
        <v>27</v>
      </c>
      <c r="D526" t="s">
        <v>77</v>
      </c>
      <c r="E526" t="s">
        <v>532</v>
      </c>
      <c r="F526">
        <v>163</v>
      </c>
      <c r="K526" t="s">
        <v>881</v>
      </c>
      <c r="L526" t="s">
        <v>1201</v>
      </c>
      <c r="M526" t="s">
        <v>879</v>
      </c>
      <c r="O526" t="s">
        <v>1199</v>
      </c>
    </row>
    <row r="527" spans="1:15" x14ac:dyDescent="0.2">
      <c r="A527" t="s">
        <v>813</v>
      </c>
      <c r="B527" t="s">
        <v>75</v>
      </c>
      <c r="C527">
        <v>27</v>
      </c>
      <c r="D527" t="s">
        <v>814</v>
      </c>
      <c r="E527" t="s">
        <v>759</v>
      </c>
      <c r="F527">
        <v>81</v>
      </c>
      <c r="I527">
        <v>1</v>
      </c>
      <c r="K527" t="s">
        <v>873</v>
      </c>
      <c r="L527" t="s">
        <v>1141</v>
      </c>
      <c r="M527" t="s">
        <v>873</v>
      </c>
      <c r="O527" t="s">
        <v>1199</v>
      </c>
    </row>
    <row r="528" spans="1:15" x14ac:dyDescent="0.2">
      <c r="A528" t="s">
        <v>815</v>
      </c>
      <c r="B528" t="s">
        <v>59</v>
      </c>
      <c r="C528">
        <v>34</v>
      </c>
      <c r="D528" t="s">
        <v>20</v>
      </c>
      <c r="E528" t="s">
        <v>816</v>
      </c>
      <c r="F528">
        <v>43</v>
      </c>
      <c r="I528">
        <v>3</v>
      </c>
      <c r="K528" t="s">
        <v>867</v>
      </c>
      <c r="L528" t="s">
        <v>1115</v>
      </c>
      <c r="M528" t="s">
        <v>879</v>
      </c>
      <c r="O528" t="s">
        <v>1202</v>
      </c>
    </row>
    <row r="529" spans="1:15" x14ac:dyDescent="0.2">
      <c r="A529" t="s">
        <v>817</v>
      </c>
      <c r="B529" t="s">
        <v>80</v>
      </c>
      <c r="C529">
        <v>22</v>
      </c>
      <c r="D529" t="s">
        <v>20</v>
      </c>
      <c r="E529" t="s">
        <v>589</v>
      </c>
      <c r="F529">
        <v>19</v>
      </c>
      <c r="K529" t="s">
        <v>873</v>
      </c>
      <c r="L529">
        <v>100</v>
      </c>
      <c r="O529" t="s">
        <v>1203</v>
      </c>
    </row>
    <row r="530" spans="1:15" x14ac:dyDescent="0.2">
      <c r="A530" t="s">
        <v>818</v>
      </c>
      <c r="B530" t="s">
        <v>258</v>
      </c>
      <c r="C530">
        <v>20</v>
      </c>
      <c r="D530" t="s">
        <v>344</v>
      </c>
      <c r="E530" t="s">
        <v>230</v>
      </c>
      <c r="F530">
        <v>14</v>
      </c>
      <c r="L530">
        <v>100</v>
      </c>
      <c r="O530" t="s">
        <v>1204</v>
      </c>
    </row>
    <row r="531" spans="1:15" x14ac:dyDescent="0.2">
      <c r="A531" t="s">
        <v>819</v>
      </c>
      <c r="B531" t="s">
        <v>75</v>
      </c>
      <c r="C531">
        <v>26</v>
      </c>
      <c r="D531" t="s">
        <v>41</v>
      </c>
      <c r="E531" t="s">
        <v>607</v>
      </c>
      <c r="F531">
        <v>55</v>
      </c>
      <c r="J531">
        <v>1</v>
      </c>
      <c r="K531" t="s">
        <v>860</v>
      </c>
      <c r="L531" t="s">
        <v>1037</v>
      </c>
      <c r="M531">
        <v>1</v>
      </c>
      <c r="O531" t="s">
        <v>1204</v>
      </c>
    </row>
    <row r="532" spans="1:15" x14ac:dyDescent="0.2">
      <c r="A532" t="s">
        <v>820</v>
      </c>
      <c r="B532" t="s">
        <v>50</v>
      </c>
      <c r="C532">
        <v>24</v>
      </c>
      <c r="D532" t="s">
        <v>344</v>
      </c>
      <c r="E532" t="s">
        <v>589</v>
      </c>
      <c r="F532">
        <v>39</v>
      </c>
      <c r="I532">
        <v>1</v>
      </c>
      <c r="L532" t="s">
        <v>1077</v>
      </c>
      <c r="O532" t="s">
        <v>1205</v>
      </c>
    </row>
    <row r="533" spans="1:15" x14ac:dyDescent="0.2">
      <c r="A533" t="s">
        <v>821</v>
      </c>
      <c r="B533" t="s">
        <v>258</v>
      </c>
      <c r="C533">
        <v>33</v>
      </c>
      <c r="D533" t="s">
        <v>107</v>
      </c>
      <c r="E533" t="s">
        <v>230</v>
      </c>
      <c r="F533">
        <v>4</v>
      </c>
      <c r="L533" t="s">
        <v>964</v>
      </c>
      <c r="O533" t="s">
        <v>1205</v>
      </c>
    </row>
    <row r="534" spans="1:15" x14ac:dyDescent="0.2">
      <c r="A534" t="s">
        <v>822</v>
      </c>
      <c r="B534" t="s">
        <v>82</v>
      </c>
      <c r="C534">
        <v>24</v>
      </c>
      <c r="D534" t="s">
        <v>122</v>
      </c>
      <c r="E534" t="s">
        <v>607</v>
      </c>
      <c r="F534">
        <v>38</v>
      </c>
      <c r="K534">
        <v>1</v>
      </c>
      <c r="L534" t="s">
        <v>1206</v>
      </c>
      <c r="O534" t="s">
        <v>1205</v>
      </c>
    </row>
    <row r="535" spans="1:15" x14ac:dyDescent="0.2">
      <c r="A535" t="s">
        <v>823</v>
      </c>
      <c r="B535" t="s">
        <v>48</v>
      </c>
      <c r="C535">
        <v>21</v>
      </c>
      <c r="D535" t="s">
        <v>452</v>
      </c>
      <c r="E535" t="s">
        <v>230</v>
      </c>
      <c r="F535">
        <v>10</v>
      </c>
      <c r="I535">
        <v>1</v>
      </c>
      <c r="L535" t="s">
        <v>1198</v>
      </c>
      <c r="M535">
        <v>1</v>
      </c>
      <c r="O535" t="s">
        <v>1207</v>
      </c>
    </row>
    <row r="536" spans="1:15" x14ac:dyDescent="0.2">
      <c r="A536" t="s">
        <v>824</v>
      </c>
      <c r="B536" t="s">
        <v>22</v>
      </c>
      <c r="C536">
        <v>26</v>
      </c>
      <c r="D536" t="s">
        <v>62</v>
      </c>
      <c r="E536" t="s">
        <v>563</v>
      </c>
      <c r="F536">
        <v>85</v>
      </c>
      <c r="J536">
        <v>1</v>
      </c>
      <c r="L536" t="s">
        <v>982</v>
      </c>
      <c r="M536" t="s">
        <v>840</v>
      </c>
      <c r="O536" t="s">
        <v>1207</v>
      </c>
    </row>
    <row r="537" spans="1:15" x14ac:dyDescent="0.2">
      <c r="A537" t="s">
        <v>825</v>
      </c>
      <c r="B537" t="s">
        <v>36</v>
      </c>
      <c r="C537">
        <v>18</v>
      </c>
      <c r="D537" t="s">
        <v>344</v>
      </c>
      <c r="E537" t="s">
        <v>230</v>
      </c>
      <c r="F537">
        <v>6</v>
      </c>
      <c r="K537">
        <v>1</v>
      </c>
      <c r="L537">
        <v>100</v>
      </c>
      <c r="O537" t="s">
        <v>1208</v>
      </c>
    </row>
    <row r="538" spans="1:15" x14ac:dyDescent="0.2">
      <c r="A538" t="s">
        <v>826</v>
      </c>
      <c r="B538" t="s">
        <v>258</v>
      </c>
      <c r="C538">
        <v>25</v>
      </c>
      <c r="D538" t="s">
        <v>44</v>
      </c>
      <c r="E538" t="s">
        <v>349</v>
      </c>
      <c r="F538">
        <v>33</v>
      </c>
      <c r="J538">
        <v>1</v>
      </c>
      <c r="L538" t="s">
        <v>1209</v>
      </c>
      <c r="O538" t="s">
        <v>1210</v>
      </c>
    </row>
    <row r="539" spans="1:15" x14ac:dyDescent="0.2">
      <c r="A539" t="s">
        <v>827</v>
      </c>
      <c r="B539" t="s">
        <v>48</v>
      </c>
      <c r="C539">
        <v>19</v>
      </c>
      <c r="D539" t="s">
        <v>344</v>
      </c>
      <c r="E539" t="s">
        <v>230</v>
      </c>
      <c r="F539">
        <v>9</v>
      </c>
      <c r="I539">
        <v>1</v>
      </c>
      <c r="L539">
        <v>100</v>
      </c>
      <c r="O539" t="s">
        <v>1210</v>
      </c>
    </row>
    <row r="540" spans="1:15" x14ac:dyDescent="0.2">
      <c r="A540" t="s">
        <v>828</v>
      </c>
      <c r="B540" t="s">
        <v>50</v>
      </c>
      <c r="C540">
        <v>24</v>
      </c>
      <c r="D540" t="s">
        <v>44</v>
      </c>
      <c r="E540" t="s">
        <v>97</v>
      </c>
      <c r="F540">
        <v>222</v>
      </c>
      <c r="J540">
        <v>1</v>
      </c>
      <c r="K540" t="s">
        <v>860</v>
      </c>
      <c r="L540" t="s">
        <v>1057</v>
      </c>
      <c r="M540" t="s">
        <v>840</v>
      </c>
      <c r="O540" t="s">
        <v>1211</v>
      </c>
    </row>
    <row r="541" spans="1:15" x14ac:dyDescent="0.2">
      <c r="A541" t="s">
        <v>829</v>
      </c>
      <c r="B541" t="s">
        <v>50</v>
      </c>
      <c r="C541">
        <v>31</v>
      </c>
      <c r="D541" t="s">
        <v>20</v>
      </c>
      <c r="E541" t="s">
        <v>230</v>
      </c>
      <c r="F541">
        <v>16</v>
      </c>
      <c r="L541">
        <v>100</v>
      </c>
      <c r="O541" t="s">
        <v>1211</v>
      </c>
    </row>
    <row r="542" spans="1:15" x14ac:dyDescent="0.2">
      <c r="A542" t="s">
        <v>830</v>
      </c>
      <c r="B542" t="s">
        <v>258</v>
      </c>
      <c r="C542">
        <v>22</v>
      </c>
      <c r="D542" t="s">
        <v>133</v>
      </c>
      <c r="E542" t="s">
        <v>715</v>
      </c>
      <c r="F542">
        <v>151</v>
      </c>
      <c r="J542">
        <v>1</v>
      </c>
      <c r="L542" t="s">
        <v>1033</v>
      </c>
      <c r="M542" t="s">
        <v>836</v>
      </c>
      <c r="O542" t="s">
        <v>1212</v>
      </c>
    </row>
    <row r="543" spans="1:15" x14ac:dyDescent="0.2">
      <c r="A543" t="s">
        <v>810</v>
      </c>
      <c r="B543" t="s">
        <v>82</v>
      </c>
      <c r="C543">
        <v>41</v>
      </c>
      <c r="D543" t="s">
        <v>51</v>
      </c>
      <c r="E543">
        <v>1</v>
      </c>
      <c r="F543">
        <v>90</v>
      </c>
      <c r="L543" t="s">
        <v>1123</v>
      </c>
      <c r="O543" t="s">
        <v>1213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58BC9-6A83-4A4F-B5EE-8CE871CDBDFD}">
  <dimension ref="A1:P543"/>
  <sheetViews>
    <sheetView topLeftCell="A2" zoomScale="112" workbookViewId="0">
      <selection activeCell="A10" sqref="A10"/>
    </sheetView>
  </sheetViews>
  <sheetFormatPr baseColWidth="10" defaultRowHeight="16" x14ac:dyDescent="0.2"/>
  <cols>
    <col min="1" max="1" width="24.6640625" style="2" bestFit="1" customWidth="1"/>
    <col min="2" max="2" width="13.6640625" style="4" bestFit="1" customWidth="1"/>
    <col min="3" max="3" width="6.83203125" style="1" bestFit="1" customWidth="1"/>
    <col min="4" max="4" width="15.5" style="1" bestFit="1" customWidth="1"/>
    <col min="5" max="5" width="17.1640625" style="3" hidden="1" customWidth="1"/>
    <col min="6" max="6" width="6.83203125" style="6" bestFit="1" customWidth="1"/>
    <col min="7" max="7" width="7.83203125" style="1" bestFit="1" customWidth="1"/>
    <col min="8" max="8" width="8.33203125" style="1" bestFit="1" customWidth="1"/>
    <col min="9" max="9" width="8.5" style="1" bestFit="1" customWidth="1"/>
    <col min="10" max="10" width="5.6640625" style="1" bestFit="1" customWidth="1"/>
    <col min="11" max="11" width="5.83203125" style="1" bestFit="1" customWidth="1"/>
    <col min="12" max="12" width="7" style="5" bestFit="1" customWidth="1"/>
    <col min="13" max="13" width="11.1640625" style="8" bestFit="1" customWidth="1"/>
    <col min="14" max="14" width="6.6640625" style="5" bestFit="1" customWidth="1"/>
    <col min="15" max="15" width="9.33203125" style="1" bestFit="1" customWidth="1"/>
    <col min="16" max="16" width="9" style="4" bestFit="1" customWidth="1"/>
  </cols>
  <sheetData>
    <row r="1" spans="1:16" x14ac:dyDescent="0.2">
      <c r="A1" s="2" t="s">
        <v>0</v>
      </c>
      <c r="B1" s="4" t="s">
        <v>1</v>
      </c>
      <c r="C1" s="1" t="s">
        <v>2</v>
      </c>
      <c r="D1" s="1" t="s">
        <v>3</v>
      </c>
      <c r="E1" s="3" t="s">
        <v>1235</v>
      </c>
      <c r="F1" s="6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10</v>
      </c>
      <c r="M1" s="8" t="s">
        <v>11</v>
      </c>
      <c r="N1" s="5" t="s">
        <v>12</v>
      </c>
      <c r="O1" s="1" t="s">
        <v>13</v>
      </c>
      <c r="P1" s="4" t="s">
        <v>14</v>
      </c>
    </row>
    <row r="2" spans="1:16" x14ac:dyDescent="0.2">
      <c r="A2" s="2" t="s">
        <v>15</v>
      </c>
      <c r="B2" s="4" t="s">
        <v>16</v>
      </c>
      <c r="C2" s="1">
        <v>34</v>
      </c>
      <c r="D2" s="1" t="str">
        <f t="shared" ref="D2:D65" si="0">TRIM(E2)</f>
        <v>FW</v>
      </c>
      <c r="E2" s="3" t="s">
        <v>20</v>
      </c>
      <c r="F2" s="6" t="s">
        <v>17</v>
      </c>
      <c r="G2" s="1">
        <v>1682</v>
      </c>
      <c r="H2" s="1">
        <v>15</v>
      </c>
      <c r="I2" s="1">
        <v>5</v>
      </c>
      <c r="J2" s="1">
        <v>0</v>
      </c>
      <c r="K2" s="1">
        <v>1</v>
      </c>
      <c r="L2" s="5">
        <v>3.8</v>
      </c>
      <c r="M2" s="8">
        <v>79</v>
      </c>
      <c r="N2" s="5">
        <v>1.6</v>
      </c>
      <c r="O2" s="1">
        <v>7</v>
      </c>
      <c r="P2" s="4">
        <v>7.53</v>
      </c>
    </row>
    <row r="3" spans="1:16" x14ac:dyDescent="0.2">
      <c r="A3" s="2" t="s">
        <v>18</v>
      </c>
      <c r="B3" s="4" t="s">
        <v>19</v>
      </c>
      <c r="C3" s="1">
        <v>35</v>
      </c>
      <c r="D3" s="1" t="str">
        <f t="shared" si="0"/>
        <v>FW</v>
      </c>
      <c r="E3" s="3" t="s">
        <v>20</v>
      </c>
      <c r="F3" s="6">
        <v>15</v>
      </c>
      <c r="G3" s="1">
        <v>1306</v>
      </c>
      <c r="H3" s="1">
        <v>11</v>
      </c>
      <c r="I3" s="1">
        <v>3</v>
      </c>
      <c r="J3" s="1">
        <v>1</v>
      </c>
      <c r="K3" s="1">
        <v>0</v>
      </c>
      <c r="L3" s="5">
        <v>4.7</v>
      </c>
      <c r="M3" s="8">
        <v>87</v>
      </c>
      <c r="N3" s="5">
        <v>0.7</v>
      </c>
      <c r="O3" s="1">
        <v>4</v>
      </c>
      <c r="P3" s="4">
        <v>7.45</v>
      </c>
    </row>
    <row r="4" spans="1:16" x14ac:dyDescent="0.2">
      <c r="A4" s="2" t="s">
        <v>21</v>
      </c>
      <c r="B4" s="4" t="s">
        <v>22</v>
      </c>
      <c r="C4" s="1">
        <v>31</v>
      </c>
      <c r="D4" s="1" t="str">
        <f t="shared" si="0"/>
        <v>AM(CLR) FW</v>
      </c>
      <c r="E4" s="3" t="s">
        <v>23</v>
      </c>
      <c r="F4" s="6" t="s">
        <v>24</v>
      </c>
      <c r="G4" s="1">
        <v>1693</v>
      </c>
      <c r="H4" s="1">
        <v>8</v>
      </c>
      <c r="I4" s="1">
        <v>8</v>
      </c>
      <c r="J4" s="1">
        <v>0</v>
      </c>
      <c r="K4" s="1">
        <v>0</v>
      </c>
      <c r="L4" s="5">
        <v>2.6</v>
      </c>
      <c r="M4" s="8">
        <v>81.5</v>
      </c>
      <c r="N4" s="5">
        <v>0.8</v>
      </c>
      <c r="O4" s="1">
        <v>5</v>
      </c>
      <c r="P4" s="4">
        <v>7.45</v>
      </c>
    </row>
    <row r="5" spans="1:16" x14ac:dyDescent="0.2">
      <c r="A5" s="2" t="s">
        <v>25</v>
      </c>
      <c r="B5" s="4" t="s">
        <v>19</v>
      </c>
      <c r="C5" s="1">
        <v>22</v>
      </c>
      <c r="D5" s="1" t="str">
        <f t="shared" si="0"/>
        <v>AM(L) FW</v>
      </c>
      <c r="E5" s="3" t="s">
        <v>26</v>
      </c>
      <c r="F5" s="6">
        <v>24</v>
      </c>
      <c r="G5" s="1">
        <v>2122</v>
      </c>
      <c r="H5" s="1">
        <v>8</v>
      </c>
      <c r="I5" s="1">
        <v>4</v>
      </c>
      <c r="J5" s="1">
        <v>8</v>
      </c>
      <c r="K5" s="1">
        <v>0</v>
      </c>
      <c r="L5" s="5">
        <v>2.5</v>
      </c>
      <c r="M5" s="8">
        <v>82.3</v>
      </c>
      <c r="N5" s="5">
        <v>0</v>
      </c>
      <c r="O5" s="1">
        <v>4</v>
      </c>
      <c r="P5" s="4">
        <v>7.38</v>
      </c>
    </row>
    <row r="6" spans="1:16" x14ac:dyDescent="0.2">
      <c r="A6" s="2" t="s">
        <v>27</v>
      </c>
      <c r="B6" s="4" t="s">
        <v>16</v>
      </c>
      <c r="C6" s="1">
        <v>20</v>
      </c>
      <c r="D6" s="1" t="str">
        <f t="shared" si="0"/>
        <v>AM(CL)</v>
      </c>
      <c r="E6" s="3" t="s">
        <v>28</v>
      </c>
      <c r="F6" s="6" t="s">
        <v>29</v>
      </c>
      <c r="G6" s="1">
        <v>1634</v>
      </c>
      <c r="H6" s="1">
        <v>6</v>
      </c>
      <c r="I6" s="1">
        <v>0</v>
      </c>
      <c r="J6" s="1">
        <v>2</v>
      </c>
      <c r="K6" s="1">
        <v>0</v>
      </c>
      <c r="L6" s="5">
        <v>0.8</v>
      </c>
      <c r="M6" s="8">
        <v>88.5</v>
      </c>
      <c r="N6" s="5">
        <v>0</v>
      </c>
      <c r="O6" s="1">
        <v>3</v>
      </c>
      <c r="P6" s="4">
        <v>7.28</v>
      </c>
    </row>
    <row r="7" spans="1:16" x14ac:dyDescent="0.2">
      <c r="A7" s="2" t="s">
        <v>30</v>
      </c>
      <c r="B7" s="4" t="s">
        <v>19</v>
      </c>
      <c r="C7" s="1">
        <v>24</v>
      </c>
      <c r="D7" s="1" t="str">
        <f t="shared" si="0"/>
        <v>M(CLR)</v>
      </c>
      <c r="E7" s="3" t="s">
        <v>31</v>
      </c>
      <c r="F7" s="6">
        <v>22</v>
      </c>
      <c r="G7" s="1">
        <v>1960</v>
      </c>
      <c r="H7" s="1">
        <v>7</v>
      </c>
      <c r="I7" s="1">
        <v>2</v>
      </c>
      <c r="J7" s="1">
        <v>2</v>
      </c>
      <c r="K7" s="1">
        <v>0</v>
      </c>
      <c r="L7" s="5">
        <v>2.1</v>
      </c>
      <c r="M7" s="8">
        <v>88.2</v>
      </c>
      <c r="N7" s="5">
        <v>0.9</v>
      </c>
      <c r="O7" s="1">
        <v>4</v>
      </c>
      <c r="P7" s="4">
        <v>7.26</v>
      </c>
    </row>
    <row r="8" spans="1:16" x14ac:dyDescent="0.2">
      <c r="A8" s="2" t="s">
        <v>32</v>
      </c>
      <c r="B8" s="4" t="s">
        <v>33</v>
      </c>
      <c r="C8" s="1">
        <v>26</v>
      </c>
      <c r="D8" s="1" t="str">
        <f t="shared" si="0"/>
        <v>M(C)</v>
      </c>
      <c r="E8" s="3" t="s">
        <v>34</v>
      </c>
      <c r="F8" s="6" t="s">
        <v>29</v>
      </c>
      <c r="G8" s="1">
        <v>1607</v>
      </c>
      <c r="H8" s="1">
        <v>1</v>
      </c>
      <c r="I8" s="1">
        <v>7</v>
      </c>
      <c r="J8" s="1">
        <v>5</v>
      </c>
      <c r="K8" s="1">
        <v>1</v>
      </c>
      <c r="L8" s="5">
        <v>1.5</v>
      </c>
      <c r="M8" s="8">
        <v>76.8</v>
      </c>
      <c r="N8" s="5">
        <v>3.5</v>
      </c>
      <c r="O8" s="1">
        <v>5</v>
      </c>
      <c r="P8" s="4">
        <v>7.23</v>
      </c>
    </row>
    <row r="9" spans="1:16" x14ac:dyDescent="0.2">
      <c r="A9" s="2" t="s">
        <v>35</v>
      </c>
      <c r="B9" s="4" t="s">
        <v>36</v>
      </c>
      <c r="C9" s="1">
        <v>32</v>
      </c>
      <c r="D9" s="1" t="str">
        <f t="shared" si="0"/>
        <v>FW</v>
      </c>
      <c r="E9" s="3" t="s">
        <v>20</v>
      </c>
      <c r="F9" s="6" t="s">
        <v>37</v>
      </c>
      <c r="G9" s="1">
        <v>1909</v>
      </c>
      <c r="H9" s="1">
        <v>12</v>
      </c>
      <c r="I9" s="1">
        <v>2</v>
      </c>
      <c r="J9" s="1">
        <v>3</v>
      </c>
      <c r="K9" s="1">
        <v>0</v>
      </c>
      <c r="L9" s="5">
        <v>2.5</v>
      </c>
      <c r="M9" s="8">
        <v>61.6</v>
      </c>
      <c r="N9" s="5">
        <v>5.6</v>
      </c>
      <c r="O9" s="1">
        <v>4</v>
      </c>
      <c r="P9" s="4">
        <v>7.22</v>
      </c>
    </row>
    <row r="10" spans="1:16" x14ac:dyDescent="0.2">
      <c r="A10" s="2" t="s">
        <v>38</v>
      </c>
      <c r="B10" s="4" t="s">
        <v>19</v>
      </c>
      <c r="C10" s="1">
        <v>22</v>
      </c>
      <c r="D10" s="1" t="str">
        <f t="shared" si="0"/>
        <v>AM(CLR) FW</v>
      </c>
      <c r="E10" s="3" t="s">
        <v>23</v>
      </c>
      <c r="F10" s="6" t="s">
        <v>39</v>
      </c>
      <c r="G10" s="1">
        <v>1546</v>
      </c>
      <c r="H10" s="1">
        <v>4</v>
      </c>
      <c r="I10" s="1">
        <v>5</v>
      </c>
      <c r="J10" s="1">
        <v>2</v>
      </c>
      <c r="K10" s="1">
        <v>0</v>
      </c>
      <c r="L10" s="5">
        <v>2.9</v>
      </c>
      <c r="M10" s="8">
        <v>89.9</v>
      </c>
      <c r="N10" s="5">
        <v>0.5</v>
      </c>
      <c r="O10" s="1">
        <v>2</v>
      </c>
      <c r="P10" s="4">
        <v>7.2</v>
      </c>
    </row>
    <row r="11" spans="1:16" x14ac:dyDescent="0.2">
      <c r="A11" s="2" t="s">
        <v>40</v>
      </c>
      <c r="B11" s="4" t="s">
        <v>16</v>
      </c>
      <c r="C11" s="1">
        <v>29</v>
      </c>
      <c r="D11" s="1" t="str">
        <f t="shared" si="0"/>
        <v>AM(CL) FW</v>
      </c>
      <c r="E11" s="3" t="s">
        <v>41</v>
      </c>
      <c r="F11" s="6">
        <v>2</v>
      </c>
      <c r="G11" s="1">
        <v>116</v>
      </c>
      <c r="H11" s="1">
        <v>1</v>
      </c>
      <c r="I11" s="1">
        <v>0</v>
      </c>
      <c r="J11" s="1">
        <v>0</v>
      </c>
      <c r="K11" s="1">
        <v>0</v>
      </c>
      <c r="L11" s="5">
        <v>3</v>
      </c>
      <c r="M11" s="8">
        <v>83.9</v>
      </c>
      <c r="N11" s="5">
        <v>0.5</v>
      </c>
      <c r="O11" s="1">
        <v>0</v>
      </c>
      <c r="P11" s="4">
        <v>7.2</v>
      </c>
    </row>
    <row r="12" spans="1:16" x14ac:dyDescent="0.2">
      <c r="A12" s="2" t="s">
        <v>42</v>
      </c>
      <c r="B12" s="4" t="s">
        <v>43</v>
      </c>
      <c r="C12" s="1">
        <v>25</v>
      </c>
      <c r="D12" s="1" t="str">
        <f t="shared" si="0"/>
        <v>DMC</v>
      </c>
      <c r="E12" s="3" t="s">
        <v>44</v>
      </c>
      <c r="F12" s="6">
        <v>25</v>
      </c>
      <c r="G12" s="1">
        <v>2148</v>
      </c>
      <c r="H12" s="1">
        <v>1</v>
      </c>
      <c r="I12" s="1">
        <v>5</v>
      </c>
      <c r="J12" s="1">
        <v>1</v>
      </c>
      <c r="K12" s="1">
        <v>0</v>
      </c>
      <c r="L12" s="5">
        <v>1.2</v>
      </c>
      <c r="M12" s="8">
        <v>89.3</v>
      </c>
      <c r="N12" s="5">
        <v>0.5</v>
      </c>
      <c r="O12" s="1">
        <v>2</v>
      </c>
      <c r="P12" s="4">
        <v>7.19</v>
      </c>
    </row>
    <row r="13" spans="1:16" x14ac:dyDescent="0.2">
      <c r="A13" s="2" t="s">
        <v>45</v>
      </c>
      <c r="B13" s="4" t="s">
        <v>16</v>
      </c>
      <c r="C13" s="1">
        <v>25</v>
      </c>
      <c r="D13" s="1" t="str">
        <f t="shared" si="0"/>
        <v>AM(CLR) FW</v>
      </c>
      <c r="E13" s="3" t="s">
        <v>23</v>
      </c>
      <c r="F13" s="6" t="s">
        <v>46</v>
      </c>
      <c r="G13" s="1">
        <v>1108</v>
      </c>
      <c r="H13" s="1">
        <v>5</v>
      </c>
      <c r="I13" s="1">
        <v>5</v>
      </c>
      <c r="J13" s="1">
        <v>4</v>
      </c>
      <c r="K13" s="1">
        <v>0</v>
      </c>
      <c r="L13" s="5">
        <v>2.2000000000000002</v>
      </c>
      <c r="M13" s="8">
        <v>84</v>
      </c>
      <c r="N13" s="5">
        <v>0.1</v>
      </c>
      <c r="O13" s="1">
        <v>2</v>
      </c>
      <c r="P13" s="4">
        <v>7.18</v>
      </c>
    </row>
    <row r="14" spans="1:16" x14ac:dyDescent="0.2">
      <c r="A14" s="2" t="s">
        <v>47</v>
      </c>
      <c r="B14" s="4" t="s">
        <v>48</v>
      </c>
      <c r="C14" s="1">
        <v>24</v>
      </c>
      <c r="D14" s="1" t="str">
        <f t="shared" si="0"/>
        <v>DMC</v>
      </c>
      <c r="E14" s="3" t="s">
        <v>44</v>
      </c>
      <c r="F14" s="6">
        <v>5</v>
      </c>
      <c r="G14" s="1">
        <v>433</v>
      </c>
      <c r="H14" s="1">
        <v>0</v>
      </c>
      <c r="I14" s="1">
        <v>3</v>
      </c>
      <c r="J14" s="1">
        <v>1</v>
      </c>
      <c r="K14" s="1">
        <v>1</v>
      </c>
      <c r="L14" s="5">
        <v>1.4</v>
      </c>
      <c r="M14" s="8">
        <v>82.8</v>
      </c>
      <c r="N14" s="5">
        <v>1.2</v>
      </c>
      <c r="O14" s="1">
        <v>1</v>
      </c>
      <c r="P14" s="4">
        <v>7.12</v>
      </c>
    </row>
    <row r="15" spans="1:16" x14ac:dyDescent="0.2">
      <c r="A15" s="2" t="s">
        <v>49</v>
      </c>
      <c r="B15" s="4" t="s">
        <v>50</v>
      </c>
      <c r="C15" s="1">
        <v>30</v>
      </c>
      <c r="D15" s="1" t="str">
        <f t="shared" si="0"/>
        <v>GK</v>
      </c>
      <c r="E15" s="3" t="s">
        <v>51</v>
      </c>
      <c r="F15" s="6">
        <v>25</v>
      </c>
      <c r="G15" s="1">
        <v>2250</v>
      </c>
      <c r="H15" s="1">
        <v>0</v>
      </c>
      <c r="I15" s="1">
        <v>0</v>
      </c>
      <c r="J15" s="1">
        <v>1</v>
      </c>
      <c r="K15" s="1">
        <v>0</v>
      </c>
      <c r="L15" s="5">
        <v>0</v>
      </c>
      <c r="M15" s="8">
        <v>44.5</v>
      </c>
      <c r="N15" s="5">
        <v>0.3</v>
      </c>
      <c r="O15" s="1">
        <v>4</v>
      </c>
      <c r="P15" s="4">
        <v>7.11</v>
      </c>
    </row>
    <row r="16" spans="1:16" x14ac:dyDescent="0.2">
      <c r="A16" s="2" t="s">
        <v>52</v>
      </c>
      <c r="B16" s="4" t="s">
        <v>50</v>
      </c>
      <c r="C16" s="1">
        <v>29</v>
      </c>
      <c r="D16" s="1" t="str">
        <f t="shared" si="0"/>
        <v>DMC</v>
      </c>
      <c r="E16" s="3" t="s">
        <v>53</v>
      </c>
      <c r="F16" s="6">
        <v>6</v>
      </c>
      <c r="G16" s="1">
        <v>543</v>
      </c>
      <c r="H16" s="1">
        <v>2</v>
      </c>
      <c r="I16" s="1">
        <v>0</v>
      </c>
      <c r="J16" s="1">
        <v>2</v>
      </c>
      <c r="K16" s="1">
        <v>0</v>
      </c>
      <c r="L16" s="5">
        <v>0.9</v>
      </c>
      <c r="M16" s="8">
        <v>76.599999999999994</v>
      </c>
      <c r="N16" s="5">
        <v>1.7</v>
      </c>
      <c r="O16" s="1">
        <v>1</v>
      </c>
      <c r="P16" s="4">
        <v>7.11</v>
      </c>
    </row>
    <row r="17" spans="1:16" x14ac:dyDescent="0.2">
      <c r="A17" s="2" t="s">
        <v>54</v>
      </c>
      <c r="B17" s="4" t="s">
        <v>36</v>
      </c>
      <c r="C17" s="1">
        <v>29</v>
      </c>
      <c r="D17" s="1" t="str">
        <f t="shared" si="0"/>
        <v>M(CL)</v>
      </c>
      <c r="E17" s="3" t="s">
        <v>55</v>
      </c>
      <c r="F17" s="6">
        <v>25</v>
      </c>
      <c r="G17" s="1">
        <v>2225</v>
      </c>
      <c r="H17" s="1">
        <v>4</v>
      </c>
      <c r="I17" s="1">
        <v>2</v>
      </c>
      <c r="J17" s="1">
        <v>2</v>
      </c>
      <c r="K17" s="1">
        <v>0</v>
      </c>
      <c r="L17" s="5">
        <v>1</v>
      </c>
      <c r="M17" s="8">
        <v>77.7</v>
      </c>
      <c r="N17" s="5">
        <v>0.2</v>
      </c>
      <c r="O17" s="1">
        <v>4</v>
      </c>
      <c r="P17" s="4">
        <v>7.1</v>
      </c>
    </row>
    <row r="18" spans="1:16" x14ac:dyDescent="0.2">
      <c r="A18" s="2" t="s">
        <v>56</v>
      </c>
      <c r="B18" s="4" t="s">
        <v>16</v>
      </c>
      <c r="C18" s="1">
        <v>25</v>
      </c>
      <c r="D18" s="1" t="str">
        <f t="shared" si="0"/>
        <v>D(C) DMC</v>
      </c>
      <c r="E18" s="3" t="s">
        <v>57</v>
      </c>
      <c r="F18" s="6">
        <v>0</v>
      </c>
      <c r="G18" s="1">
        <v>1693</v>
      </c>
      <c r="H18" s="1">
        <v>2</v>
      </c>
      <c r="I18" s="1">
        <v>1</v>
      </c>
      <c r="J18" s="1">
        <v>2</v>
      </c>
      <c r="K18" s="1">
        <v>0</v>
      </c>
      <c r="L18" s="5">
        <v>0.6</v>
      </c>
      <c r="M18" s="8">
        <v>90.5</v>
      </c>
      <c r="N18" s="5">
        <v>0.8</v>
      </c>
      <c r="O18" s="1">
        <v>1</v>
      </c>
      <c r="P18" s="4">
        <v>7.09</v>
      </c>
    </row>
    <row r="19" spans="1:16" x14ac:dyDescent="0.2">
      <c r="A19" s="2" t="s">
        <v>58</v>
      </c>
      <c r="B19" s="4" t="s">
        <v>59</v>
      </c>
      <c r="C19" s="1">
        <v>25</v>
      </c>
      <c r="D19" s="1" t="str">
        <f t="shared" si="0"/>
        <v>FW</v>
      </c>
      <c r="E19" s="3" t="s">
        <v>20</v>
      </c>
      <c r="F19" s="6">
        <v>25</v>
      </c>
      <c r="G19" s="1">
        <v>2190</v>
      </c>
      <c r="H19" s="1">
        <v>12</v>
      </c>
      <c r="I19" s="1">
        <v>3</v>
      </c>
      <c r="J19" s="1">
        <v>4</v>
      </c>
      <c r="K19" s="1">
        <v>0</v>
      </c>
      <c r="L19" s="5">
        <v>2.5</v>
      </c>
      <c r="M19" s="8">
        <v>63.6</v>
      </c>
      <c r="N19" s="5">
        <v>3.9</v>
      </c>
      <c r="O19" s="1">
        <v>3</v>
      </c>
      <c r="P19" s="4">
        <v>7.08</v>
      </c>
    </row>
    <row r="20" spans="1:16" x14ac:dyDescent="0.2">
      <c r="A20" s="2" t="s">
        <v>60</v>
      </c>
      <c r="B20" s="4" t="s">
        <v>61</v>
      </c>
      <c r="C20" s="1">
        <v>27</v>
      </c>
      <c r="D20" s="1" t="str">
        <f t="shared" si="0"/>
        <v>D(L) M(L)</v>
      </c>
      <c r="E20" s="3" t="s">
        <v>62</v>
      </c>
      <c r="F20" s="6">
        <v>19</v>
      </c>
      <c r="G20" s="1">
        <v>1636</v>
      </c>
      <c r="H20" s="1">
        <v>1</v>
      </c>
      <c r="I20" s="1">
        <v>2</v>
      </c>
      <c r="J20" s="1">
        <v>4</v>
      </c>
      <c r="K20" s="1">
        <v>0</v>
      </c>
      <c r="L20" s="5">
        <v>0.7</v>
      </c>
      <c r="M20" s="8">
        <v>81.400000000000006</v>
      </c>
      <c r="N20" s="5">
        <v>0.8</v>
      </c>
      <c r="O20" s="1">
        <v>3</v>
      </c>
      <c r="P20" s="4">
        <v>7.07</v>
      </c>
    </row>
    <row r="21" spans="1:16" x14ac:dyDescent="0.2">
      <c r="A21" s="2" t="s">
        <v>63</v>
      </c>
      <c r="B21" s="4" t="s">
        <v>64</v>
      </c>
      <c r="C21" s="1">
        <v>35</v>
      </c>
      <c r="D21" s="1" t="str">
        <f t="shared" si="0"/>
        <v>AM(CR) FW</v>
      </c>
      <c r="E21" s="3" t="s">
        <v>65</v>
      </c>
      <c r="F21" s="6" t="s">
        <v>66</v>
      </c>
      <c r="G21" s="1">
        <v>2108</v>
      </c>
      <c r="H21" s="1">
        <v>11</v>
      </c>
      <c r="I21" s="1">
        <v>3</v>
      </c>
      <c r="J21" s="1">
        <v>3</v>
      </c>
      <c r="K21" s="1">
        <v>0</v>
      </c>
      <c r="L21" s="5">
        <v>2.4</v>
      </c>
      <c r="M21" s="8">
        <v>79.2</v>
      </c>
      <c r="N21" s="5">
        <v>0.8</v>
      </c>
      <c r="O21" s="1">
        <v>2</v>
      </c>
      <c r="P21" s="4">
        <v>7.07</v>
      </c>
    </row>
    <row r="22" spans="1:16" x14ac:dyDescent="0.2">
      <c r="A22" s="2" t="s">
        <v>67</v>
      </c>
      <c r="B22" s="4" t="s">
        <v>19</v>
      </c>
      <c r="C22" s="1">
        <v>25</v>
      </c>
      <c r="D22" s="1" t="str">
        <f t="shared" si="0"/>
        <v>D(CR)</v>
      </c>
      <c r="E22" s="3" t="s">
        <v>68</v>
      </c>
      <c r="F22" s="6" t="s">
        <v>69</v>
      </c>
      <c r="G22" s="1">
        <v>1668</v>
      </c>
      <c r="H22" s="1">
        <v>4</v>
      </c>
      <c r="I22" s="1">
        <v>0</v>
      </c>
      <c r="J22" s="1">
        <v>3</v>
      </c>
      <c r="K22" s="1">
        <v>0</v>
      </c>
      <c r="L22" s="5">
        <v>0.8</v>
      </c>
      <c r="M22" s="8">
        <v>87.9</v>
      </c>
      <c r="N22" s="5">
        <v>2</v>
      </c>
      <c r="O22" s="1">
        <v>2</v>
      </c>
      <c r="P22" s="4">
        <v>7.06</v>
      </c>
    </row>
    <row r="23" spans="1:16" x14ac:dyDescent="0.2">
      <c r="A23" s="2" t="s">
        <v>70</v>
      </c>
      <c r="B23" s="4" t="s">
        <v>64</v>
      </c>
      <c r="C23" s="1">
        <v>28</v>
      </c>
      <c r="D23" s="1" t="str">
        <f t="shared" si="0"/>
        <v>D(L) M(L)</v>
      </c>
      <c r="E23" s="3" t="s">
        <v>62</v>
      </c>
      <c r="F23" s="6" t="s">
        <v>71</v>
      </c>
      <c r="G23" s="1">
        <v>2170</v>
      </c>
      <c r="H23" s="1">
        <v>0</v>
      </c>
      <c r="I23" s="1">
        <v>2</v>
      </c>
      <c r="J23" s="1">
        <v>2</v>
      </c>
      <c r="K23" s="1">
        <v>0</v>
      </c>
      <c r="L23" s="5">
        <v>0.3</v>
      </c>
      <c r="M23" s="8">
        <v>79.099999999999994</v>
      </c>
      <c r="N23" s="5">
        <v>1</v>
      </c>
      <c r="O23" s="1">
        <v>5</v>
      </c>
      <c r="P23" s="4">
        <v>7.06</v>
      </c>
    </row>
    <row r="24" spans="1:16" x14ac:dyDescent="0.2">
      <c r="A24" s="2" t="s">
        <v>72</v>
      </c>
      <c r="B24" s="4" t="s">
        <v>19</v>
      </c>
      <c r="C24" s="1">
        <v>33</v>
      </c>
      <c r="D24" s="1" t="str">
        <f t="shared" si="0"/>
        <v>M(C)</v>
      </c>
      <c r="E24" s="3" t="s">
        <v>34</v>
      </c>
      <c r="F24" s="6" t="s">
        <v>73</v>
      </c>
      <c r="G24" s="1">
        <v>1447</v>
      </c>
      <c r="H24" s="1">
        <v>2</v>
      </c>
      <c r="I24" s="1">
        <v>3</v>
      </c>
      <c r="J24" s="1">
        <v>0</v>
      </c>
      <c r="K24" s="1">
        <v>1</v>
      </c>
      <c r="L24" s="5">
        <v>1.1000000000000001</v>
      </c>
      <c r="M24" s="8">
        <v>95</v>
      </c>
      <c r="N24" s="5">
        <v>0.3</v>
      </c>
      <c r="O24" s="1">
        <v>1</v>
      </c>
      <c r="P24" s="4">
        <v>7.05</v>
      </c>
    </row>
    <row r="25" spans="1:16" x14ac:dyDescent="0.2">
      <c r="A25" s="2" t="s">
        <v>74</v>
      </c>
      <c r="B25" s="4" t="s">
        <v>75</v>
      </c>
      <c r="C25" s="1">
        <v>34</v>
      </c>
      <c r="D25" s="1" t="str">
        <f t="shared" si="0"/>
        <v>GK</v>
      </c>
      <c r="E25" s="3" t="s">
        <v>51</v>
      </c>
      <c r="F25" s="6">
        <v>17</v>
      </c>
      <c r="G25" s="1">
        <v>1518</v>
      </c>
      <c r="H25" s="1">
        <v>0</v>
      </c>
      <c r="I25" s="1">
        <v>0</v>
      </c>
      <c r="J25" s="1">
        <v>2</v>
      </c>
      <c r="K25" s="1">
        <v>0</v>
      </c>
      <c r="L25" s="5">
        <v>0</v>
      </c>
      <c r="M25" s="8">
        <v>67.8</v>
      </c>
      <c r="N25" s="5">
        <v>0.4</v>
      </c>
      <c r="O25" s="1">
        <v>1</v>
      </c>
      <c r="P25" s="4">
        <v>7.04</v>
      </c>
    </row>
    <row r="26" spans="1:16" x14ac:dyDescent="0.2">
      <c r="A26" s="2" t="s">
        <v>76</v>
      </c>
      <c r="B26" s="4" t="s">
        <v>16</v>
      </c>
      <c r="C26" s="1">
        <v>26</v>
      </c>
      <c r="D26" s="1" t="str">
        <f t="shared" si="0"/>
        <v>AM(LR) FW</v>
      </c>
      <c r="E26" s="3" t="s">
        <v>77</v>
      </c>
      <c r="F26" s="6" t="s">
        <v>78</v>
      </c>
      <c r="G26" s="1">
        <v>1275</v>
      </c>
      <c r="H26" s="1">
        <v>6</v>
      </c>
      <c r="I26" s="1">
        <v>4</v>
      </c>
      <c r="J26" s="1">
        <v>4</v>
      </c>
      <c r="K26" s="1">
        <v>0</v>
      </c>
      <c r="L26" s="5">
        <v>2</v>
      </c>
      <c r="M26" s="8">
        <v>80.599999999999994</v>
      </c>
      <c r="N26" s="5">
        <v>0.3</v>
      </c>
      <c r="O26" s="1">
        <v>4</v>
      </c>
      <c r="P26" s="4">
        <v>7.03</v>
      </c>
    </row>
    <row r="27" spans="1:16" x14ac:dyDescent="0.2">
      <c r="A27" s="2" t="s">
        <v>79</v>
      </c>
      <c r="B27" s="4" t="s">
        <v>80</v>
      </c>
      <c r="C27" s="1">
        <v>33</v>
      </c>
      <c r="D27" s="1" t="str">
        <f t="shared" si="0"/>
        <v>M(C)</v>
      </c>
      <c r="E27" s="3" t="s">
        <v>34</v>
      </c>
      <c r="F27" s="6">
        <v>25</v>
      </c>
      <c r="G27" s="1">
        <v>2209</v>
      </c>
      <c r="H27" s="1">
        <v>1</v>
      </c>
      <c r="I27" s="1">
        <v>3</v>
      </c>
      <c r="J27" s="1">
        <v>3</v>
      </c>
      <c r="K27" s="1">
        <v>0</v>
      </c>
      <c r="L27" s="5">
        <v>0.7</v>
      </c>
      <c r="M27" s="8">
        <v>89.7</v>
      </c>
      <c r="N27" s="5">
        <v>0.4</v>
      </c>
      <c r="O27" s="1">
        <v>3</v>
      </c>
      <c r="P27" s="4">
        <v>7.03</v>
      </c>
    </row>
    <row r="28" spans="1:16" x14ac:dyDescent="0.2">
      <c r="A28" s="2" t="s">
        <v>81</v>
      </c>
      <c r="B28" s="4" t="s">
        <v>82</v>
      </c>
      <c r="C28" s="1">
        <v>28</v>
      </c>
      <c r="D28" s="1" t="str">
        <f t="shared" si="0"/>
        <v>AM(R)</v>
      </c>
      <c r="E28" s="3" t="s">
        <v>83</v>
      </c>
      <c r="F28" s="6" t="s">
        <v>84</v>
      </c>
      <c r="G28" s="1">
        <v>1940</v>
      </c>
      <c r="H28" s="1">
        <v>5</v>
      </c>
      <c r="I28" s="1">
        <v>5</v>
      </c>
      <c r="J28" s="1">
        <v>4</v>
      </c>
      <c r="K28" s="1">
        <v>0</v>
      </c>
      <c r="L28" s="5">
        <v>2.5</v>
      </c>
      <c r="M28" s="8">
        <v>79.7</v>
      </c>
      <c r="N28" s="5">
        <v>0.8</v>
      </c>
      <c r="O28" s="1">
        <v>0</v>
      </c>
      <c r="P28" s="4">
        <v>7.02</v>
      </c>
    </row>
    <row r="29" spans="1:16" x14ac:dyDescent="0.2">
      <c r="A29" s="2" t="s">
        <v>85</v>
      </c>
      <c r="B29" s="4" t="s">
        <v>86</v>
      </c>
      <c r="C29" s="1">
        <v>28</v>
      </c>
      <c r="D29" s="1" t="str">
        <f t="shared" si="0"/>
        <v>FW</v>
      </c>
      <c r="E29" s="3" t="s">
        <v>20</v>
      </c>
      <c r="F29" s="6">
        <v>22</v>
      </c>
      <c r="G29" s="1">
        <v>1923</v>
      </c>
      <c r="H29" s="1">
        <v>10</v>
      </c>
      <c r="I29" s="1">
        <v>2</v>
      </c>
      <c r="J29" s="1">
        <v>5</v>
      </c>
      <c r="K29" s="1">
        <v>1</v>
      </c>
      <c r="L29" s="5">
        <v>2.2999999999999998</v>
      </c>
      <c r="M29" s="8">
        <v>58.1</v>
      </c>
      <c r="N29" s="5">
        <v>5.6</v>
      </c>
      <c r="O29" s="1">
        <v>3</v>
      </c>
      <c r="P29" s="4">
        <v>7.02</v>
      </c>
    </row>
    <row r="30" spans="1:16" x14ac:dyDescent="0.2">
      <c r="A30" s="2" t="s">
        <v>87</v>
      </c>
      <c r="B30" s="4" t="s">
        <v>33</v>
      </c>
      <c r="C30" s="1">
        <v>26</v>
      </c>
      <c r="D30" s="1" t="str">
        <f t="shared" si="0"/>
        <v>AM(CR) FW</v>
      </c>
      <c r="E30" s="3" t="s">
        <v>65</v>
      </c>
      <c r="F30" s="6" t="s">
        <v>88</v>
      </c>
      <c r="G30" s="1">
        <v>1837</v>
      </c>
      <c r="H30" s="1">
        <v>7</v>
      </c>
      <c r="I30" s="1">
        <v>3</v>
      </c>
      <c r="J30" s="1">
        <v>5</v>
      </c>
      <c r="K30" s="1">
        <v>0</v>
      </c>
      <c r="L30" s="5">
        <v>1.8</v>
      </c>
      <c r="M30" s="8">
        <v>82.9</v>
      </c>
      <c r="N30" s="5">
        <v>0.8</v>
      </c>
      <c r="O30" s="1">
        <v>1</v>
      </c>
      <c r="P30" s="4">
        <v>7.01</v>
      </c>
    </row>
    <row r="31" spans="1:16" x14ac:dyDescent="0.2">
      <c r="A31" s="2" t="s">
        <v>89</v>
      </c>
      <c r="B31" s="4" t="s">
        <v>50</v>
      </c>
      <c r="C31" s="1">
        <v>31</v>
      </c>
      <c r="D31" s="1" t="str">
        <f t="shared" si="0"/>
        <v>FW</v>
      </c>
      <c r="E31" s="3" t="s">
        <v>20</v>
      </c>
      <c r="F31" s="6" t="s">
        <v>90</v>
      </c>
      <c r="G31" s="1">
        <v>287</v>
      </c>
      <c r="H31" s="1">
        <v>2</v>
      </c>
      <c r="I31" s="1">
        <v>0</v>
      </c>
      <c r="J31" s="1">
        <v>0</v>
      </c>
      <c r="K31" s="1">
        <v>0</v>
      </c>
      <c r="L31" s="5">
        <v>2.2000000000000002</v>
      </c>
      <c r="M31" s="8">
        <v>76.7</v>
      </c>
      <c r="N31" s="5">
        <v>0.6</v>
      </c>
      <c r="O31" s="1">
        <v>1</v>
      </c>
      <c r="P31" s="4">
        <v>7</v>
      </c>
    </row>
    <row r="32" spans="1:16" x14ac:dyDescent="0.2">
      <c r="A32" s="2" t="s">
        <v>91</v>
      </c>
      <c r="B32" s="4" t="s">
        <v>19</v>
      </c>
      <c r="C32" s="1">
        <v>23</v>
      </c>
      <c r="D32" s="1" t="str">
        <f t="shared" si="0"/>
        <v>DMC</v>
      </c>
      <c r="E32" s="3" t="s">
        <v>44</v>
      </c>
      <c r="F32" s="6" t="s">
        <v>92</v>
      </c>
      <c r="G32" s="1">
        <v>1252</v>
      </c>
      <c r="H32" s="1">
        <v>0</v>
      </c>
      <c r="I32" s="1">
        <v>3</v>
      </c>
      <c r="J32" s="1">
        <v>1</v>
      </c>
      <c r="K32" s="1">
        <v>0</v>
      </c>
      <c r="L32" s="5">
        <v>1.1000000000000001</v>
      </c>
      <c r="M32" s="8">
        <v>93.5</v>
      </c>
      <c r="N32" s="5">
        <v>1.7</v>
      </c>
      <c r="O32" s="1">
        <v>1</v>
      </c>
      <c r="P32" s="4">
        <v>6.99</v>
      </c>
    </row>
    <row r="33" spans="1:16" x14ac:dyDescent="0.2">
      <c r="A33" s="2" t="s">
        <v>93</v>
      </c>
      <c r="B33" s="4" t="s">
        <v>80</v>
      </c>
      <c r="C33" s="1">
        <v>25</v>
      </c>
      <c r="D33" s="1" t="str">
        <f t="shared" si="0"/>
        <v>D(CR) DMC</v>
      </c>
      <c r="E33" s="3" t="s">
        <v>94</v>
      </c>
      <c r="F33" s="6" t="s">
        <v>95</v>
      </c>
      <c r="G33" s="1">
        <v>1082</v>
      </c>
      <c r="H33" s="1">
        <v>1</v>
      </c>
      <c r="I33" s="1">
        <v>0</v>
      </c>
      <c r="J33" s="1">
        <v>3</v>
      </c>
      <c r="K33" s="1">
        <v>0</v>
      </c>
      <c r="L33" s="5">
        <v>0.5</v>
      </c>
      <c r="M33" s="8">
        <v>88.3</v>
      </c>
      <c r="N33" s="5">
        <v>1.3</v>
      </c>
      <c r="O33" s="1">
        <v>0</v>
      </c>
      <c r="P33" s="4">
        <v>6.99</v>
      </c>
    </row>
    <row r="34" spans="1:16" x14ac:dyDescent="0.2">
      <c r="A34" s="2" t="s">
        <v>96</v>
      </c>
      <c r="B34" s="4" t="s">
        <v>48</v>
      </c>
      <c r="C34" s="1">
        <v>31</v>
      </c>
      <c r="D34" s="1" t="str">
        <f t="shared" si="0"/>
        <v>GK</v>
      </c>
      <c r="E34" s="3" t="s">
        <v>51</v>
      </c>
      <c r="F34" s="6" t="s">
        <v>97</v>
      </c>
      <c r="G34" s="1">
        <v>278</v>
      </c>
      <c r="H34" s="1">
        <v>0</v>
      </c>
      <c r="I34" s="1">
        <v>0</v>
      </c>
      <c r="J34" s="1">
        <v>2</v>
      </c>
      <c r="K34" s="1">
        <v>0</v>
      </c>
      <c r="L34" s="5">
        <v>0</v>
      </c>
      <c r="M34" s="8">
        <v>63.9</v>
      </c>
      <c r="N34" s="5">
        <v>0.3</v>
      </c>
      <c r="O34" s="1">
        <v>0</v>
      </c>
      <c r="P34" s="4">
        <v>6.98</v>
      </c>
    </row>
    <row r="35" spans="1:16" x14ac:dyDescent="0.2">
      <c r="A35" s="2" t="s">
        <v>98</v>
      </c>
      <c r="B35" s="4" t="s">
        <v>16</v>
      </c>
      <c r="C35" s="1">
        <v>24</v>
      </c>
      <c r="D35" s="1" t="str">
        <f t="shared" si="0"/>
        <v>D(CR)</v>
      </c>
      <c r="E35" s="3" t="s">
        <v>68</v>
      </c>
      <c r="F35" s="6" t="s">
        <v>99</v>
      </c>
      <c r="G35" s="1">
        <v>1393</v>
      </c>
      <c r="H35" s="1">
        <v>0</v>
      </c>
      <c r="I35" s="1">
        <v>2</v>
      </c>
      <c r="J35" s="1">
        <v>1</v>
      </c>
      <c r="K35" s="1">
        <v>0</v>
      </c>
      <c r="L35" s="5">
        <v>0.4</v>
      </c>
      <c r="M35" s="8">
        <v>89.1</v>
      </c>
      <c r="N35" s="5">
        <v>1.3</v>
      </c>
      <c r="O35" s="1">
        <v>1</v>
      </c>
      <c r="P35" s="4">
        <v>6.97</v>
      </c>
    </row>
    <row r="36" spans="1:16" x14ac:dyDescent="0.2">
      <c r="A36" s="2" t="s">
        <v>100</v>
      </c>
      <c r="B36" s="4" t="s">
        <v>80</v>
      </c>
      <c r="C36" s="1">
        <v>30</v>
      </c>
      <c r="D36" s="1" t="str">
        <f t="shared" si="0"/>
        <v>AM(CR) FW</v>
      </c>
      <c r="E36" s="3" t="s">
        <v>65</v>
      </c>
      <c r="F36" s="6" t="s">
        <v>101</v>
      </c>
      <c r="G36" s="1">
        <v>1034</v>
      </c>
      <c r="H36" s="1">
        <v>6</v>
      </c>
      <c r="I36" s="1">
        <v>2</v>
      </c>
      <c r="J36" s="1">
        <v>4</v>
      </c>
      <c r="K36" s="1">
        <v>0</v>
      </c>
      <c r="L36" s="5">
        <v>2.2999999999999998</v>
      </c>
      <c r="M36" s="8">
        <v>73.400000000000006</v>
      </c>
      <c r="N36" s="5">
        <v>1.1000000000000001</v>
      </c>
      <c r="O36" s="1">
        <v>1</v>
      </c>
      <c r="P36" s="4">
        <v>6.96</v>
      </c>
    </row>
    <row r="37" spans="1:16" x14ac:dyDescent="0.2">
      <c r="A37" s="2" t="s">
        <v>102</v>
      </c>
      <c r="B37" s="4" t="s">
        <v>16</v>
      </c>
      <c r="C37" s="1">
        <v>34</v>
      </c>
      <c r="D37" s="1" t="str">
        <f t="shared" si="0"/>
        <v>DMC</v>
      </c>
      <c r="E37" s="3" t="s">
        <v>44</v>
      </c>
      <c r="F37" s="6" t="s">
        <v>69</v>
      </c>
      <c r="G37" s="1">
        <v>1563</v>
      </c>
      <c r="H37" s="1">
        <v>0</v>
      </c>
      <c r="I37" s="1">
        <v>3</v>
      </c>
      <c r="J37" s="1">
        <v>4</v>
      </c>
      <c r="K37" s="1">
        <v>1</v>
      </c>
      <c r="L37" s="5">
        <v>0.3</v>
      </c>
      <c r="M37" s="8">
        <v>88.4</v>
      </c>
      <c r="N37" s="5">
        <v>2</v>
      </c>
      <c r="O37" s="1">
        <v>0</v>
      </c>
      <c r="P37" s="4">
        <v>6.95</v>
      </c>
    </row>
    <row r="38" spans="1:16" x14ac:dyDescent="0.2">
      <c r="A38" s="2" t="s">
        <v>103</v>
      </c>
      <c r="B38" s="4" t="s">
        <v>104</v>
      </c>
      <c r="C38" s="1">
        <v>25</v>
      </c>
      <c r="D38" s="1" t="str">
        <f t="shared" si="0"/>
        <v>AM(C)</v>
      </c>
      <c r="E38" s="3" t="s">
        <v>105</v>
      </c>
      <c r="F38" s="6" t="s">
        <v>84</v>
      </c>
      <c r="G38" s="1">
        <v>1846</v>
      </c>
      <c r="H38" s="1">
        <v>1</v>
      </c>
      <c r="I38" s="1">
        <v>5</v>
      </c>
      <c r="J38" s="1">
        <v>6</v>
      </c>
      <c r="K38" s="1">
        <v>0</v>
      </c>
      <c r="L38" s="5">
        <v>1</v>
      </c>
      <c r="M38" s="8">
        <v>81.900000000000006</v>
      </c>
      <c r="N38" s="5">
        <v>0.6</v>
      </c>
      <c r="O38" s="1">
        <v>2</v>
      </c>
      <c r="P38" s="4">
        <v>6.95</v>
      </c>
    </row>
    <row r="39" spans="1:16" x14ac:dyDescent="0.2">
      <c r="A39" s="2" t="s">
        <v>106</v>
      </c>
      <c r="B39" s="4" t="s">
        <v>43</v>
      </c>
      <c r="C39" s="1">
        <v>25</v>
      </c>
      <c r="D39" s="1" t="str">
        <f t="shared" si="0"/>
        <v>AM(CLR)</v>
      </c>
      <c r="E39" s="3" t="s">
        <v>107</v>
      </c>
      <c r="F39" s="6" t="s">
        <v>108</v>
      </c>
      <c r="G39" s="1">
        <v>361</v>
      </c>
      <c r="H39" s="1">
        <v>1</v>
      </c>
      <c r="I39" s="1">
        <v>3</v>
      </c>
      <c r="J39" s="1">
        <v>0</v>
      </c>
      <c r="K39" s="1">
        <v>0</v>
      </c>
      <c r="L39" s="5">
        <v>0.5</v>
      </c>
      <c r="M39" s="8">
        <v>71.7</v>
      </c>
      <c r="N39" s="5">
        <v>0.2</v>
      </c>
      <c r="O39" s="1">
        <v>0</v>
      </c>
      <c r="P39" s="4">
        <v>6.94</v>
      </c>
    </row>
    <row r="40" spans="1:16" x14ac:dyDescent="0.2">
      <c r="A40" s="2" t="s">
        <v>109</v>
      </c>
      <c r="B40" s="4" t="s">
        <v>16</v>
      </c>
      <c r="C40" s="1">
        <v>19</v>
      </c>
      <c r="D40" s="1" t="str">
        <f t="shared" si="0"/>
        <v>D(LR)</v>
      </c>
      <c r="E40" s="3" t="s">
        <v>110</v>
      </c>
      <c r="F40" s="6" t="s">
        <v>111</v>
      </c>
      <c r="G40" s="1">
        <v>1574</v>
      </c>
      <c r="H40" s="1">
        <v>0</v>
      </c>
      <c r="I40" s="1">
        <v>4</v>
      </c>
      <c r="J40" s="1">
        <v>2</v>
      </c>
      <c r="K40" s="1">
        <v>0</v>
      </c>
      <c r="L40" s="5">
        <v>0.3</v>
      </c>
      <c r="M40" s="8">
        <v>91</v>
      </c>
      <c r="N40" s="5">
        <v>0.4</v>
      </c>
      <c r="O40" s="1">
        <v>0</v>
      </c>
      <c r="P40" s="4">
        <v>6.94</v>
      </c>
    </row>
    <row r="41" spans="1:16" x14ac:dyDescent="0.2">
      <c r="A41" s="2" t="s">
        <v>112</v>
      </c>
      <c r="B41" s="4" t="s">
        <v>22</v>
      </c>
      <c r="C41" s="1">
        <v>28</v>
      </c>
      <c r="D41" s="1" t="str">
        <f t="shared" si="0"/>
        <v>D(CR)</v>
      </c>
      <c r="E41" s="3" t="s">
        <v>68</v>
      </c>
      <c r="F41" s="6" t="s">
        <v>113</v>
      </c>
      <c r="G41" s="1">
        <v>1341</v>
      </c>
      <c r="H41" s="1">
        <v>1</v>
      </c>
      <c r="I41" s="1">
        <v>0</v>
      </c>
      <c r="J41" s="1">
        <v>7</v>
      </c>
      <c r="K41" s="1">
        <v>0</v>
      </c>
      <c r="L41" s="5">
        <v>1</v>
      </c>
      <c r="M41" s="8">
        <v>86.8</v>
      </c>
      <c r="N41" s="5">
        <v>1.9</v>
      </c>
      <c r="O41" s="1">
        <v>2</v>
      </c>
      <c r="P41" s="4">
        <v>6.93</v>
      </c>
    </row>
    <row r="42" spans="1:16" x14ac:dyDescent="0.2">
      <c r="A42" s="2" t="s">
        <v>114</v>
      </c>
      <c r="B42" s="4" t="s">
        <v>16</v>
      </c>
      <c r="C42" s="1">
        <v>26</v>
      </c>
      <c r="D42" s="1" t="str">
        <f t="shared" si="0"/>
        <v>D(C) DMC</v>
      </c>
      <c r="E42" s="3" t="s">
        <v>57</v>
      </c>
      <c r="F42" s="6" t="s">
        <v>115</v>
      </c>
      <c r="G42" s="1">
        <v>1176</v>
      </c>
      <c r="H42" s="1">
        <v>0</v>
      </c>
      <c r="I42" s="1">
        <v>1</v>
      </c>
      <c r="J42" s="1">
        <v>2</v>
      </c>
      <c r="K42" s="1">
        <v>0</v>
      </c>
      <c r="L42" s="5">
        <v>0.3</v>
      </c>
      <c r="M42" s="8">
        <v>93.6</v>
      </c>
      <c r="N42" s="5">
        <v>2.1</v>
      </c>
      <c r="O42" s="1">
        <v>0</v>
      </c>
      <c r="P42" s="4">
        <v>6.92</v>
      </c>
    </row>
    <row r="43" spans="1:16" x14ac:dyDescent="0.2">
      <c r="A43" s="2" t="s">
        <v>116</v>
      </c>
      <c r="B43" s="4" t="s">
        <v>80</v>
      </c>
      <c r="C43" s="1">
        <v>22</v>
      </c>
      <c r="D43" s="1" t="str">
        <f t="shared" si="0"/>
        <v>M(C)</v>
      </c>
      <c r="E43" s="3" t="s">
        <v>34</v>
      </c>
      <c r="F43" s="6" t="s">
        <v>117</v>
      </c>
      <c r="G43" s="1">
        <v>239</v>
      </c>
      <c r="H43" s="1">
        <v>0</v>
      </c>
      <c r="I43" s="1">
        <v>1</v>
      </c>
      <c r="J43" s="1">
        <v>0</v>
      </c>
      <c r="K43" s="1">
        <v>0</v>
      </c>
      <c r="L43" s="5">
        <v>1.8</v>
      </c>
      <c r="M43" s="8">
        <v>89.5</v>
      </c>
      <c r="N43" s="5">
        <v>1</v>
      </c>
      <c r="O43" s="1">
        <v>1</v>
      </c>
      <c r="P43" s="4">
        <v>6.91</v>
      </c>
    </row>
    <row r="44" spans="1:16" x14ac:dyDescent="0.2">
      <c r="A44" s="2" t="s">
        <v>118</v>
      </c>
      <c r="B44" s="4" t="s">
        <v>22</v>
      </c>
      <c r="C44" s="1">
        <v>29</v>
      </c>
      <c r="D44" s="1" t="str">
        <f t="shared" si="0"/>
        <v>D(CL) M(L)</v>
      </c>
      <c r="E44" s="3" t="s">
        <v>119</v>
      </c>
      <c r="F44" s="6">
        <v>22</v>
      </c>
      <c r="G44" s="1">
        <v>1860</v>
      </c>
      <c r="H44" s="1">
        <v>0</v>
      </c>
      <c r="I44" s="1">
        <v>0</v>
      </c>
      <c r="J44" s="1">
        <v>4</v>
      </c>
      <c r="K44" s="1">
        <v>0</v>
      </c>
      <c r="L44" s="5">
        <v>0.3</v>
      </c>
      <c r="M44" s="8">
        <v>87.1</v>
      </c>
      <c r="N44" s="5">
        <v>1.4</v>
      </c>
      <c r="O44" s="1">
        <v>1</v>
      </c>
      <c r="P44" s="4">
        <v>6.91</v>
      </c>
    </row>
    <row r="45" spans="1:16" x14ac:dyDescent="0.2">
      <c r="A45" s="2" t="s">
        <v>120</v>
      </c>
      <c r="B45" s="4" t="s">
        <v>121</v>
      </c>
      <c r="C45" s="1">
        <v>18</v>
      </c>
      <c r="D45" s="1" t="str">
        <f t="shared" si="0"/>
        <v>Defender</v>
      </c>
      <c r="E45" s="3" t="s">
        <v>122</v>
      </c>
      <c r="F45" s="6">
        <v>1</v>
      </c>
      <c r="G45" s="1">
        <v>90</v>
      </c>
      <c r="H45" s="1">
        <v>0</v>
      </c>
      <c r="I45" s="1">
        <v>0</v>
      </c>
      <c r="J45" s="1">
        <v>0</v>
      </c>
      <c r="K45" s="1">
        <v>0</v>
      </c>
      <c r="L45" s="5">
        <v>0</v>
      </c>
      <c r="M45" s="8">
        <v>87.2</v>
      </c>
      <c r="N45" s="5">
        <v>1</v>
      </c>
      <c r="O45" s="1">
        <v>0</v>
      </c>
      <c r="P45" s="4">
        <v>6.9</v>
      </c>
    </row>
    <row r="46" spans="1:16" x14ac:dyDescent="0.2">
      <c r="A46" s="2" t="s">
        <v>123</v>
      </c>
      <c r="B46" s="4" t="s">
        <v>16</v>
      </c>
      <c r="C46" s="1">
        <v>30</v>
      </c>
      <c r="D46" s="1" t="str">
        <f t="shared" si="0"/>
        <v>GK</v>
      </c>
      <c r="E46" s="3" t="s">
        <v>51</v>
      </c>
      <c r="F46" s="6">
        <v>25</v>
      </c>
      <c r="G46" s="1">
        <v>2250</v>
      </c>
      <c r="H46" s="1">
        <v>0</v>
      </c>
      <c r="I46" s="1">
        <v>0</v>
      </c>
      <c r="J46" s="1">
        <v>0</v>
      </c>
      <c r="K46" s="1">
        <v>0</v>
      </c>
      <c r="L46" s="5">
        <v>0</v>
      </c>
      <c r="M46" s="8">
        <v>82.5</v>
      </c>
      <c r="N46" s="5">
        <v>0.2</v>
      </c>
      <c r="O46" s="1">
        <v>0</v>
      </c>
      <c r="P46" s="4">
        <v>6.89</v>
      </c>
    </row>
    <row r="47" spans="1:16" x14ac:dyDescent="0.2">
      <c r="A47" s="2" t="s">
        <v>124</v>
      </c>
      <c r="B47" s="4" t="s">
        <v>64</v>
      </c>
      <c r="C47" s="1">
        <v>25</v>
      </c>
      <c r="D47" s="1" t="str">
        <f t="shared" si="0"/>
        <v>GK</v>
      </c>
      <c r="E47" s="3" t="s">
        <v>51</v>
      </c>
      <c r="F47" s="6">
        <v>6</v>
      </c>
      <c r="G47" s="1">
        <v>540</v>
      </c>
      <c r="H47" s="1">
        <v>0</v>
      </c>
      <c r="I47" s="1">
        <v>0</v>
      </c>
      <c r="J47" s="1">
        <v>0</v>
      </c>
      <c r="K47" s="1">
        <v>0</v>
      </c>
      <c r="L47" s="5">
        <v>0</v>
      </c>
      <c r="M47" s="8">
        <v>61.4</v>
      </c>
      <c r="N47" s="5">
        <v>0</v>
      </c>
      <c r="O47" s="1">
        <v>0</v>
      </c>
      <c r="P47" s="4">
        <v>6.88</v>
      </c>
    </row>
    <row r="48" spans="1:16" x14ac:dyDescent="0.2">
      <c r="A48" s="2" t="s">
        <v>125</v>
      </c>
      <c r="B48" s="4" t="s">
        <v>64</v>
      </c>
      <c r="C48" s="1">
        <v>20</v>
      </c>
      <c r="D48" s="1" t="str">
        <f t="shared" si="0"/>
        <v>M(C)</v>
      </c>
      <c r="E48" s="3" t="s">
        <v>34</v>
      </c>
      <c r="F48" s="6" t="s">
        <v>126</v>
      </c>
      <c r="G48" s="1">
        <v>1440</v>
      </c>
      <c r="H48" s="1">
        <v>8</v>
      </c>
      <c r="I48" s="1">
        <v>3</v>
      </c>
      <c r="J48" s="1">
        <v>4</v>
      </c>
      <c r="K48" s="1">
        <v>1</v>
      </c>
      <c r="L48" s="5">
        <v>1.9</v>
      </c>
      <c r="M48" s="8">
        <v>79.7</v>
      </c>
      <c r="N48" s="5">
        <v>0.5</v>
      </c>
      <c r="O48" s="1">
        <v>2</v>
      </c>
      <c r="P48" s="4">
        <v>6.87</v>
      </c>
    </row>
    <row r="49" spans="1:16" x14ac:dyDescent="0.2">
      <c r="A49" s="2" t="s">
        <v>127</v>
      </c>
      <c r="B49" s="4" t="s">
        <v>128</v>
      </c>
      <c r="C49" s="1">
        <v>31</v>
      </c>
      <c r="D49" s="1" t="str">
        <f t="shared" si="0"/>
        <v>GK</v>
      </c>
      <c r="E49" s="3" t="s">
        <v>51</v>
      </c>
      <c r="F49" s="6">
        <v>13</v>
      </c>
      <c r="G49" s="1">
        <v>1170</v>
      </c>
      <c r="H49" s="1">
        <v>0</v>
      </c>
      <c r="I49" s="1">
        <v>0</v>
      </c>
      <c r="J49" s="1">
        <v>1</v>
      </c>
      <c r="K49" s="1">
        <v>0</v>
      </c>
      <c r="L49" s="5">
        <v>0</v>
      </c>
      <c r="M49" s="8">
        <v>58.1</v>
      </c>
      <c r="N49" s="5">
        <v>0.2</v>
      </c>
      <c r="O49" s="1">
        <v>1</v>
      </c>
      <c r="P49" s="4">
        <v>6.87</v>
      </c>
    </row>
    <row r="50" spans="1:16" x14ac:dyDescent="0.2">
      <c r="A50" s="2" t="s">
        <v>129</v>
      </c>
      <c r="B50" s="4" t="s">
        <v>121</v>
      </c>
      <c r="C50" s="1">
        <v>28</v>
      </c>
      <c r="D50" s="1" t="str">
        <f t="shared" si="0"/>
        <v>DMC</v>
      </c>
      <c r="E50" s="3" t="s">
        <v>44</v>
      </c>
      <c r="F50" s="6" t="s">
        <v>17</v>
      </c>
      <c r="G50" s="1">
        <v>1708</v>
      </c>
      <c r="H50" s="1">
        <v>0</v>
      </c>
      <c r="I50" s="1">
        <v>0</v>
      </c>
      <c r="J50" s="1">
        <v>6</v>
      </c>
      <c r="K50" s="1">
        <v>0</v>
      </c>
      <c r="L50" s="5">
        <v>0.5</v>
      </c>
      <c r="M50" s="8">
        <v>88</v>
      </c>
      <c r="N50" s="5">
        <v>1.3</v>
      </c>
      <c r="O50" s="1">
        <v>1</v>
      </c>
      <c r="P50" s="4">
        <v>6.87</v>
      </c>
    </row>
    <row r="51" spans="1:16" x14ac:dyDescent="0.2">
      <c r="A51" s="2" t="s">
        <v>130</v>
      </c>
      <c r="B51" s="4" t="s">
        <v>86</v>
      </c>
      <c r="C51" s="1">
        <v>22</v>
      </c>
      <c r="D51" s="1" t="str">
        <f t="shared" si="0"/>
        <v>AM(CLR) FW</v>
      </c>
      <c r="E51" s="3" t="s">
        <v>23</v>
      </c>
      <c r="F51" s="6" t="s">
        <v>88</v>
      </c>
      <c r="G51" s="1">
        <v>1873</v>
      </c>
      <c r="H51" s="1">
        <v>3</v>
      </c>
      <c r="I51" s="1">
        <v>4</v>
      </c>
      <c r="J51" s="1">
        <v>6</v>
      </c>
      <c r="K51" s="1">
        <v>0</v>
      </c>
      <c r="L51" s="5">
        <v>1.4</v>
      </c>
      <c r="M51" s="8">
        <v>81</v>
      </c>
      <c r="N51" s="5">
        <v>0.3</v>
      </c>
      <c r="O51" s="1">
        <v>3</v>
      </c>
      <c r="P51" s="4">
        <v>6.87</v>
      </c>
    </row>
    <row r="52" spans="1:16" x14ac:dyDescent="0.2">
      <c r="A52" s="2" t="s">
        <v>131</v>
      </c>
      <c r="B52" s="4" t="s">
        <v>132</v>
      </c>
      <c r="C52" s="1">
        <v>28</v>
      </c>
      <c r="D52" s="1" t="str">
        <f t="shared" si="0"/>
        <v>D(C)</v>
      </c>
      <c r="E52" s="3" t="s">
        <v>133</v>
      </c>
      <c r="F52" s="6">
        <v>20</v>
      </c>
      <c r="G52" s="1">
        <v>1720</v>
      </c>
      <c r="H52" s="1">
        <v>1</v>
      </c>
      <c r="I52" s="1">
        <v>1</v>
      </c>
      <c r="J52" s="1">
        <v>5</v>
      </c>
      <c r="K52" s="1">
        <v>1</v>
      </c>
      <c r="L52" s="5">
        <v>0.3</v>
      </c>
      <c r="M52" s="8">
        <v>82.1</v>
      </c>
      <c r="N52" s="5">
        <v>1.9</v>
      </c>
      <c r="O52" s="1">
        <v>1</v>
      </c>
      <c r="P52" s="4">
        <v>6.87</v>
      </c>
    </row>
    <row r="53" spans="1:16" x14ac:dyDescent="0.2">
      <c r="A53" s="2" t="s">
        <v>134</v>
      </c>
      <c r="B53" s="4" t="s">
        <v>22</v>
      </c>
      <c r="C53" s="1">
        <v>30</v>
      </c>
      <c r="D53" s="1" t="str">
        <f t="shared" si="0"/>
        <v>AM(L) FW</v>
      </c>
      <c r="E53" s="3" t="s">
        <v>26</v>
      </c>
      <c r="F53" s="6" t="s">
        <v>135</v>
      </c>
      <c r="G53" s="1">
        <v>1326</v>
      </c>
      <c r="H53" s="1">
        <v>10</v>
      </c>
      <c r="I53" s="1">
        <v>1</v>
      </c>
      <c r="J53" s="1">
        <v>3</v>
      </c>
      <c r="K53" s="1">
        <v>0</v>
      </c>
      <c r="L53" s="5">
        <v>1.9</v>
      </c>
      <c r="M53" s="8">
        <v>63.2</v>
      </c>
      <c r="N53" s="5">
        <v>1.5</v>
      </c>
      <c r="O53" s="1">
        <v>2</v>
      </c>
      <c r="P53" s="4">
        <v>6.86</v>
      </c>
    </row>
    <row r="54" spans="1:16" x14ac:dyDescent="0.2">
      <c r="A54" s="2" t="s">
        <v>136</v>
      </c>
      <c r="B54" s="4" t="s">
        <v>33</v>
      </c>
      <c r="C54" s="1">
        <v>27</v>
      </c>
      <c r="D54" s="1" t="str">
        <f t="shared" si="0"/>
        <v>AM(R) FW</v>
      </c>
      <c r="E54" s="3" t="s">
        <v>137</v>
      </c>
      <c r="F54" s="6" t="s">
        <v>69</v>
      </c>
      <c r="G54" s="1">
        <v>1600</v>
      </c>
      <c r="H54" s="1">
        <v>9</v>
      </c>
      <c r="I54" s="1">
        <v>1</v>
      </c>
      <c r="J54" s="1">
        <v>4</v>
      </c>
      <c r="K54" s="1">
        <v>0</v>
      </c>
      <c r="L54" s="5">
        <v>1.9</v>
      </c>
      <c r="M54" s="8">
        <v>70.400000000000006</v>
      </c>
      <c r="N54" s="5">
        <v>1.5</v>
      </c>
      <c r="O54" s="1">
        <v>2</v>
      </c>
      <c r="P54" s="4">
        <v>6.86</v>
      </c>
    </row>
    <row r="55" spans="1:16" x14ac:dyDescent="0.2">
      <c r="A55" s="2" t="s">
        <v>138</v>
      </c>
      <c r="B55" s="4" t="s">
        <v>128</v>
      </c>
      <c r="C55" s="1">
        <v>29</v>
      </c>
      <c r="D55" s="1" t="str">
        <f t="shared" si="0"/>
        <v>D(C)</v>
      </c>
      <c r="E55" s="3" t="s">
        <v>133</v>
      </c>
      <c r="F55" s="6">
        <v>22</v>
      </c>
      <c r="G55" s="1">
        <v>1942</v>
      </c>
      <c r="H55" s="1">
        <v>2</v>
      </c>
      <c r="I55" s="1">
        <v>0</v>
      </c>
      <c r="J55" s="1">
        <v>7</v>
      </c>
      <c r="K55" s="1">
        <v>1</v>
      </c>
      <c r="L55" s="5">
        <v>0.5</v>
      </c>
      <c r="M55" s="8">
        <v>80.8</v>
      </c>
      <c r="N55" s="5">
        <v>2.6</v>
      </c>
      <c r="O55" s="1">
        <v>0</v>
      </c>
      <c r="P55" s="4">
        <v>6.86</v>
      </c>
    </row>
    <row r="56" spans="1:16" x14ac:dyDescent="0.2">
      <c r="A56" s="2" t="s">
        <v>139</v>
      </c>
      <c r="B56" s="4" t="s">
        <v>16</v>
      </c>
      <c r="C56" s="1">
        <v>33</v>
      </c>
      <c r="D56" s="1" t="str">
        <f t="shared" si="0"/>
        <v>D(L) M(L)</v>
      </c>
      <c r="E56" s="3" t="s">
        <v>62</v>
      </c>
      <c r="F56" s="6" t="s">
        <v>140</v>
      </c>
      <c r="G56" s="1">
        <v>1002</v>
      </c>
      <c r="H56" s="1">
        <v>1</v>
      </c>
      <c r="I56" s="1">
        <v>3</v>
      </c>
      <c r="J56" s="1">
        <v>2</v>
      </c>
      <c r="K56" s="1">
        <v>1</v>
      </c>
      <c r="L56" s="5">
        <v>0.6</v>
      </c>
      <c r="M56" s="8">
        <v>88</v>
      </c>
      <c r="N56" s="5">
        <v>0.4</v>
      </c>
      <c r="O56" s="1">
        <v>1</v>
      </c>
      <c r="P56" s="4">
        <v>6.86</v>
      </c>
    </row>
    <row r="57" spans="1:16" x14ac:dyDescent="0.2">
      <c r="A57" s="2" t="s">
        <v>141</v>
      </c>
      <c r="B57" s="4" t="s">
        <v>36</v>
      </c>
      <c r="C57" s="1">
        <v>23</v>
      </c>
      <c r="D57" s="1" t="str">
        <f t="shared" si="0"/>
        <v>DMC</v>
      </c>
      <c r="E57" s="3" t="s">
        <v>44</v>
      </c>
      <c r="F57" s="6">
        <v>23</v>
      </c>
      <c r="G57" s="1">
        <v>1985</v>
      </c>
      <c r="H57" s="1">
        <v>0</v>
      </c>
      <c r="I57" s="1">
        <v>0</v>
      </c>
      <c r="J57" s="1">
        <v>5</v>
      </c>
      <c r="K57" s="1">
        <v>1</v>
      </c>
      <c r="L57" s="5">
        <v>0.3</v>
      </c>
      <c r="M57" s="8">
        <v>80.599999999999994</v>
      </c>
      <c r="N57" s="5">
        <v>2.6</v>
      </c>
      <c r="O57" s="1">
        <v>0</v>
      </c>
      <c r="P57" s="4">
        <v>6.85</v>
      </c>
    </row>
    <row r="58" spans="1:16" x14ac:dyDescent="0.2">
      <c r="A58" s="2" t="s">
        <v>142</v>
      </c>
      <c r="B58" s="4" t="s">
        <v>16</v>
      </c>
      <c r="C58" s="1">
        <v>18</v>
      </c>
      <c r="D58" s="1" t="str">
        <f t="shared" si="0"/>
        <v>AM(CL)</v>
      </c>
      <c r="E58" s="3" t="s">
        <v>28</v>
      </c>
      <c r="F58" s="6" t="s">
        <v>143</v>
      </c>
      <c r="G58" s="1">
        <v>1632</v>
      </c>
      <c r="H58" s="1">
        <v>1</v>
      </c>
      <c r="I58" s="1">
        <v>2</v>
      </c>
      <c r="J58" s="1">
        <v>5</v>
      </c>
      <c r="K58" s="1">
        <v>0</v>
      </c>
      <c r="L58" s="5">
        <v>0.7</v>
      </c>
      <c r="M58" s="8">
        <v>88.1</v>
      </c>
      <c r="N58" s="5">
        <v>1.2</v>
      </c>
      <c r="O58" s="1">
        <v>0</v>
      </c>
      <c r="P58" s="4">
        <v>6.85</v>
      </c>
    </row>
    <row r="59" spans="1:16" x14ac:dyDescent="0.2">
      <c r="A59" s="2" t="s">
        <v>144</v>
      </c>
      <c r="B59" s="4" t="s">
        <v>16</v>
      </c>
      <c r="C59" s="1">
        <v>36</v>
      </c>
      <c r="D59" s="1" t="str">
        <f t="shared" si="0"/>
        <v>D(C)</v>
      </c>
      <c r="E59" s="3" t="s">
        <v>133</v>
      </c>
      <c r="F59" s="6" t="s">
        <v>145</v>
      </c>
      <c r="G59" s="1">
        <v>383</v>
      </c>
      <c r="H59" s="1">
        <v>0</v>
      </c>
      <c r="I59" s="1">
        <v>0</v>
      </c>
      <c r="J59" s="1">
        <v>3</v>
      </c>
      <c r="K59" s="1">
        <v>1</v>
      </c>
      <c r="L59" s="5">
        <v>0.4</v>
      </c>
      <c r="M59" s="8">
        <v>92.2</v>
      </c>
      <c r="N59" s="5">
        <v>2.9</v>
      </c>
      <c r="O59" s="1">
        <v>0</v>
      </c>
      <c r="P59" s="4">
        <v>6.85</v>
      </c>
    </row>
    <row r="60" spans="1:16" x14ac:dyDescent="0.2">
      <c r="A60" s="2" t="s">
        <v>146</v>
      </c>
      <c r="B60" s="4" t="s">
        <v>82</v>
      </c>
      <c r="C60" s="1">
        <v>30</v>
      </c>
      <c r="D60" s="1" t="str">
        <f t="shared" si="0"/>
        <v>AM(L)</v>
      </c>
      <c r="E60" s="3" t="s">
        <v>147</v>
      </c>
      <c r="F60" s="6" t="s">
        <v>148</v>
      </c>
      <c r="G60" s="1">
        <v>1935</v>
      </c>
      <c r="H60" s="1">
        <v>4</v>
      </c>
      <c r="I60" s="1">
        <v>2</v>
      </c>
      <c r="J60" s="1">
        <v>4</v>
      </c>
      <c r="K60" s="1">
        <v>0</v>
      </c>
      <c r="L60" s="5">
        <v>1.4</v>
      </c>
      <c r="M60" s="8">
        <v>71.900000000000006</v>
      </c>
      <c r="N60" s="5">
        <v>0.5</v>
      </c>
      <c r="O60" s="1">
        <v>2</v>
      </c>
      <c r="P60" s="4">
        <v>6.85</v>
      </c>
    </row>
    <row r="61" spans="1:16" x14ac:dyDescent="0.2">
      <c r="A61" s="2" t="s">
        <v>149</v>
      </c>
      <c r="B61" s="4" t="s">
        <v>33</v>
      </c>
      <c r="C61" s="1">
        <v>21</v>
      </c>
      <c r="D61" s="1" t="str">
        <f t="shared" si="0"/>
        <v>AM(CLR) FW</v>
      </c>
      <c r="E61" s="3" t="s">
        <v>23</v>
      </c>
      <c r="F61" s="6" t="s">
        <v>111</v>
      </c>
      <c r="G61" s="1">
        <v>1603</v>
      </c>
      <c r="H61" s="1">
        <v>4</v>
      </c>
      <c r="I61" s="1">
        <v>3</v>
      </c>
      <c r="J61" s="1">
        <v>2</v>
      </c>
      <c r="K61" s="1">
        <v>0</v>
      </c>
      <c r="L61" s="5">
        <v>2</v>
      </c>
      <c r="M61" s="8">
        <v>77</v>
      </c>
      <c r="N61" s="5">
        <v>0.5</v>
      </c>
      <c r="O61" s="1">
        <v>3</v>
      </c>
      <c r="P61" s="4">
        <v>6.85</v>
      </c>
    </row>
    <row r="62" spans="1:16" x14ac:dyDescent="0.2">
      <c r="A62" s="2" t="s">
        <v>150</v>
      </c>
      <c r="B62" s="4" t="s">
        <v>48</v>
      </c>
      <c r="C62" s="1">
        <v>22</v>
      </c>
      <c r="D62" s="1" t="str">
        <f t="shared" si="0"/>
        <v>D(C)</v>
      </c>
      <c r="E62" s="3" t="s">
        <v>133</v>
      </c>
      <c r="F62" s="6" t="s">
        <v>151</v>
      </c>
      <c r="G62" s="1">
        <v>538</v>
      </c>
      <c r="H62" s="1">
        <v>0</v>
      </c>
      <c r="I62" s="1">
        <v>0</v>
      </c>
      <c r="J62" s="1">
        <v>1</v>
      </c>
      <c r="K62" s="1">
        <v>0</v>
      </c>
      <c r="L62" s="5">
        <v>0.1</v>
      </c>
      <c r="M62" s="8">
        <v>91</v>
      </c>
      <c r="N62" s="5">
        <v>1.4</v>
      </c>
      <c r="O62" s="1">
        <v>1</v>
      </c>
      <c r="P62" s="4">
        <v>6.84</v>
      </c>
    </row>
    <row r="63" spans="1:16" x14ac:dyDescent="0.2">
      <c r="A63" s="2" t="s">
        <v>152</v>
      </c>
      <c r="B63" s="4" t="s">
        <v>121</v>
      </c>
      <c r="C63" s="1">
        <v>29</v>
      </c>
      <c r="D63" s="1" t="str">
        <f t="shared" si="0"/>
        <v>D(L) M(L)</v>
      </c>
      <c r="E63" s="3" t="s">
        <v>62</v>
      </c>
      <c r="F63" s="6">
        <v>15</v>
      </c>
      <c r="G63" s="1">
        <v>1350</v>
      </c>
      <c r="H63" s="1">
        <v>0</v>
      </c>
      <c r="I63" s="1">
        <v>3</v>
      </c>
      <c r="J63" s="1">
        <v>1</v>
      </c>
      <c r="K63" s="1">
        <v>0</v>
      </c>
      <c r="L63" s="5">
        <v>0.9</v>
      </c>
      <c r="M63" s="8">
        <v>77.400000000000006</v>
      </c>
      <c r="N63" s="5">
        <v>0.6</v>
      </c>
      <c r="O63" s="1">
        <v>0</v>
      </c>
      <c r="P63" s="4">
        <v>6.84</v>
      </c>
    </row>
    <row r="64" spans="1:16" x14ac:dyDescent="0.2">
      <c r="A64" s="2" t="s">
        <v>153</v>
      </c>
      <c r="B64" s="4" t="s">
        <v>16</v>
      </c>
      <c r="C64" s="1">
        <v>24</v>
      </c>
      <c r="D64" s="1" t="str">
        <f t="shared" si="0"/>
        <v>D(CR)</v>
      </c>
      <c r="E64" s="3" t="s">
        <v>68</v>
      </c>
      <c r="F64" s="6" t="s">
        <v>154</v>
      </c>
      <c r="G64" s="1">
        <v>1033</v>
      </c>
      <c r="H64" s="1">
        <v>0</v>
      </c>
      <c r="I64" s="1">
        <v>1</v>
      </c>
      <c r="J64" s="1">
        <v>5</v>
      </c>
      <c r="K64" s="1">
        <v>1</v>
      </c>
      <c r="L64" s="5">
        <v>0.7</v>
      </c>
      <c r="M64" s="8">
        <v>88.7</v>
      </c>
      <c r="N64" s="5">
        <v>1.9</v>
      </c>
      <c r="O64" s="1">
        <v>0</v>
      </c>
      <c r="P64" s="4">
        <v>6.83</v>
      </c>
    </row>
    <row r="65" spans="1:16" x14ac:dyDescent="0.2">
      <c r="A65" s="2" t="s">
        <v>155</v>
      </c>
      <c r="B65" s="4" t="s">
        <v>16</v>
      </c>
      <c r="C65" s="1">
        <v>22</v>
      </c>
      <c r="D65" s="1" t="str">
        <f t="shared" si="0"/>
        <v>D(C)</v>
      </c>
      <c r="E65" s="3" t="s">
        <v>133</v>
      </c>
      <c r="F65" s="6" t="s">
        <v>156</v>
      </c>
      <c r="G65" s="1">
        <v>911</v>
      </c>
      <c r="H65" s="1">
        <v>1</v>
      </c>
      <c r="I65" s="1">
        <v>0</v>
      </c>
      <c r="J65" s="1">
        <v>3</v>
      </c>
      <c r="K65" s="1">
        <v>0</v>
      </c>
      <c r="L65" s="5">
        <v>0.3</v>
      </c>
      <c r="M65" s="8">
        <v>92</v>
      </c>
      <c r="N65" s="5">
        <v>1.2</v>
      </c>
      <c r="O65" s="1">
        <v>0</v>
      </c>
      <c r="P65" s="4">
        <v>6.82</v>
      </c>
    </row>
    <row r="66" spans="1:16" x14ac:dyDescent="0.2">
      <c r="A66" s="2" t="s">
        <v>157</v>
      </c>
      <c r="B66" s="4" t="s">
        <v>19</v>
      </c>
      <c r="C66" s="1">
        <v>30</v>
      </c>
      <c r="D66" s="1" t="str">
        <f t="shared" ref="D66:D129" si="1">TRIM(E66)</f>
        <v>GK</v>
      </c>
      <c r="E66" s="3" t="s">
        <v>51</v>
      </c>
      <c r="F66" s="6">
        <v>19</v>
      </c>
      <c r="G66" s="1">
        <v>1710</v>
      </c>
      <c r="H66" s="1">
        <v>0</v>
      </c>
      <c r="I66" s="1">
        <v>0</v>
      </c>
      <c r="J66" s="1">
        <v>0</v>
      </c>
      <c r="K66" s="1">
        <v>0</v>
      </c>
      <c r="L66" s="5">
        <v>0</v>
      </c>
      <c r="M66" s="8">
        <v>82.6</v>
      </c>
      <c r="N66" s="5">
        <v>0.3</v>
      </c>
      <c r="O66" s="1">
        <v>0</v>
      </c>
      <c r="P66" s="4">
        <v>6.82</v>
      </c>
    </row>
    <row r="67" spans="1:16" x14ac:dyDescent="0.2">
      <c r="A67" s="2" t="s">
        <v>158</v>
      </c>
      <c r="B67" s="4" t="s">
        <v>50</v>
      </c>
      <c r="C67" s="1">
        <v>29</v>
      </c>
      <c r="D67" s="1" t="str">
        <f t="shared" si="1"/>
        <v>D(R)</v>
      </c>
      <c r="E67" s="3" t="s">
        <v>159</v>
      </c>
      <c r="F67" s="6" t="s">
        <v>160</v>
      </c>
      <c r="G67" s="1">
        <v>1420</v>
      </c>
      <c r="H67" s="1">
        <v>0</v>
      </c>
      <c r="I67" s="1">
        <v>1</v>
      </c>
      <c r="J67" s="1">
        <v>2</v>
      </c>
      <c r="K67" s="1">
        <v>3</v>
      </c>
      <c r="L67" s="5">
        <v>0.3</v>
      </c>
      <c r="M67" s="8">
        <v>80.3</v>
      </c>
      <c r="N67" s="5">
        <v>0.7</v>
      </c>
      <c r="O67" s="1">
        <v>0</v>
      </c>
      <c r="P67" s="4">
        <v>6.82</v>
      </c>
    </row>
    <row r="68" spans="1:16" x14ac:dyDescent="0.2">
      <c r="A68" s="2" t="s">
        <v>161</v>
      </c>
      <c r="B68" s="4" t="s">
        <v>132</v>
      </c>
      <c r="C68" s="1">
        <v>20</v>
      </c>
      <c r="D68" s="1" t="str">
        <f t="shared" si="1"/>
        <v>AM(LR)</v>
      </c>
      <c r="E68" s="3" t="s">
        <v>162</v>
      </c>
      <c r="F68" s="6" t="s">
        <v>84</v>
      </c>
      <c r="G68" s="1">
        <v>1916</v>
      </c>
      <c r="H68" s="1">
        <v>4</v>
      </c>
      <c r="I68" s="1">
        <v>4</v>
      </c>
      <c r="J68" s="1">
        <v>1</v>
      </c>
      <c r="K68" s="1">
        <v>0</v>
      </c>
      <c r="L68" s="5">
        <v>2</v>
      </c>
      <c r="M68" s="8">
        <v>78.7</v>
      </c>
      <c r="N68" s="5">
        <v>0.4</v>
      </c>
      <c r="O68" s="1">
        <v>2</v>
      </c>
      <c r="P68" s="4">
        <v>6.81</v>
      </c>
    </row>
    <row r="69" spans="1:16" x14ac:dyDescent="0.2">
      <c r="A69" s="2" t="s">
        <v>163</v>
      </c>
      <c r="B69" s="4" t="s">
        <v>80</v>
      </c>
      <c r="C69" s="1">
        <v>23</v>
      </c>
      <c r="D69" s="1" t="str">
        <f t="shared" si="1"/>
        <v>AM(CR)</v>
      </c>
      <c r="E69" s="3" t="s">
        <v>164</v>
      </c>
      <c r="F69" s="6" t="s">
        <v>165</v>
      </c>
      <c r="G69" s="1">
        <v>1394</v>
      </c>
      <c r="H69" s="1">
        <v>3</v>
      </c>
      <c r="I69" s="1">
        <v>5</v>
      </c>
      <c r="J69" s="1">
        <v>1</v>
      </c>
      <c r="K69" s="1">
        <v>0</v>
      </c>
      <c r="L69" s="5">
        <v>1.3</v>
      </c>
      <c r="M69" s="8">
        <v>77.7</v>
      </c>
      <c r="N69" s="5">
        <v>0.3</v>
      </c>
      <c r="O69" s="1">
        <v>2</v>
      </c>
      <c r="P69" s="4">
        <v>6.81</v>
      </c>
    </row>
    <row r="70" spans="1:16" x14ac:dyDescent="0.2">
      <c r="A70" s="2" t="s">
        <v>166</v>
      </c>
      <c r="B70" s="4" t="s">
        <v>36</v>
      </c>
      <c r="C70" s="1">
        <v>30</v>
      </c>
      <c r="D70" s="1" t="str">
        <f t="shared" si="1"/>
        <v>GK</v>
      </c>
      <c r="E70" s="3" t="s">
        <v>51</v>
      </c>
      <c r="F70" s="6">
        <v>4</v>
      </c>
      <c r="G70" s="1">
        <v>360</v>
      </c>
      <c r="H70" s="1">
        <v>0</v>
      </c>
      <c r="I70" s="1">
        <v>0</v>
      </c>
      <c r="J70" s="1">
        <v>0</v>
      </c>
      <c r="K70" s="1">
        <v>0</v>
      </c>
      <c r="L70" s="5">
        <v>0</v>
      </c>
      <c r="M70" s="8">
        <v>61.3</v>
      </c>
      <c r="N70" s="5">
        <v>0</v>
      </c>
      <c r="O70" s="1">
        <v>0</v>
      </c>
      <c r="P70" s="4">
        <v>6.81</v>
      </c>
    </row>
    <row r="71" spans="1:16" x14ac:dyDescent="0.2">
      <c r="A71" s="2" t="s">
        <v>167</v>
      </c>
      <c r="B71" s="4" t="s">
        <v>121</v>
      </c>
      <c r="C71" s="1">
        <v>30</v>
      </c>
      <c r="D71" s="1" t="str">
        <f t="shared" si="1"/>
        <v>DMC</v>
      </c>
      <c r="E71" s="3" t="s">
        <v>44</v>
      </c>
      <c r="F71" s="6" t="s">
        <v>17</v>
      </c>
      <c r="G71" s="1">
        <v>1614</v>
      </c>
      <c r="H71" s="1">
        <v>2</v>
      </c>
      <c r="I71" s="1">
        <v>0</v>
      </c>
      <c r="J71" s="1">
        <v>5</v>
      </c>
      <c r="K71" s="1">
        <v>1</v>
      </c>
      <c r="L71" s="5">
        <v>0.7</v>
      </c>
      <c r="M71" s="8">
        <v>86.7</v>
      </c>
      <c r="N71" s="5">
        <v>1.1000000000000001</v>
      </c>
      <c r="O71" s="1">
        <v>2</v>
      </c>
      <c r="P71" s="4">
        <v>6.81</v>
      </c>
    </row>
    <row r="72" spans="1:16" x14ac:dyDescent="0.2">
      <c r="A72" s="2" t="s">
        <v>168</v>
      </c>
      <c r="B72" s="4" t="s">
        <v>61</v>
      </c>
      <c r="C72" s="1">
        <v>22</v>
      </c>
      <c r="D72" s="1" t="str">
        <f t="shared" si="1"/>
        <v>M(C)</v>
      </c>
      <c r="E72" s="3" t="s">
        <v>34</v>
      </c>
      <c r="F72" s="6" t="s">
        <v>169</v>
      </c>
      <c r="G72" s="1">
        <v>1582</v>
      </c>
      <c r="H72" s="1">
        <v>2</v>
      </c>
      <c r="I72" s="1">
        <v>3</v>
      </c>
      <c r="J72" s="1">
        <v>2</v>
      </c>
      <c r="K72" s="1">
        <v>0</v>
      </c>
      <c r="L72" s="5">
        <v>0.5</v>
      </c>
      <c r="M72" s="8">
        <v>84.5</v>
      </c>
      <c r="N72" s="5">
        <v>0.5</v>
      </c>
      <c r="O72" s="1">
        <v>0</v>
      </c>
      <c r="P72" s="4">
        <v>6.81</v>
      </c>
    </row>
    <row r="73" spans="1:16" x14ac:dyDescent="0.2">
      <c r="A73" s="2" t="s">
        <v>170</v>
      </c>
      <c r="B73" s="4" t="s">
        <v>19</v>
      </c>
      <c r="C73" s="1">
        <v>37</v>
      </c>
      <c r="D73" s="1" t="str">
        <f t="shared" si="1"/>
        <v>M(C)</v>
      </c>
      <c r="E73" s="3" t="s">
        <v>34</v>
      </c>
      <c r="F73" s="6" t="s">
        <v>171</v>
      </c>
      <c r="G73" s="1">
        <v>1339</v>
      </c>
      <c r="H73" s="1">
        <v>4</v>
      </c>
      <c r="I73" s="1">
        <v>3</v>
      </c>
      <c r="J73" s="1">
        <v>5</v>
      </c>
      <c r="K73" s="1">
        <v>0</v>
      </c>
      <c r="L73" s="5">
        <v>1.1000000000000001</v>
      </c>
      <c r="M73" s="8">
        <v>90.2</v>
      </c>
      <c r="N73" s="5">
        <v>0.3</v>
      </c>
      <c r="O73" s="1">
        <v>0</v>
      </c>
      <c r="P73" s="4">
        <v>6.8</v>
      </c>
    </row>
    <row r="74" spans="1:16" x14ac:dyDescent="0.2">
      <c r="A74" s="2" t="s">
        <v>172</v>
      </c>
      <c r="B74" s="4" t="s">
        <v>75</v>
      </c>
      <c r="C74" s="1">
        <v>28</v>
      </c>
      <c r="D74" s="1" t="str">
        <f t="shared" si="1"/>
        <v>AM(C)</v>
      </c>
      <c r="E74" s="3" t="s">
        <v>105</v>
      </c>
      <c r="F74" s="6">
        <v>3</v>
      </c>
      <c r="G74" s="1">
        <v>212</v>
      </c>
      <c r="H74" s="1">
        <v>1</v>
      </c>
      <c r="I74" s="1">
        <v>0</v>
      </c>
      <c r="J74" s="1">
        <v>1</v>
      </c>
      <c r="K74" s="1">
        <v>0</v>
      </c>
      <c r="L74" s="5">
        <v>1</v>
      </c>
      <c r="M74" s="8">
        <v>76.3</v>
      </c>
      <c r="N74" s="5">
        <v>0.7</v>
      </c>
      <c r="O74" s="1">
        <v>1</v>
      </c>
      <c r="P74" s="4">
        <v>6.8</v>
      </c>
    </row>
    <row r="75" spans="1:16" x14ac:dyDescent="0.2">
      <c r="A75" s="2" t="s">
        <v>173</v>
      </c>
      <c r="B75" s="4" t="s">
        <v>80</v>
      </c>
      <c r="C75" s="1">
        <v>26</v>
      </c>
      <c r="D75" s="1" t="str">
        <f t="shared" si="1"/>
        <v>D(C)</v>
      </c>
      <c r="E75" s="3" t="s">
        <v>133</v>
      </c>
      <c r="F75" s="6">
        <v>22</v>
      </c>
      <c r="G75" s="1">
        <v>1980</v>
      </c>
      <c r="H75" s="1">
        <v>0</v>
      </c>
      <c r="I75" s="1">
        <v>0</v>
      </c>
      <c r="J75" s="1">
        <v>9</v>
      </c>
      <c r="K75" s="1">
        <v>0</v>
      </c>
      <c r="L75" s="5">
        <v>0.4</v>
      </c>
      <c r="M75" s="8">
        <v>85.7</v>
      </c>
      <c r="N75" s="5">
        <v>1.4</v>
      </c>
      <c r="O75" s="1">
        <v>0</v>
      </c>
      <c r="P75" s="4">
        <v>6.79</v>
      </c>
    </row>
    <row r="76" spans="1:16" x14ac:dyDescent="0.2">
      <c r="A76" s="2" t="s">
        <v>174</v>
      </c>
      <c r="B76" s="4" t="s">
        <v>61</v>
      </c>
      <c r="C76" s="1">
        <v>23</v>
      </c>
      <c r="D76" s="1" t="str">
        <f t="shared" si="1"/>
        <v>AM(LR) FW</v>
      </c>
      <c r="E76" s="3" t="s">
        <v>77</v>
      </c>
      <c r="F76" s="6" t="s">
        <v>71</v>
      </c>
      <c r="G76" s="1">
        <v>2056</v>
      </c>
      <c r="H76" s="1">
        <v>2</v>
      </c>
      <c r="I76" s="1">
        <v>1</v>
      </c>
      <c r="J76" s="1">
        <v>3</v>
      </c>
      <c r="K76" s="1">
        <v>0</v>
      </c>
      <c r="L76" s="5">
        <v>2.5</v>
      </c>
      <c r="M76" s="8">
        <v>80.8</v>
      </c>
      <c r="N76" s="5">
        <v>0.5</v>
      </c>
      <c r="O76" s="1">
        <v>1</v>
      </c>
      <c r="P76" s="4">
        <v>6.78</v>
      </c>
    </row>
    <row r="77" spans="1:16" x14ac:dyDescent="0.2">
      <c r="A77" s="2" t="s">
        <v>175</v>
      </c>
      <c r="B77" s="4" t="s">
        <v>43</v>
      </c>
      <c r="C77" s="1">
        <v>32</v>
      </c>
      <c r="D77" s="1" t="str">
        <f t="shared" si="1"/>
        <v>AM(CL)</v>
      </c>
      <c r="E77" s="3" t="s">
        <v>28</v>
      </c>
      <c r="F77" s="6" t="s">
        <v>151</v>
      </c>
      <c r="G77" s="1">
        <v>447</v>
      </c>
      <c r="H77" s="1">
        <v>1</v>
      </c>
      <c r="I77" s="1">
        <v>0</v>
      </c>
      <c r="J77" s="1">
        <v>1</v>
      </c>
      <c r="K77" s="1">
        <v>0</v>
      </c>
      <c r="L77" s="5">
        <v>1</v>
      </c>
      <c r="M77" s="8">
        <v>82.9</v>
      </c>
      <c r="N77" s="5">
        <v>0.7</v>
      </c>
      <c r="O77" s="1">
        <v>0</v>
      </c>
      <c r="P77" s="4">
        <v>6.77</v>
      </c>
    </row>
    <row r="78" spans="1:16" x14ac:dyDescent="0.2">
      <c r="A78" s="2" t="s">
        <v>176</v>
      </c>
      <c r="B78" s="4" t="s">
        <v>19</v>
      </c>
      <c r="C78" s="1">
        <v>20</v>
      </c>
      <c r="D78" s="1" t="str">
        <f t="shared" si="1"/>
        <v>D(L) DMC</v>
      </c>
      <c r="E78" s="3" t="s">
        <v>177</v>
      </c>
      <c r="F78" s="6" t="s">
        <v>178</v>
      </c>
      <c r="G78" s="1">
        <v>1267</v>
      </c>
      <c r="H78" s="1">
        <v>0</v>
      </c>
      <c r="I78" s="1">
        <v>1</v>
      </c>
      <c r="J78" s="1">
        <v>4</v>
      </c>
      <c r="K78" s="1">
        <v>0</v>
      </c>
      <c r="L78" s="5">
        <v>0.6</v>
      </c>
      <c r="M78" s="8">
        <v>91.6</v>
      </c>
      <c r="N78" s="5">
        <v>0.7</v>
      </c>
      <c r="O78" s="1">
        <v>0</v>
      </c>
      <c r="P78" s="4">
        <v>6.76</v>
      </c>
    </row>
    <row r="79" spans="1:16" x14ac:dyDescent="0.2">
      <c r="A79" s="2" t="s">
        <v>179</v>
      </c>
      <c r="B79" s="4" t="s">
        <v>132</v>
      </c>
      <c r="C79" s="1">
        <v>30</v>
      </c>
      <c r="D79" s="1" t="str">
        <f t="shared" si="1"/>
        <v>AM(CLR)</v>
      </c>
      <c r="E79" s="3" t="s">
        <v>107</v>
      </c>
      <c r="F79" s="6" t="s">
        <v>180</v>
      </c>
      <c r="G79" s="1">
        <v>1296</v>
      </c>
      <c r="H79" s="1">
        <v>0</v>
      </c>
      <c r="I79" s="1">
        <v>3</v>
      </c>
      <c r="J79" s="1">
        <v>2</v>
      </c>
      <c r="K79" s="1">
        <v>0</v>
      </c>
      <c r="L79" s="5">
        <v>1</v>
      </c>
      <c r="M79" s="8">
        <v>86.2</v>
      </c>
      <c r="N79" s="5">
        <v>0.1</v>
      </c>
      <c r="O79" s="1">
        <v>1</v>
      </c>
      <c r="P79" s="4">
        <v>6.76</v>
      </c>
    </row>
    <row r="80" spans="1:16" x14ac:dyDescent="0.2">
      <c r="A80" s="2" t="s">
        <v>181</v>
      </c>
      <c r="B80" s="4" t="s">
        <v>132</v>
      </c>
      <c r="C80" s="1">
        <v>23</v>
      </c>
      <c r="D80" s="1" t="str">
        <f t="shared" si="1"/>
        <v>D(C)</v>
      </c>
      <c r="E80" s="3" t="s">
        <v>133</v>
      </c>
      <c r="F80" s="6" t="s">
        <v>182</v>
      </c>
      <c r="G80" s="1">
        <v>1534</v>
      </c>
      <c r="H80" s="1">
        <v>1</v>
      </c>
      <c r="I80" s="1">
        <v>0</v>
      </c>
      <c r="J80" s="1">
        <v>5</v>
      </c>
      <c r="K80" s="1">
        <v>0</v>
      </c>
      <c r="L80" s="5">
        <v>0.4</v>
      </c>
      <c r="M80" s="8">
        <v>80.5</v>
      </c>
      <c r="N80" s="5">
        <v>1.4</v>
      </c>
      <c r="O80" s="1">
        <v>0</v>
      </c>
      <c r="P80" s="4">
        <v>6.76</v>
      </c>
    </row>
    <row r="81" spans="1:16" x14ac:dyDescent="0.2">
      <c r="A81" s="2" t="s">
        <v>183</v>
      </c>
      <c r="B81" s="4" t="s">
        <v>121</v>
      </c>
      <c r="C81" s="1">
        <v>31</v>
      </c>
      <c r="D81" s="1" t="str">
        <f t="shared" si="1"/>
        <v>D(C)</v>
      </c>
      <c r="E81" s="3" t="s">
        <v>133</v>
      </c>
      <c r="F81" s="6" t="s">
        <v>69</v>
      </c>
      <c r="G81" s="1">
        <v>1702</v>
      </c>
      <c r="H81" s="1">
        <v>0</v>
      </c>
      <c r="I81" s="1">
        <v>0</v>
      </c>
      <c r="J81" s="1">
        <v>2</v>
      </c>
      <c r="K81" s="1">
        <v>2</v>
      </c>
      <c r="L81" s="5">
        <v>0.4</v>
      </c>
      <c r="M81" s="8">
        <v>88.4</v>
      </c>
      <c r="N81" s="5">
        <v>2.1</v>
      </c>
      <c r="O81" s="1">
        <v>1</v>
      </c>
      <c r="P81" s="4">
        <v>6.76</v>
      </c>
    </row>
    <row r="82" spans="1:16" x14ac:dyDescent="0.2">
      <c r="A82" s="2" t="s">
        <v>184</v>
      </c>
      <c r="B82" s="4" t="s">
        <v>121</v>
      </c>
      <c r="C82" s="1">
        <v>26</v>
      </c>
      <c r="D82" s="1" t="str">
        <f t="shared" si="1"/>
        <v>D(R) M(LR)</v>
      </c>
      <c r="E82" s="3" t="s">
        <v>185</v>
      </c>
      <c r="F82" s="6" t="s">
        <v>186</v>
      </c>
      <c r="G82" s="1">
        <v>1081</v>
      </c>
      <c r="H82" s="1">
        <v>0</v>
      </c>
      <c r="I82" s="1">
        <v>0</v>
      </c>
      <c r="J82" s="1">
        <v>3</v>
      </c>
      <c r="K82" s="1">
        <v>0</v>
      </c>
      <c r="L82" s="5">
        <v>0.6</v>
      </c>
      <c r="M82" s="8">
        <v>79.7</v>
      </c>
      <c r="N82" s="5">
        <v>0.5</v>
      </c>
      <c r="O82" s="1">
        <v>2</v>
      </c>
      <c r="P82" s="4">
        <v>6.76</v>
      </c>
    </row>
    <row r="83" spans="1:16" x14ac:dyDescent="0.2">
      <c r="A83" s="2" t="s">
        <v>187</v>
      </c>
      <c r="B83" s="4" t="s">
        <v>104</v>
      </c>
      <c r="C83" s="1">
        <v>25</v>
      </c>
      <c r="D83" s="1" t="str">
        <f t="shared" si="1"/>
        <v>AM(L) FW</v>
      </c>
      <c r="E83" s="3" t="s">
        <v>26</v>
      </c>
      <c r="F83" s="6" t="s">
        <v>188</v>
      </c>
      <c r="G83" s="1">
        <v>651</v>
      </c>
      <c r="H83" s="1">
        <v>2</v>
      </c>
      <c r="I83" s="1">
        <v>1</v>
      </c>
      <c r="J83" s="1">
        <v>2</v>
      </c>
      <c r="K83" s="1">
        <v>0</v>
      </c>
      <c r="L83" s="5">
        <v>2.2999999999999998</v>
      </c>
      <c r="M83" s="8">
        <v>73.099999999999994</v>
      </c>
      <c r="N83" s="5">
        <v>2.1</v>
      </c>
      <c r="O83" s="1">
        <v>0</v>
      </c>
      <c r="P83" s="4">
        <v>6.76</v>
      </c>
    </row>
    <row r="84" spans="1:16" x14ac:dyDescent="0.2">
      <c r="A84" s="2" t="s">
        <v>189</v>
      </c>
      <c r="B84" s="4" t="s">
        <v>22</v>
      </c>
      <c r="C84" s="1">
        <v>28</v>
      </c>
      <c r="D84" s="1" t="str">
        <f t="shared" si="1"/>
        <v>D(R) M(CR) FW</v>
      </c>
      <c r="E84" s="3" t="s">
        <v>190</v>
      </c>
      <c r="F84" s="6" t="s">
        <v>182</v>
      </c>
      <c r="G84" s="1">
        <v>1372</v>
      </c>
      <c r="H84" s="1">
        <v>1</v>
      </c>
      <c r="I84" s="1">
        <v>1</v>
      </c>
      <c r="J84" s="1">
        <v>3</v>
      </c>
      <c r="K84" s="1">
        <v>0</v>
      </c>
      <c r="L84" s="5">
        <v>0.9</v>
      </c>
      <c r="M84" s="8">
        <v>85.3</v>
      </c>
      <c r="N84" s="5">
        <v>0.5</v>
      </c>
      <c r="O84" s="1">
        <v>1</v>
      </c>
      <c r="P84" s="4">
        <v>6.75</v>
      </c>
    </row>
    <row r="85" spans="1:16" x14ac:dyDescent="0.2">
      <c r="A85" s="2" t="s">
        <v>191</v>
      </c>
      <c r="B85" s="4" t="s">
        <v>33</v>
      </c>
      <c r="C85" s="1">
        <v>30</v>
      </c>
      <c r="D85" s="1" t="str">
        <f t="shared" si="1"/>
        <v>D(CL) M(L)</v>
      </c>
      <c r="E85" s="3" t="s">
        <v>119</v>
      </c>
      <c r="F85" s="6" t="s">
        <v>160</v>
      </c>
      <c r="G85" s="1">
        <v>1467</v>
      </c>
      <c r="H85" s="1">
        <v>0</v>
      </c>
      <c r="I85" s="1">
        <v>0</v>
      </c>
      <c r="J85" s="1">
        <v>3</v>
      </c>
      <c r="K85" s="1">
        <v>0</v>
      </c>
      <c r="L85" s="5">
        <v>0.4</v>
      </c>
      <c r="M85" s="8">
        <v>78.8</v>
      </c>
      <c r="N85" s="5">
        <v>0.9</v>
      </c>
      <c r="O85" s="1">
        <v>1</v>
      </c>
      <c r="P85" s="4">
        <v>6.75</v>
      </c>
    </row>
    <row r="86" spans="1:16" x14ac:dyDescent="0.2">
      <c r="A86" s="2" t="s">
        <v>192</v>
      </c>
      <c r="B86" s="4" t="s">
        <v>82</v>
      </c>
      <c r="C86" s="1">
        <v>31</v>
      </c>
      <c r="D86" s="1" t="str">
        <f t="shared" si="1"/>
        <v>D(C)</v>
      </c>
      <c r="E86" s="3" t="s">
        <v>133</v>
      </c>
      <c r="F86" s="6">
        <v>23</v>
      </c>
      <c r="G86" s="1">
        <v>1941</v>
      </c>
      <c r="H86" s="1">
        <v>4</v>
      </c>
      <c r="I86" s="1">
        <v>0</v>
      </c>
      <c r="J86" s="1">
        <v>4</v>
      </c>
      <c r="K86" s="1">
        <v>1</v>
      </c>
      <c r="L86" s="5">
        <v>1.4</v>
      </c>
      <c r="M86" s="8">
        <v>79.900000000000006</v>
      </c>
      <c r="N86" s="5">
        <v>2</v>
      </c>
      <c r="O86" s="1">
        <v>1</v>
      </c>
      <c r="P86" s="4">
        <v>6.75</v>
      </c>
    </row>
    <row r="87" spans="1:16" x14ac:dyDescent="0.2">
      <c r="A87" s="2" t="s">
        <v>193</v>
      </c>
      <c r="B87" s="4" t="s">
        <v>43</v>
      </c>
      <c r="C87" s="1">
        <v>33</v>
      </c>
      <c r="D87" s="1" t="str">
        <f t="shared" si="1"/>
        <v>D(C) DMC</v>
      </c>
      <c r="E87" s="3" t="s">
        <v>57</v>
      </c>
      <c r="F87" s="6" t="s">
        <v>154</v>
      </c>
      <c r="G87" s="1">
        <v>1070</v>
      </c>
      <c r="H87" s="1">
        <v>2</v>
      </c>
      <c r="I87" s="1">
        <v>1</v>
      </c>
      <c r="J87" s="1">
        <v>3</v>
      </c>
      <c r="K87" s="1">
        <v>0</v>
      </c>
      <c r="L87" s="5">
        <v>0.7</v>
      </c>
      <c r="M87" s="8">
        <v>90.9</v>
      </c>
      <c r="N87" s="5">
        <v>1.8</v>
      </c>
      <c r="O87" s="1">
        <v>2</v>
      </c>
      <c r="P87" s="4">
        <v>6.75</v>
      </c>
    </row>
    <row r="88" spans="1:16" x14ac:dyDescent="0.2">
      <c r="A88" s="2" t="s">
        <v>194</v>
      </c>
      <c r="B88" s="4" t="s">
        <v>121</v>
      </c>
      <c r="C88" s="1">
        <v>23</v>
      </c>
      <c r="D88" s="1" t="str">
        <f t="shared" si="1"/>
        <v>D(L)</v>
      </c>
      <c r="E88" s="3" t="s">
        <v>195</v>
      </c>
      <c r="F88" s="6" t="s">
        <v>196</v>
      </c>
      <c r="G88" s="1">
        <v>538</v>
      </c>
      <c r="H88" s="1">
        <v>1</v>
      </c>
      <c r="I88" s="1">
        <v>0</v>
      </c>
      <c r="J88" s="1">
        <v>0</v>
      </c>
      <c r="K88" s="1">
        <v>0</v>
      </c>
      <c r="L88" s="5">
        <v>0.6</v>
      </c>
      <c r="M88" s="8">
        <v>74.5</v>
      </c>
      <c r="N88" s="5">
        <v>0.9</v>
      </c>
      <c r="O88" s="1">
        <v>0</v>
      </c>
      <c r="P88" s="4">
        <v>6.75</v>
      </c>
    </row>
    <row r="89" spans="1:16" x14ac:dyDescent="0.2">
      <c r="A89" s="2" t="s">
        <v>197</v>
      </c>
      <c r="B89" s="4" t="s">
        <v>33</v>
      </c>
      <c r="C89" s="1">
        <v>23</v>
      </c>
      <c r="D89" s="1" t="str">
        <f t="shared" si="1"/>
        <v>FW</v>
      </c>
      <c r="E89" s="3" t="s">
        <v>20</v>
      </c>
      <c r="F89" s="6">
        <v>2</v>
      </c>
      <c r="G89" s="1">
        <v>154</v>
      </c>
      <c r="H89" s="1">
        <v>1</v>
      </c>
      <c r="I89" s="1">
        <v>0</v>
      </c>
      <c r="J89" s="1">
        <v>0</v>
      </c>
      <c r="K89" s="1">
        <v>0</v>
      </c>
      <c r="L89" s="5">
        <v>1.5</v>
      </c>
      <c r="M89" s="8">
        <v>63</v>
      </c>
      <c r="N89" s="5">
        <v>0</v>
      </c>
      <c r="O89" s="1">
        <v>0</v>
      </c>
      <c r="P89" s="4">
        <v>6.74</v>
      </c>
    </row>
    <row r="90" spans="1:16" x14ac:dyDescent="0.2">
      <c r="A90" s="2" t="s">
        <v>198</v>
      </c>
      <c r="B90" s="4" t="s">
        <v>128</v>
      </c>
      <c r="C90" s="1">
        <v>28</v>
      </c>
      <c r="D90" s="1" t="str">
        <f t="shared" si="1"/>
        <v>M(CLR)</v>
      </c>
      <c r="E90" s="3" t="s">
        <v>31</v>
      </c>
      <c r="F90" s="6" t="s">
        <v>71</v>
      </c>
      <c r="G90" s="1">
        <v>2030</v>
      </c>
      <c r="H90" s="1">
        <v>1</v>
      </c>
      <c r="I90" s="1">
        <v>2</v>
      </c>
      <c r="J90" s="1">
        <v>4</v>
      </c>
      <c r="K90" s="1">
        <v>0</v>
      </c>
      <c r="L90" s="5">
        <v>0.6</v>
      </c>
      <c r="M90" s="8">
        <v>88.8</v>
      </c>
      <c r="N90" s="5">
        <v>0.2</v>
      </c>
      <c r="O90" s="1">
        <v>0</v>
      </c>
      <c r="P90" s="4">
        <v>6.74</v>
      </c>
    </row>
    <row r="91" spans="1:16" x14ac:dyDescent="0.2">
      <c r="A91" s="2" t="s">
        <v>199</v>
      </c>
      <c r="B91" s="4" t="s">
        <v>33</v>
      </c>
      <c r="C91" s="1">
        <v>37</v>
      </c>
      <c r="D91" s="1" t="str">
        <f t="shared" si="1"/>
        <v>M(CLR) FW</v>
      </c>
      <c r="E91" s="3" t="s">
        <v>200</v>
      </c>
      <c r="F91" s="6" t="s">
        <v>160</v>
      </c>
      <c r="G91" s="1">
        <v>1239</v>
      </c>
      <c r="H91" s="1">
        <v>1</v>
      </c>
      <c r="I91" s="1">
        <v>3</v>
      </c>
      <c r="J91" s="1">
        <v>2</v>
      </c>
      <c r="K91" s="1">
        <v>0</v>
      </c>
      <c r="L91" s="5">
        <v>0.9</v>
      </c>
      <c r="M91" s="8">
        <v>85</v>
      </c>
      <c r="N91" s="5">
        <v>0.4</v>
      </c>
      <c r="O91" s="1">
        <v>0</v>
      </c>
      <c r="P91" s="4">
        <v>6.74</v>
      </c>
    </row>
    <row r="92" spans="1:16" x14ac:dyDescent="0.2">
      <c r="A92" s="2" t="s">
        <v>201</v>
      </c>
      <c r="B92" s="4" t="s">
        <v>80</v>
      </c>
      <c r="C92" s="1">
        <v>26</v>
      </c>
      <c r="D92" s="1" t="str">
        <f t="shared" si="1"/>
        <v>D(L) M(L)</v>
      </c>
      <c r="E92" s="3" t="s">
        <v>62</v>
      </c>
      <c r="F92" s="6" t="s">
        <v>202</v>
      </c>
      <c r="G92" s="1">
        <v>950</v>
      </c>
      <c r="H92" s="1">
        <v>0</v>
      </c>
      <c r="I92" s="1">
        <v>1</v>
      </c>
      <c r="J92" s="1">
        <v>1</v>
      </c>
      <c r="K92" s="1">
        <v>0</v>
      </c>
      <c r="L92" s="5">
        <v>1.2</v>
      </c>
      <c r="M92" s="8">
        <v>81.400000000000006</v>
      </c>
      <c r="N92" s="5">
        <v>0.7</v>
      </c>
      <c r="O92" s="1">
        <v>0</v>
      </c>
      <c r="P92" s="4">
        <v>6.74</v>
      </c>
    </row>
    <row r="93" spans="1:16" x14ac:dyDescent="0.2">
      <c r="A93" s="2" t="s">
        <v>203</v>
      </c>
      <c r="B93" s="4" t="s">
        <v>61</v>
      </c>
      <c r="C93" s="1">
        <v>25</v>
      </c>
      <c r="D93" s="1" t="str">
        <f t="shared" si="1"/>
        <v>D(C)</v>
      </c>
      <c r="E93" s="3" t="s">
        <v>133</v>
      </c>
      <c r="F93" s="6" t="s">
        <v>204</v>
      </c>
      <c r="G93" s="1">
        <v>1438</v>
      </c>
      <c r="H93" s="1">
        <v>1</v>
      </c>
      <c r="I93" s="1">
        <v>0</v>
      </c>
      <c r="J93" s="1">
        <v>4</v>
      </c>
      <c r="K93" s="1">
        <v>1</v>
      </c>
      <c r="L93" s="5">
        <v>0.4</v>
      </c>
      <c r="M93" s="8">
        <v>86.9</v>
      </c>
      <c r="N93" s="5">
        <v>2.2000000000000002</v>
      </c>
      <c r="O93" s="1">
        <v>0</v>
      </c>
      <c r="P93" s="4">
        <v>6.74</v>
      </c>
    </row>
    <row r="94" spans="1:16" x14ac:dyDescent="0.2">
      <c r="A94" s="2" t="s">
        <v>205</v>
      </c>
      <c r="B94" s="4" t="s">
        <v>86</v>
      </c>
      <c r="C94" s="1">
        <v>31</v>
      </c>
      <c r="D94" s="1" t="str">
        <f t="shared" si="1"/>
        <v>D(C)</v>
      </c>
      <c r="E94" s="3" t="s">
        <v>133</v>
      </c>
      <c r="F94" s="6">
        <v>24</v>
      </c>
      <c r="G94" s="1">
        <v>2160</v>
      </c>
      <c r="H94" s="1">
        <v>1</v>
      </c>
      <c r="I94" s="1">
        <v>1</v>
      </c>
      <c r="J94" s="1">
        <v>8</v>
      </c>
      <c r="K94" s="1">
        <v>0</v>
      </c>
      <c r="L94" s="5">
        <v>0.4</v>
      </c>
      <c r="M94" s="8">
        <v>85.1</v>
      </c>
      <c r="N94" s="5">
        <v>2.5</v>
      </c>
      <c r="O94" s="1">
        <v>1</v>
      </c>
      <c r="P94" s="4">
        <v>6.74</v>
      </c>
    </row>
    <row r="95" spans="1:16" x14ac:dyDescent="0.2">
      <c r="A95" s="2" t="s">
        <v>206</v>
      </c>
      <c r="B95" s="4" t="s">
        <v>86</v>
      </c>
      <c r="C95" s="1">
        <v>25</v>
      </c>
      <c r="D95" s="1" t="str">
        <f t="shared" si="1"/>
        <v>D(R) M(R)</v>
      </c>
      <c r="E95" s="3" t="s">
        <v>207</v>
      </c>
      <c r="F95" s="6" t="s">
        <v>148</v>
      </c>
      <c r="G95" s="1">
        <v>1923</v>
      </c>
      <c r="H95" s="1">
        <v>1</v>
      </c>
      <c r="I95" s="1">
        <v>3</v>
      </c>
      <c r="J95" s="1">
        <v>4</v>
      </c>
      <c r="K95" s="1">
        <v>1</v>
      </c>
      <c r="L95" s="5">
        <v>0.7</v>
      </c>
      <c r="M95" s="8">
        <v>72.599999999999994</v>
      </c>
      <c r="N95" s="5">
        <v>1.2</v>
      </c>
      <c r="O95" s="1">
        <v>2</v>
      </c>
      <c r="P95" s="4">
        <v>6.74</v>
      </c>
    </row>
    <row r="96" spans="1:16" x14ac:dyDescent="0.2">
      <c r="A96" s="2" t="s">
        <v>208</v>
      </c>
      <c r="B96" s="4" t="s">
        <v>59</v>
      </c>
      <c r="C96" s="1">
        <v>29</v>
      </c>
      <c r="D96" s="1" t="str">
        <f t="shared" si="1"/>
        <v>GK</v>
      </c>
      <c r="E96" s="3" t="s">
        <v>51</v>
      </c>
      <c r="F96" s="6">
        <v>25</v>
      </c>
      <c r="G96" s="1">
        <v>2250</v>
      </c>
      <c r="H96" s="1">
        <v>0</v>
      </c>
      <c r="I96" s="1">
        <v>0</v>
      </c>
      <c r="J96" s="1">
        <v>1</v>
      </c>
      <c r="K96" s="1">
        <v>0</v>
      </c>
      <c r="L96" s="5">
        <v>0</v>
      </c>
      <c r="M96" s="8">
        <v>51.8</v>
      </c>
      <c r="N96" s="5">
        <v>0.1</v>
      </c>
      <c r="O96" s="1">
        <v>5</v>
      </c>
      <c r="P96" s="4">
        <v>6.74</v>
      </c>
    </row>
    <row r="97" spans="1:16" x14ac:dyDescent="0.2">
      <c r="A97" s="2" t="s">
        <v>209</v>
      </c>
      <c r="B97" s="4" t="s">
        <v>19</v>
      </c>
      <c r="C97" s="1">
        <v>26</v>
      </c>
      <c r="D97" s="1" t="str">
        <f t="shared" si="1"/>
        <v>M(CL)</v>
      </c>
      <c r="E97" s="3" t="s">
        <v>55</v>
      </c>
      <c r="F97" s="6" t="s">
        <v>210</v>
      </c>
      <c r="G97" s="1">
        <v>805</v>
      </c>
      <c r="H97" s="1">
        <v>0</v>
      </c>
      <c r="I97" s="1">
        <v>1</v>
      </c>
      <c r="J97" s="1">
        <v>3</v>
      </c>
      <c r="K97" s="1">
        <v>0</v>
      </c>
      <c r="L97" s="5">
        <v>0.4</v>
      </c>
      <c r="M97" s="8">
        <v>91.5</v>
      </c>
      <c r="N97" s="5">
        <v>0.1</v>
      </c>
      <c r="O97" s="1">
        <v>0</v>
      </c>
      <c r="P97" s="4">
        <v>6.74</v>
      </c>
    </row>
    <row r="98" spans="1:16" x14ac:dyDescent="0.2">
      <c r="A98" s="2" t="s">
        <v>211</v>
      </c>
      <c r="B98" s="4" t="s">
        <v>16</v>
      </c>
      <c r="C98" s="1">
        <v>31</v>
      </c>
      <c r="D98" s="1" t="str">
        <f t="shared" si="1"/>
        <v>D(R) M(CR)</v>
      </c>
      <c r="E98" s="3" t="s">
        <v>212</v>
      </c>
      <c r="F98" s="6" t="s">
        <v>213</v>
      </c>
      <c r="G98" s="1">
        <v>869</v>
      </c>
      <c r="H98" s="1">
        <v>3</v>
      </c>
      <c r="I98" s="1">
        <v>1</v>
      </c>
      <c r="J98" s="1">
        <v>2</v>
      </c>
      <c r="K98" s="1">
        <v>0</v>
      </c>
      <c r="L98" s="5">
        <v>0.7</v>
      </c>
      <c r="M98" s="8">
        <v>92.9</v>
      </c>
      <c r="N98" s="5">
        <v>0.2</v>
      </c>
      <c r="O98" s="1">
        <v>0</v>
      </c>
      <c r="P98" s="4">
        <v>6.74</v>
      </c>
    </row>
    <row r="99" spans="1:16" x14ac:dyDescent="0.2">
      <c r="A99" s="2" t="s">
        <v>214</v>
      </c>
      <c r="B99" s="4" t="s">
        <v>132</v>
      </c>
      <c r="C99" s="1">
        <v>28</v>
      </c>
      <c r="D99" s="1" t="str">
        <f t="shared" si="1"/>
        <v>AM(CLR) FW</v>
      </c>
      <c r="E99" s="3" t="s">
        <v>23</v>
      </c>
      <c r="F99" s="6" t="s">
        <v>215</v>
      </c>
      <c r="G99" s="1">
        <v>1784</v>
      </c>
      <c r="H99" s="1">
        <v>5</v>
      </c>
      <c r="I99" s="1">
        <v>2</v>
      </c>
      <c r="J99" s="1">
        <v>1</v>
      </c>
      <c r="K99" s="1">
        <v>0</v>
      </c>
      <c r="L99" s="5">
        <v>2</v>
      </c>
      <c r="M99" s="8">
        <v>70</v>
      </c>
      <c r="N99" s="5">
        <v>0.8</v>
      </c>
      <c r="O99" s="1">
        <v>1</v>
      </c>
      <c r="P99" s="4">
        <v>6.73</v>
      </c>
    </row>
    <row r="100" spans="1:16" x14ac:dyDescent="0.2">
      <c r="A100" s="2" t="s">
        <v>216</v>
      </c>
      <c r="B100" s="4" t="s">
        <v>59</v>
      </c>
      <c r="C100" s="1">
        <v>26</v>
      </c>
      <c r="D100" s="1" t="str">
        <f t="shared" si="1"/>
        <v>D(C)</v>
      </c>
      <c r="E100" s="3" t="s">
        <v>133</v>
      </c>
      <c r="F100" s="6" t="s">
        <v>154</v>
      </c>
      <c r="G100" s="1">
        <v>1081</v>
      </c>
      <c r="H100" s="1">
        <v>0</v>
      </c>
      <c r="I100" s="1">
        <v>1</v>
      </c>
      <c r="J100" s="1">
        <v>5</v>
      </c>
      <c r="K100" s="1">
        <v>0</v>
      </c>
      <c r="L100" s="5">
        <v>0.6</v>
      </c>
      <c r="M100" s="8">
        <v>60.1</v>
      </c>
      <c r="N100" s="5">
        <v>2.8</v>
      </c>
      <c r="O100" s="1">
        <v>1</v>
      </c>
      <c r="P100" s="4">
        <v>6.73</v>
      </c>
    </row>
    <row r="101" spans="1:16" x14ac:dyDescent="0.2">
      <c r="A101" s="2" t="s">
        <v>217</v>
      </c>
      <c r="B101" s="4" t="s">
        <v>64</v>
      </c>
      <c r="C101" s="1">
        <v>26</v>
      </c>
      <c r="D101" s="1" t="str">
        <f t="shared" si="1"/>
        <v>D(C)</v>
      </c>
      <c r="E101" s="3" t="s">
        <v>133</v>
      </c>
      <c r="F101" s="6">
        <v>23</v>
      </c>
      <c r="G101" s="1">
        <v>2070</v>
      </c>
      <c r="H101" s="1">
        <v>0</v>
      </c>
      <c r="I101" s="1">
        <v>0</v>
      </c>
      <c r="J101" s="1">
        <v>6</v>
      </c>
      <c r="K101" s="1">
        <v>0</v>
      </c>
      <c r="L101" s="5">
        <v>0.4</v>
      </c>
      <c r="M101" s="8">
        <v>86.8</v>
      </c>
      <c r="N101" s="5">
        <v>1.8</v>
      </c>
      <c r="O101" s="1">
        <v>1</v>
      </c>
      <c r="P101" s="4">
        <v>6.73</v>
      </c>
    </row>
    <row r="102" spans="1:16" x14ac:dyDescent="0.2">
      <c r="A102" s="2" t="s">
        <v>218</v>
      </c>
      <c r="B102" s="4" t="s">
        <v>132</v>
      </c>
      <c r="C102" s="1">
        <v>33</v>
      </c>
      <c r="D102" s="1" t="str">
        <f t="shared" si="1"/>
        <v>D(L) M(L)</v>
      </c>
      <c r="E102" s="3" t="s">
        <v>62</v>
      </c>
      <c r="F102" s="6" t="s">
        <v>113</v>
      </c>
      <c r="G102" s="1">
        <v>1238</v>
      </c>
      <c r="H102" s="1">
        <v>1</v>
      </c>
      <c r="I102" s="1">
        <v>1</v>
      </c>
      <c r="J102" s="1">
        <v>4</v>
      </c>
      <c r="K102" s="1">
        <v>1</v>
      </c>
      <c r="L102" s="5">
        <v>1.3</v>
      </c>
      <c r="M102" s="8">
        <v>83.4</v>
      </c>
      <c r="N102" s="5">
        <v>1.6</v>
      </c>
      <c r="O102" s="1">
        <v>1</v>
      </c>
      <c r="P102" s="4">
        <v>6.73</v>
      </c>
    </row>
    <row r="103" spans="1:16" x14ac:dyDescent="0.2">
      <c r="A103" s="2" t="s">
        <v>219</v>
      </c>
      <c r="B103" s="4" t="s">
        <v>132</v>
      </c>
      <c r="C103" s="1">
        <v>27</v>
      </c>
      <c r="D103" s="1" t="str">
        <f t="shared" si="1"/>
        <v>D(LR) M(CLR) FW</v>
      </c>
      <c r="E103" s="3" t="s">
        <v>220</v>
      </c>
      <c r="F103" s="6" t="s">
        <v>143</v>
      </c>
      <c r="G103" s="1">
        <v>1624</v>
      </c>
      <c r="H103" s="1">
        <v>3</v>
      </c>
      <c r="I103" s="1">
        <v>1</v>
      </c>
      <c r="J103" s="1">
        <v>0</v>
      </c>
      <c r="K103" s="1">
        <v>0</v>
      </c>
      <c r="L103" s="5">
        <v>1.6</v>
      </c>
      <c r="M103" s="8">
        <v>75.2</v>
      </c>
      <c r="N103" s="5">
        <v>1.1000000000000001</v>
      </c>
      <c r="O103" s="1">
        <v>0</v>
      </c>
      <c r="P103" s="4">
        <v>6.73</v>
      </c>
    </row>
    <row r="104" spans="1:16" x14ac:dyDescent="0.2">
      <c r="A104" s="2" t="s">
        <v>221</v>
      </c>
      <c r="B104" s="4" t="s">
        <v>33</v>
      </c>
      <c r="C104" s="1">
        <v>26</v>
      </c>
      <c r="D104" s="1" t="str">
        <f t="shared" si="1"/>
        <v>D(C)</v>
      </c>
      <c r="E104" s="3" t="s">
        <v>133</v>
      </c>
      <c r="F104" s="6" t="s">
        <v>222</v>
      </c>
      <c r="G104" s="1">
        <v>1805</v>
      </c>
      <c r="H104" s="1">
        <v>0</v>
      </c>
      <c r="I104" s="1">
        <v>0</v>
      </c>
      <c r="J104" s="1">
        <v>4</v>
      </c>
      <c r="K104" s="1">
        <v>0</v>
      </c>
      <c r="L104" s="5">
        <v>0.3</v>
      </c>
      <c r="M104" s="8">
        <v>89.4</v>
      </c>
      <c r="N104" s="5">
        <v>3</v>
      </c>
      <c r="O104" s="1">
        <v>0</v>
      </c>
      <c r="P104" s="4">
        <v>6.72</v>
      </c>
    </row>
    <row r="105" spans="1:16" x14ac:dyDescent="0.2">
      <c r="A105" s="2" t="s">
        <v>223</v>
      </c>
      <c r="B105" s="4" t="s">
        <v>82</v>
      </c>
      <c r="C105" s="1">
        <v>28</v>
      </c>
      <c r="D105" s="1" t="str">
        <f t="shared" si="1"/>
        <v>D(C)</v>
      </c>
      <c r="E105" s="3" t="s">
        <v>133</v>
      </c>
      <c r="F105" s="6">
        <v>23</v>
      </c>
      <c r="G105" s="1">
        <v>2070</v>
      </c>
      <c r="H105" s="1">
        <v>1</v>
      </c>
      <c r="I105" s="1">
        <v>1</v>
      </c>
      <c r="J105" s="1">
        <v>7</v>
      </c>
      <c r="K105" s="1">
        <v>1</v>
      </c>
      <c r="L105" s="5">
        <v>0.4</v>
      </c>
      <c r="M105" s="8">
        <v>83.3</v>
      </c>
      <c r="N105" s="5">
        <v>2.5</v>
      </c>
      <c r="O105" s="1">
        <v>0</v>
      </c>
      <c r="P105" s="4">
        <v>6.72</v>
      </c>
    </row>
    <row r="106" spans="1:16" x14ac:dyDescent="0.2">
      <c r="A106" s="2" t="s">
        <v>224</v>
      </c>
      <c r="B106" s="4" t="s">
        <v>48</v>
      </c>
      <c r="C106" s="1">
        <v>31</v>
      </c>
      <c r="D106" s="1" t="str">
        <f t="shared" si="1"/>
        <v>D(CL) M(CL)</v>
      </c>
      <c r="E106" s="3" t="s">
        <v>225</v>
      </c>
      <c r="F106" s="6" t="s">
        <v>226</v>
      </c>
      <c r="G106" s="1">
        <v>1240</v>
      </c>
      <c r="H106" s="1">
        <v>2</v>
      </c>
      <c r="I106" s="1">
        <v>1</v>
      </c>
      <c r="J106" s="1">
        <v>7</v>
      </c>
      <c r="K106" s="1">
        <v>1</v>
      </c>
      <c r="L106" s="5">
        <v>0.9</v>
      </c>
      <c r="M106" s="8">
        <v>81.2</v>
      </c>
      <c r="N106" s="5">
        <v>1</v>
      </c>
      <c r="O106" s="1">
        <v>1</v>
      </c>
      <c r="P106" s="4">
        <v>6.72</v>
      </c>
    </row>
    <row r="107" spans="1:16" x14ac:dyDescent="0.2">
      <c r="A107" s="2" t="s">
        <v>227</v>
      </c>
      <c r="B107" s="4" t="s">
        <v>132</v>
      </c>
      <c r="C107" s="1">
        <v>31</v>
      </c>
      <c r="D107" s="1" t="str">
        <f t="shared" si="1"/>
        <v>D(C)</v>
      </c>
      <c r="E107" s="3" t="s">
        <v>133</v>
      </c>
      <c r="F107" s="6">
        <v>11</v>
      </c>
      <c r="G107" s="1">
        <v>990</v>
      </c>
      <c r="H107" s="1">
        <v>0</v>
      </c>
      <c r="I107" s="1">
        <v>0</v>
      </c>
      <c r="J107" s="1">
        <v>1</v>
      </c>
      <c r="K107" s="1">
        <v>0</v>
      </c>
      <c r="L107" s="5">
        <v>0.6</v>
      </c>
      <c r="M107" s="8">
        <v>83.4</v>
      </c>
      <c r="N107" s="5">
        <v>1.7</v>
      </c>
      <c r="O107" s="1">
        <v>0</v>
      </c>
      <c r="P107" s="4">
        <v>6.72</v>
      </c>
    </row>
    <row r="108" spans="1:16" x14ac:dyDescent="0.2">
      <c r="A108" s="2" t="s">
        <v>228</v>
      </c>
      <c r="B108" s="4" t="s">
        <v>22</v>
      </c>
      <c r="C108" s="1">
        <v>32</v>
      </c>
      <c r="D108" s="1" t="str">
        <f t="shared" si="1"/>
        <v>D(C)</v>
      </c>
      <c r="E108" s="3" t="s">
        <v>133</v>
      </c>
      <c r="F108" s="6">
        <v>17</v>
      </c>
      <c r="G108" s="1">
        <v>1496</v>
      </c>
      <c r="H108" s="1">
        <v>0</v>
      </c>
      <c r="I108" s="1">
        <v>0</v>
      </c>
      <c r="J108" s="1">
        <v>4</v>
      </c>
      <c r="K108" s="1">
        <v>2</v>
      </c>
      <c r="L108" s="5">
        <v>0.1</v>
      </c>
      <c r="M108" s="8">
        <v>89.1</v>
      </c>
      <c r="N108" s="5">
        <v>2.2000000000000002</v>
      </c>
      <c r="O108" s="1">
        <v>0</v>
      </c>
      <c r="P108" s="4">
        <v>6.72</v>
      </c>
    </row>
    <row r="109" spans="1:16" x14ac:dyDescent="0.2">
      <c r="A109" s="2" t="s">
        <v>229</v>
      </c>
      <c r="B109" s="4" t="s">
        <v>50</v>
      </c>
      <c r="C109" s="1">
        <v>22</v>
      </c>
      <c r="D109" s="1" t="str">
        <f t="shared" si="1"/>
        <v>Defender</v>
      </c>
      <c r="E109" s="3" t="s">
        <v>122</v>
      </c>
      <c r="F109" s="6" t="s">
        <v>230</v>
      </c>
      <c r="G109" s="1">
        <v>24</v>
      </c>
      <c r="H109" s="1">
        <v>0</v>
      </c>
      <c r="I109" s="1">
        <v>1</v>
      </c>
      <c r="J109" s="1">
        <v>0</v>
      </c>
      <c r="K109" s="1">
        <v>0</v>
      </c>
      <c r="L109" s="5">
        <v>0</v>
      </c>
      <c r="M109" s="8">
        <v>83.3</v>
      </c>
      <c r="N109" s="5">
        <v>1</v>
      </c>
      <c r="O109" s="1">
        <v>0</v>
      </c>
      <c r="P109" s="4">
        <v>6.71</v>
      </c>
    </row>
    <row r="110" spans="1:16" x14ac:dyDescent="0.2">
      <c r="A110" s="2" t="s">
        <v>231</v>
      </c>
      <c r="B110" s="4" t="s">
        <v>121</v>
      </c>
      <c r="C110" s="1">
        <v>32</v>
      </c>
      <c r="D110" s="1" t="str">
        <f t="shared" si="1"/>
        <v>M(CLR)</v>
      </c>
      <c r="E110" s="3" t="s">
        <v>31</v>
      </c>
      <c r="F110" s="6" t="s">
        <v>232</v>
      </c>
      <c r="G110" s="1">
        <v>1565</v>
      </c>
      <c r="H110" s="1">
        <v>4</v>
      </c>
      <c r="I110" s="1">
        <v>2</v>
      </c>
      <c r="J110" s="1">
        <v>2</v>
      </c>
      <c r="K110" s="1">
        <v>1</v>
      </c>
      <c r="L110" s="5">
        <v>1.3</v>
      </c>
      <c r="M110" s="8">
        <v>81.2</v>
      </c>
      <c r="N110" s="5">
        <v>0.5</v>
      </c>
      <c r="O110" s="1">
        <v>1</v>
      </c>
      <c r="P110" s="4">
        <v>6.71</v>
      </c>
    </row>
    <row r="111" spans="1:16" x14ac:dyDescent="0.2">
      <c r="A111" s="2" t="s">
        <v>233</v>
      </c>
      <c r="B111" s="4" t="s">
        <v>121</v>
      </c>
      <c r="C111" s="1">
        <v>30</v>
      </c>
      <c r="D111" s="1" t="str">
        <f t="shared" si="1"/>
        <v>FW</v>
      </c>
      <c r="E111" s="3" t="s">
        <v>20</v>
      </c>
      <c r="F111" s="6" t="s">
        <v>215</v>
      </c>
      <c r="G111" s="1">
        <v>1692</v>
      </c>
      <c r="H111" s="1">
        <v>11</v>
      </c>
      <c r="I111" s="1">
        <v>3</v>
      </c>
      <c r="J111" s="1">
        <v>1</v>
      </c>
      <c r="K111" s="1">
        <v>1</v>
      </c>
      <c r="L111" s="5">
        <v>2.1</v>
      </c>
      <c r="M111" s="8">
        <v>74.8</v>
      </c>
      <c r="N111" s="5">
        <v>0.7</v>
      </c>
      <c r="O111" s="1">
        <v>1</v>
      </c>
      <c r="P111" s="4">
        <v>6.71</v>
      </c>
    </row>
    <row r="112" spans="1:16" x14ac:dyDescent="0.2">
      <c r="A112" s="2" t="s">
        <v>234</v>
      </c>
      <c r="B112" s="4" t="s">
        <v>64</v>
      </c>
      <c r="C112" s="1">
        <v>27</v>
      </c>
      <c r="D112" s="1" t="str">
        <f t="shared" si="1"/>
        <v>D(C)</v>
      </c>
      <c r="E112" s="3" t="s">
        <v>133</v>
      </c>
      <c r="F112" s="6">
        <v>25</v>
      </c>
      <c r="G112" s="1">
        <v>2234</v>
      </c>
      <c r="H112" s="1">
        <v>2</v>
      </c>
      <c r="I112" s="1">
        <v>0</v>
      </c>
      <c r="J112" s="1">
        <v>4</v>
      </c>
      <c r="K112" s="1">
        <v>0</v>
      </c>
      <c r="L112" s="5">
        <v>0.4</v>
      </c>
      <c r="M112" s="8">
        <v>85.2</v>
      </c>
      <c r="N112" s="5">
        <v>1.7</v>
      </c>
      <c r="O112" s="1">
        <v>1</v>
      </c>
      <c r="P112" s="4">
        <v>6.71</v>
      </c>
    </row>
    <row r="113" spans="1:16" x14ac:dyDescent="0.2">
      <c r="A113" s="2" t="s">
        <v>235</v>
      </c>
      <c r="B113" s="4" t="s">
        <v>75</v>
      </c>
      <c r="C113" s="1">
        <v>30</v>
      </c>
      <c r="D113" s="1" t="str">
        <f t="shared" si="1"/>
        <v>AM(LR)</v>
      </c>
      <c r="E113" s="3" t="s">
        <v>162</v>
      </c>
      <c r="F113" s="6" t="s">
        <v>108</v>
      </c>
      <c r="G113" s="1">
        <v>366</v>
      </c>
      <c r="H113" s="1">
        <v>0</v>
      </c>
      <c r="I113" s="1">
        <v>1</v>
      </c>
      <c r="J113" s="1">
        <v>1</v>
      </c>
      <c r="K113" s="1">
        <v>0</v>
      </c>
      <c r="L113" s="5">
        <v>2</v>
      </c>
      <c r="M113" s="8">
        <v>77.099999999999994</v>
      </c>
      <c r="N113" s="5">
        <v>0.3</v>
      </c>
      <c r="O113" s="1">
        <v>1</v>
      </c>
      <c r="P113" s="4">
        <v>6.71</v>
      </c>
    </row>
    <row r="114" spans="1:16" x14ac:dyDescent="0.2">
      <c r="A114" s="2" t="s">
        <v>236</v>
      </c>
      <c r="B114" s="4" t="s">
        <v>75</v>
      </c>
      <c r="C114" s="1">
        <v>18</v>
      </c>
      <c r="D114" s="1" t="str">
        <f t="shared" si="1"/>
        <v>D(R)</v>
      </c>
      <c r="E114" s="3" t="s">
        <v>159</v>
      </c>
      <c r="F114" s="6" t="s">
        <v>237</v>
      </c>
      <c r="G114" s="1">
        <v>948</v>
      </c>
      <c r="H114" s="1">
        <v>0</v>
      </c>
      <c r="I114" s="1">
        <v>0</v>
      </c>
      <c r="J114" s="1">
        <v>1</v>
      </c>
      <c r="K114" s="1">
        <v>0</v>
      </c>
      <c r="L114" s="5">
        <v>0.1</v>
      </c>
      <c r="M114" s="8">
        <v>81.8</v>
      </c>
      <c r="N114" s="5">
        <v>0.5</v>
      </c>
      <c r="O114" s="1">
        <v>0</v>
      </c>
      <c r="P114" s="4">
        <v>6.7</v>
      </c>
    </row>
    <row r="115" spans="1:16" x14ac:dyDescent="0.2">
      <c r="A115" s="2" t="s">
        <v>238</v>
      </c>
      <c r="B115" s="4" t="s">
        <v>104</v>
      </c>
      <c r="C115" s="1">
        <v>21</v>
      </c>
      <c r="D115" s="1" t="str">
        <f t="shared" si="1"/>
        <v>FW</v>
      </c>
      <c r="E115" s="3" t="s">
        <v>20</v>
      </c>
      <c r="F115" s="6" t="s">
        <v>239</v>
      </c>
      <c r="G115" s="1">
        <v>1180</v>
      </c>
      <c r="H115" s="1">
        <v>6</v>
      </c>
      <c r="I115" s="1">
        <v>2</v>
      </c>
      <c r="J115" s="1">
        <v>0</v>
      </c>
      <c r="K115" s="1">
        <v>0</v>
      </c>
      <c r="L115" s="5">
        <v>1.4</v>
      </c>
      <c r="M115" s="8">
        <v>71.3</v>
      </c>
      <c r="N115" s="5">
        <v>2.2000000000000002</v>
      </c>
      <c r="O115" s="1">
        <v>2</v>
      </c>
      <c r="P115" s="4">
        <v>6.7</v>
      </c>
    </row>
    <row r="116" spans="1:16" x14ac:dyDescent="0.2">
      <c r="A116" s="2" t="s">
        <v>240</v>
      </c>
      <c r="B116" s="4" t="s">
        <v>121</v>
      </c>
      <c r="C116" s="1">
        <v>29</v>
      </c>
      <c r="D116" s="1" t="str">
        <f t="shared" si="1"/>
        <v>GK</v>
      </c>
      <c r="E116" s="3" t="s">
        <v>51</v>
      </c>
      <c r="F116" s="6">
        <v>19</v>
      </c>
      <c r="G116" s="1">
        <v>1710</v>
      </c>
      <c r="H116" s="1">
        <v>0</v>
      </c>
      <c r="I116" s="1">
        <v>0</v>
      </c>
      <c r="J116" s="1">
        <v>2</v>
      </c>
      <c r="K116" s="1">
        <v>0</v>
      </c>
      <c r="L116" s="5">
        <v>0</v>
      </c>
      <c r="M116" s="8">
        <v>64.099999999999994</v>
      </c>
      <c r="N116" s="5">
        <v>0.2</v>
      </c>
      <c r="O116" s="1">
        <v>1</v>
      </c>
      <c r="P116" s="4">
        <v>6.7</v>
      </c>
    </row>
    <row r="117" spans="1:16" x14ac:dyDescent="0.2">
      <c r="A117" s="2" t="s">
        <v>241</v>
      </c>
      <c r="B117" s="4" t="s">
        <v>33</v>
      </c>
      <c r="C117" s="1">
        <v>24</v>
      </c>
      <c r="D117" s="1" t="str">
        <f t="shared" si="1"/>
        <v>DMC</v>
      </c>
      <c r="E117" s="3" t="s">
        <v>44</v>
      </c>
      <c r="F117" s="6" t="s">
        <v>84</v>
      </c>
      <c r="G117" s="1">
        <v>2051</v>
      </c>
      <c r="H117" s="1">
        <v>1</v>
      </c>
      <c r="I117" s="1">
        <v>2</v>
      </c>
      <c r="J117" s="1">
        <v>8</v>
      </c>
      <c r="K117" s="1">
        <v>0</v>
      </c>
      <c r="L117" s="5">
        <v>0.3</v>
      </c>
      <c r="M117" s="8">
        <v>84.8</v>
      </c>
      <c r="N117" s="5">
        <v>1.9</v>
      </c>
      <c r="O117" s="1">
        <v>1</v>
      </c>
      <c r="P117" s="4">
        <v>6.69</v>
      </c>
    </row>
    <row r="118" spans="1:16" x14ac:dyDescent="0.2">
      <c r="A118" s="2" t="s">
        <v>242</v>
      </c>
      <c r="B118" s="4" t="s">
        <v>128</v>
      </c>
      <c r="C118" s="1">
        <v>29</v>
      </c>
      <c r="D118" s="1" t="str">
        <f t="shared" si="1"/>
        <v>AM(LR) FW</v>
      </c>
      <c r="E118" s="3" t="s">
        <v>77</v>
      </c>
      <c r="F118" s="6" t="s">
        <v>111</v>
      </c>
      <c r="G118" s="1">
        <v>1416</v>
      </c>
      <c r="H118" s="1">
        <v>7</v>
      </c>
      <c r="I118" s="1">
        <v>2</v>
      </c>
      <c r="J118" s="1">
        <v>7</v>
      </c>
      <c r="K118" s="1">
        <v>1</v>
      </c>
      <c r="L118" s="5">
        <v>2.2999999999999998</v>
      </c>
      <c r="M118" s="8">
        <v>58.4</v>
      </c>
      <c r="N118" s="5">
        <v>1.5</v>
      </c>
      <c r="O118" s="1">
        <v>3</v>
      </c>
      <c r="P118" s="4">
        <v>6.69</v>
      </c>
    </row>
    <row r="119" spans="1:16" x14ac:dyDescent="0.2">
      <c r="A119" s="2" t="s">
        <v>243</v>
      </c>
      <c r="B119" s="4" t="s">
        <v>104</v>
      </c>
      <c r="C119" s="1">
        <v>32</v>
      </c>
      <c r="D119" s="1" t="str">
        <f t="shared" si="1"/>
        <v>GK</v>
      </c>
      <c r="E119" s="3" t="s">
        <v>51</v>
      </c>
      <c r="F119" s="6">
        <v>24</v>
      </c>
      <c r="G119" s="1">
        <v>2116</v>
      </c>
      <c r="H119" s="1">
        <v>0</v>
      </c>
      <c r="I119" s="1">
        <v>0</v>
      </c>
      <c r="J119" s="1">
        <v>2</v>
      </c>
      <c r="K119" s="1">
        <v>0</v>
      </c>
      <c r="L119" s="5">
        <v>0</v>
      </c>
      <c r="M119" s="8">
        <v>66.3</v>
      </c>
      <c r="N119" s="5">
        <v>0</v>
      </c>
      <c r="O119" s="1">
        <v>1</v>
      </c>
      <c r="P119" s="4">
        <v>6.69</v>
      </c>
    </row>
    <row r="120" spans="1:16" x14ac:dyDescent="0.2">
      <c r="A120" s="2" t="s">
        <v>244</v>
      </c>
      <c r="B120" s="4" t="s">
        <v>82</v>
      </c>
      <c r="C120" s="1">
        <v>26</v>
      </c>
      <c r="D120" s="1" t="str">
        <f t="shared" si="1"/>
        <v>M(C)</v>
      </c>
      <c r="E120" s="3" t="s">
        <v>34</v>
      </c>
      <c r="F120" s="6" t="s">
        <v>245</v>
      </c>
      <c r="G120" s="1">
        <v>1482</v>
      </c>
      <c r="H120" s="1">
        <v>1</v>
      </c>
      <c r="I120" s="1">
        <v>0</v>
      </c>
      <c r="J120" s="1">
        <v>4</v>
      </c>
      <c r="K120" s="1">
        <v>0</v>
      </c>
      <c r="L120" s="5">
        <v>0.7</v>
      </c>
      <c r="M120" s="8">
        <v>85.5</v>
      </c>
      <c r="N120" s="5">
        <v>0.6</v>
      </c>
      <c r="O120" s="1">
        <v>0</v>
      </c>
      <c r="P120" s="4">
        <v>6.69</v>
      </c>
    </row>
    <row r="121" spans="1:16" x14ac:dyDescent="0.2">
      <c r="A121" s="2" t="s">
        <v>246</v>
      </c>
      <c r="B121" s="4" t="s">
        <v>80</v>
      </c>
      <c r="C121" s="1">
        <v>37</v>
      </c>
      <c r="D121" s="1" t="str">
        <f t="shared" si="1"/>
        <v>D(C)</v>
      </c>
      <c r="E121" s="3" t="s">
        <v>133</v>
      </c>
      <c r="F121" s="6">
        <v>22</v>
      </c>
      <c r="G121" s="1">
        <v>1970</v>
      </c>
      <c r="H121" s="1">
        <v>0</v>
      </c>
      <c r="I121" s="1">
        <v>0</v>
      </c>
      <c r="J121" s="1">
        <v>6</v>
      </c>
      <c r="K121" s="1">
        <v>0</v>
      </c>
      <c r="L121" s="5">
        <v>0</v>
      </c>
      <c r="M121" s="8">
        <v>88.8</v>
      </c>
      <c r="N121" s="5">
        <v>1.7</v>
      </c>
      <c r="O121" s="1">
        <v>0</v>
      </c>
      <c r="P121" s="4">
        <v>6.69</v>
      </c>
    </row>
    <row r="122" spans="1:16" x14ac:dyDescent="0.2">
      <c r="A122" s="2" t="s">
        <v>247</v>
      </c>
      <c r="B122" s="4" t="s">
        <v>75</v>
      </c>
      <c r="C122" s="1">
        <v>22</v>
      </c>
      <c r="D122" s="1" t="str">
        <f t="shared" si="1"/>
        <v>AM(R)</v>
      </c>
      <c r="E122" s="3" t="s">
        <v>83</v>
      </c>
      <c r="F122" s="6" t="s">
        <v>248</v>
      </c>
      <c r="G122" s="1">
        <v>1328</v>
      </c>
      <c r="H122" s="1">
        <v>0</v>
      </c>
      <c r="I122" s="1">
        <v>4</v>
      </c>
      <c r="J122" s="1">
        <v>0</v>
      </c>
      <c r="K122" s="1">
        <v>0</v>
      </c>
      <c r="L122" s="5">
        <v>1</v>
      </c>
      <c r="M122" s="8">
        <v>78.900000000000006</v>
      </c>
      <c r="N122" s="5">
        <v>0.5</v>
      </c>
      <c r="O122" s="1">
        <v>0</v>
      </c>
      <c r="P122" s="4">
        <v>6.69</v>
      </c>
    </row>
    <row r="123" spans="1:16" x14ac:dyDescent="0.2">
      <c r="A123" s="2" t="s">
        <v>249</v>
      </c>
      <c r="B123" s="4" t="s">
        <v>19</v>
      </c>
      <c r="C123" s="1">
        <v>27</v>
      </c>
      <c r="D123" s="1" t="str">
        <f t="shared" si="1"/>
        <v>AM(CLR) FW</v>
      </c>
      <c r="E123" s="3" t="s">
        <v>23</v>
      </c>
      <c r="F123" s="6" t="s">
        <v>250</v>
      </c>
      <c r="G123" s="1">
        <v>680</v>
      </c>
      <c r="H123" s="1">
        <v>5</v>
      </c>
      <c r="I123" s="1">
        <v>3</v>
      </c>
      <c r="J123" s="1">
        <v>1</v>
      </c>
      <c r="K123" s="1">
        <v>0</v>
      </c>
      <c r="L123" s="5">
        <v>1.5</v>
      </c>
      <c r="M123" s="8">
        <v>89.9</v>
      </c>
      <c r="N123" s="5">
        <v>0.2</v>
      </c>
      <c r="O123" s="1">
        <v>1</v>
      </c>
      <c r="P123" s="4">
        <v>6.68</v>
      </c>
    </row>
    <row r="124" spans="1:16" x14ac:dyDescent="0.2">
      <c r="A124" s="2" t="s">
        <v>251</v>
      </c>
      <c r="B124" s="4" t="s">
        <v>82</v>
      </c>
      <c r="C124" s="1">
        <v>28</v>
      </c>
      <c r="D124" s="1" t="str">
        <f t="shared" si="1"/>
        <v>DMC</v>
      </c>
      <c r="E124" s="3" t="s">
        <v>44</v>
      </c>
      <c r="F124" s="6" t="s">
        <v>169</v>
      </c>
      <c r="G124" s="1">
        <v>1585</v>
      </c>
      <c r="H124" s="1">
        <v>0</v>
      </c>
      <c r="I124" s="1">
        <v>0</v>
      </c>
      <c r="J124" s="1">
        <v>7</v>
      </c>
      <c r="K124" s="1">
        <v>0</v>
      </c>
      <c r="L124" s="5">
        <v>0.5</v>
      </c>
      <c r="M124" s="8">
        <v>81.900000000000006</v>
      </c>
      <c r="N124" s="5">
        <v>0.9</v>
      </c>
      <c r="O124" s="1">
        <v>0</v>
      </c>
      <c r="P124" s="4">
        <v>6.68</v>
      </c>
    </row>
    <row r="125" spans="1:16" x14ac:dyDescent="0.2">
      <c r="A125" s="2" t="s">
        <v>252</v>
      </c>
      <c r="B125" s="4" t="s">
        <v>33</v>
      </c>
      <c r="C125" s="1">
        <v>25</v>
      </c>
      <c r="D125" s="1" t="str">
        <f t="shared" si="1"/>
        <v>D(C) DMC</v>
      </c>
      <c r="E125" s="3" t="s">
        <v>57</v>
      </c>
      <c r="F125" s="6" t="s">
        <v>232</v>
      </c>
      <c r="G125" s="1">
        <v>1619</v>
      </c>
      <c r="H125" s="1">
        <v>1</v>
      </c>
      <c r="I125" s="1">
        <v>1</v>
      </c>
      <c r="J125" s="1">
        <v>4</v>
      </c>
      <c r="K125" s="1">
        <v>0</v>
      </c>
      <c r="L125" s="5">
        <v>0.2</v>
      </c>
      <c r="M125" s="8">
        <v>86.3</v>
      </c>
      <c r="N125" s="5">
        <v>2.1</v>
      </c>
      <c r="O125" s="1">
        <v>1</v>
      </c>
      <c r="P125" s="4">
        <v>6.68</v>
      </c>
    </row>
    <row r="126" spans="1:16" x14ac:dyDescent="0.2">
      <c r="A126" s="2" t="s">
        <v>253</v>
      </c>
      <c r="B126" s="4" t="s">
        <v>121</v>
      </c>
      <c r="C126" s="1">
        <v>30</v>
      </c>
      <c r="D126" s="1" t="str">
        <f t="shared" si="1"/>
        <v>D(LR) M(R)</v>
      </c>
      <c r="E126" s="3" t="s">
        <v>254</v>
      </c>
      <c r="F126" s="6" t="s">
        <v>255</v>
      </c>
      <c r="G126" s="1">
        <v>1185</v>
      </c>
      <c r="H126" s="1">
        <v>0</v>
      </c>
      <c r="I126" s="1">
        <v>0</v>
      </c>
      <c r="J126" s="1">
        <v>1</v>
      </c>
      <c r="K126" s="1">
        <v>0</v>
      </c>
      <c r="L126" s="5">
        <v>0.4</v>
      </c>
      <c r="M126" s="8">
        <v>83.8</v>
      </c>
      <c r="N126" s="5">
        <v>0.2</v>
      </c>
      <c r="O126" s="1">
        <v>0</v>
      </c>
      <c r="P126" s="4">
        <v>6.68</v>
      </c>
    </row>
    <row r="127" spans="1:16" x14ac:dyDescent="0.2">
      <c r="A127" s="2" t="s">
        <v>256</v>
      </c>
      <c r="B127" s="4" t="s">
        <v>36</v>
      </c>
      <c r="C127" s="1">
        <v>31</v>
      </c>
      <c r="D127" s="1" t="str">
        <f t="shared" si="1"/>
        <v>AM(CLR) FW</v>
      </c>
      <c r="E127" s="3" t="s">
        <v>23</v>
      </c>
      <c r="F127" s="6">
        <v>20</v>
      </c>
      <c r="G127" s="1">
        <v>1644</v>
      </c>
      <c r="H127" s="1">
        <v>8</v>
      </c>
      <c r="I127" s="1">
        <v>1</v>
      </c>
      <c r="J127" s="1">
        <v>3</v>
      </c>
      <c r="K127" s="1">
        <v>1</v>
      </c>
      <c r="L127" s="5">
        <v>1.9</v>
      </c>
      <c r="M127" s="8">
        <v>64.5</v>
      </c>
      <c r="N127" s="5">
        <v>1.9</v>
      </c>
      <c r="O127" s="1">
        <v>2</v>
      </c>
      <c r="P127" s="4">
        <v>6.68</v>
      </c>
    </row>
    <row r="128" spans="1:16" x14ac:dyDescent="0.2">
      <c r="A128" s="2" t="s">
        <v>257</v>
      </c>
      <c r="B128" s="4" t="s">
        <v>258</v>
      </c>
      <c r="C128" s="1">
        <v>31</v>
      </c>
      <c r="D128" s="1" t="str">
        <f t="shared" si="1"/>
        <v>GK</v>
      </c>
      <c r="E128" s="3" t="s">
        <v>51</v>
      </c>
      <c r="F128" s="6">
        <v>25</v>
      </c>
      <c r="G128" s="1">
        <v>2250</v>
      </c>
      <c r="H128" s="1">
        <v>0</v>
      </c>
      <c r="I128" s="1">
        <v>0</v>
      </c>
      <c r="J128" s="1">
        <v>2</v>
      </c>
      <c r="K128" s="1">
        <v>0</v>
      </c>
      <c r="L128" s="5">
        <v>0</v>
      </c>
      <c r="M128" s="8">
        <v>64.3</v>
      </c>
      <c r="N128" s="5">
        <v>0.2</v>
      </c>
      <c r="O128" s="1">
        <v>2</v>
      </c>
      <c r="P128" s="4">
        <v>6.68</v>
      </c>
    </row>
    <row r="129" spans="1:16" x14ac:dyDescent="0.2">
      <c r="A129" s="2" t="s">
        <v>259</v>
      </c>
      <c r="B129" s="4" t="s">
        <v>61</v>
      </c>
      <c r="C129" s="1">
        <v>24</v>
      </c>
      <c r="D129" s="1" t="str">
        <f t="shared" si="1"/>
        <v>D(R) M(R)</v>
      </c>
      <c r="E129" s="3" t="s">
        <v>207</v>
      </c>
      <c r="F129" s="6" t="s">
        <v>260</v>
      </c>
      <c r="G129" s="1">
        <v>1482</v>
      </c>
      <c r="H129" s="1">
        <v>0</v>
      </c>
      <c r="I129" s="1">
        <v>0</v>
      </c>
      <c r="J129" s="1">
        <v>3</v>
      </c>
      <c r="K129" s="1">
        <v>0</v>
      </c>
      <c r="L129" s="5">
        <v>0.3</v>
      </c>
      <c r="M129" s="8">
        <v>79.400000000000006</v>
      </c>
      <c r="N129" s="5">
        <v>1.1000000000000001</v>
      </c>
      <c r="O129" s="1">
        <v>0</v>
      </c>
      <c r="P129" s="4">
        <v>6.68</v>
      </c>
    </row>
    <row r="130" spans="1:16" x14ac:dyDescent="0.2">
      <c r="A130" s="2" t="s">
        <v>261</v>
      </c>
      <c r="B130" s="4" t="s">
        <v>132</v>
      </c>
      <c r="C130" s="1">
        <v>22</v>
      </c>
      <c r="D130" s="1" t="str">
        <f t="shared" ref="D130:D193" si="2">TRIM(E130)</f>
        <v>M(C) FW</v>
      </c>
      <c r="E130" s="3" t="s">
        <v>262</v>
      </c>
      <c r="F130" s="6" t="s">
        <v>88</v>
      </c>
      <c r="G130" s="1">
        <v>1683</v>
      </c>
      <c r="H130" s="1">
        <v>8</v>
      </c>
      <c r="I130" s="1">
        <v>0</v>
      </c>
      <c r="J130" s="1">
        <v>2</v>
      </c>
      <c r="K130" s="1">
        <v>1</v>
      </c>
      <c r="L130" s="5">
        <v>1.6</v>
      </c>
      <c r="M130" s="8">
        <v>84.9</v>
      </c>
      <c r="N130" s="5">
        <v>0.6</v>
      </c>
      <c r="O130" s="1">
        <v>1</v>
      </c>
      <c r="P130" s="4">
        <v>6.68</v>
      </c>
    </row>
    <row r="131" spans="1:16" x14ac:dyDescent="0.2">
      <c r="A131" s="2" t="s">
        <v>263</v>
      </c>
      <c r="B131" s="4" t="s">
        <v>86</v>
      </c>
      <c r="C131" s="1">
        <v>28</v>
      </c>
      <c r="D131" s="1" t="str">
        <f t="shared" si="2"/>
        <v>D(R)</v>
      </c>
      <c r="E131" s="3" t="s">
        <v>159</v>
      </c>
      <c r="F131" s="6" t="s">
        <v>264</v>
      </c>
      <c r="G131" s="1">
        <v>702</v>
      </c>
      <c r="H131" s="1">
        <v>0</v>
      </c>
      <c r="I131" s="1">
        <v>2</v>
      </c>
      <c r="J131" s="1">
        <v>4</v>
      </c>
      <c r="K131" s="1">
        <v>0</v>
      </c>
      <c r="L131" s="5">
        <v>0.4</v>
      </c>
      <c r="M131" s="8">
        <v>77.900000000000006</v>
      </c>
      <c r="N131" s="5">
        <v>1</v>
      </c>
      <c r="O131" s="1">
        <v>0</v>
      </c>
      <c r="P131" s="4">
        <v>6.68</v>
      </c>
    </row>
    <row r="132" spans="1:16" x14ac:dyDescent="0.2">
      <c r="A132" s="2" t="s">
        <v>265</v>
      </c>
      <c r="B132" s="4" t="s">
        <v>61</v>
      </c>
      <c r="C132" s="1">
        <v>23</v>
      </c>
      <c r="D132" s="1" t="str">
        <f t="shared" si="2"/>
        <v>AM(LR)</v>
      </c>
      <c r="E132" s="3" t="s">
        <v>162</v>
      </c>
      <c r="F132" s="6" t="s">
        <v>266</v>
      </c>
      <c r="G132" s="1">
        <v>882</v>
      </c>
      <c r="H132" s="1">
        <v>4</v>
      </c>
      <c r="I132" s="1">
        <v>0</v>
      </c>
      <c r="J132" s="1">
        <v>2</v>
      </c>
      <c r="K132" s="1">
        <v>0</v>
      </c>
      <c r="L132" s="5">
        <v>1.4</v>
      </c>
      <c r="M132" s="8">
        <v>77.2</v>
      </c>
      <c r="N132" s="5">
        <v>0.3</v>
      </c>
      <c r="O132" s="1">
        <v>2</v>
      </c>
      <c r="P132" s="4">
        <v>6.67</v>
      </c>
    </row>
    <row r="133" spans="1:16" x14ac:dyDescent="0.2">
      <c r="A133" s="2" t="s">
        <v>267</v>
      </c>
      <c r="B133" s="4" t="s">
        <v>33</v>
      </c>
      <c r="C133" s="1">
        <v>27</v>
      </c>
      <c r="D133" s="1" t="str">
        <f t="shared" si="2"/>
        <v>GK</v>
      </c>
      <c r="E133" s="3" t="s">
        <v>51</v>
      </c>
      <c r="F133" s="6">
        <v>25</v>
      </c>
      <c r="G133" s="1">
        <v>2250</v>
      </c>
      <c r="H133" s="1">
        <v>0</v>
      </c>
      <c r="I133" s="1">
        <v>0</v>
      </c>
      <c r="J133" s="1">
        <v>1</v>
      </c>
      <c r="K133" s="1">
        <v>0</v>
      </c>
      <c r="L133" s="5">
        <v>0</v>
      </c>
      <c r="M133" s="8">
        <v>69.400000000000006</v>
      </c>
      <c r="N133" s="5">
        <v>0.2</v>
      </c>
      <c r="O133" s="1">
        <v>0</v>
      </c>
      <c r="P133" s="4">
        <v>6.67</v>
      </c>
    </row>
    <row r="134" spans="1:16" x14ac:dyDescent="0.2">
      <c r="A134" s="2" t="s">
        <v>268</v>
      </c>
      <c r="B134" s="4" t="s">
        <v>82</v>
      </c>
      <c r="C134" s="1">
        <v>23</v>
      </c>
      <c r="D134" s="1" t="str">
        <f t="shared" si="2"/>
        <v>D(L)</v>
      </c>
      <c r="E134" s="3" t="s">
        <v>195</v>
      </c>
      <c r="F134" s="6">
        <v>25</v>
      </c>
      <c r="G134" s="1">
        <v>2239</v>
      </c>
      <c r="H134" s="1">
        <v>0</v>
      </c>
      <c r="I134" s="1">
        <v>2</v>
      </c>
      <c r="J134" s="1">
        <v>1</v>
      </c>
      <c r="K134" s="1">
        <v>0</v>
      </c>
      <c r="L134" s="5">
        <v>0.8</v>
      </c>
      <c r="M134" s="8">
        <v>82.4</v>
      </c>
      <c r="N134" s="5">
        <v>0.2</v>
      </c>
      <c r="O134" s="1">
        <v>0</v>
      </c>
      <c r="P134" s="4">
        <v>6.67</v>
      </c>
    </row>
    <row r="135" spans="1:16" x14ac:dyDescent="0.2">
      <c r="A135" s="2" t="s">
        <v>269</v>
      </c>
      <c r="B135" s="4" t="s">
        <v>19</v>
      </c>
      <c r="C135" s="1">
        <v>27</v>
      </c>
      <c r="D135" s="1" t="str">
        <f t="shared" si="2"/>
        <v>D(L) M(L)</v>
      </c>
      <c r="E135" s="3" t="s">
        <v>62</v>
      </c>
      <c r="F135" s="6">
        <v>14</v>
      </c>
      <c r="G135" s="1">
        <v>1134</v>
      </c>
      <c r="H135" s="1">
        <v>0</v>
      </c>
      <c r="I135" s="1">
        <v>1</v>
      </c>
      <c r="J135" s="1">
        <v>2</v>
      </c>
      <c r="K135" s="1">
        <v>0</v>
      </c>
      <c r="L135" s="5">
        <v>0.1</v>
      </c>
      <c r="M135" s="8">
        <v>92.1</v>
      </c>
      <c r="N135" s="5">
        <v>0.5</v>
      </c>
      <c r="O135" s="1">
        <v>0</v>
      </c>
      <c r="P135" s="4">
        <v>6.67</v>
      </c>
    </row>
    <row r="136" spans="1:16" x14ac:dyDescent="0.2">
      <c r="A136" s="2" t="s">
        <v>270</v>
      </c>
      <c r="B136" s="4" t="s">
        <v>75</v>
      </c>
      <c r="C136" s="1">
        <v>22</v>
      </c>
      <c r="D136" s="1" t="str">
        <f t="shared" si="2"/>
        <v>Defender</v>
      </c>
      <c r="E136" s="3" t="s">
        <v>122</v>
      </c>
      <c r="F136" s="6" t="s">
        <v>271</v>
      </c>
      <c r="G136" s="1">
        <v>577</v>
      </c>
      <c r="H136" s="1">
        <v>0</v>
      </c>
      <c r="I136" s="1">
        <v>0</v>
      </c>
      <c r="J136" s="1">
        <v>1</v>
      </c>
      <c r="K136" s="1">
        <v>0</v>
      </c>
      <c r="L136" s="5">
        <v>0.3</v>
      </c>
      <c r="M136" s="8">
        <v>72.3</v>
      </c>
      <c r="N136" s="5">
        <v>0.8</v>
      </c>
      <c r="O136" s="1">
        <v>0</v>
      </c>
      <c r="P136" s="4">
        <v>6.67</v>
      </c>
    </row>
    <row r="137" spans="1:16" x14ac:dyDescent="0.2">
      <c r="A137" s="2" t="s">
        <v>272</v>
      </c>
      <c r="B137" s="4" t="s">
        <v>75</v>
      </c>
      <c r="C137" s="1">
        <v>27</v>
      </c>
      <c r="D137" s="1" t="str">
        <f t="shared" si="2"/>
        <v>AM(LR) FW</v>
      </c>
      <c r="E137" s="3" t="s">
        <v>77</v>
      </c>
      <c r="F137" s="6" t="s">
        <v>273</v>
      </c>
      <c r="G137" s="1">
        <v>423</v>
      </c>
      <c r="H137" s="1">
        <v>4</v>
      </c>
      <c r="I137" s="1">
        <v>0</v>
      </c>
      <c r="J137" s="1">
        <v>2</v>
      </c>
      <c r="K137" s="1">
        <v>0</v>
      </c>
      <c r="L137" s="5">
        <v>2.2999999999999998</v>
      </c>
      <c r="M137" s="8">
        <v>64.2</v>
      </c>
      <c r="N137" s="5">
        <v>2.2999999999999998</v>
      </c>
      <c r="O137" s="1">
        <v>0</v>
      </c>
      <c r="P137" s="4">
        <v>6.67</v>
      </c>
    </row>
    <row r="138" spans="1:16" x14ac:dyDescent="0.2">
      <c r="A138" s="2" t="s">
        <v>274</v>
      </c>
      <c r="B138" s="4" t="s">
        <v>121</v>
      </c>
      <c r="C138" s="1">
        <v>25</v>
      </c>
      <c r="D138" s="1" t="str">
        <f t="shared" si="2"/>
        <v>D(C) DMC</v>
      </c>
      <c r="E138" s="3" t="s">
        <v>57</v>
      </c>
      <c r="F138" s="6" t="s">
        <v>275</v>
      </c>
      <c r="G138" s="1">
        <v>1144</v>
      </c>
      <c r="H138" s="1">
        <v>0</v>
      </c>
      <c r="I138" s="1">
        <v>0</v>
      </c>
      <c r="J138" s="1">
        <v>4</v>
      </c>
      <c r="K138" s="1">
        <v>1</v>
      </c>
      <c r="L138" s="5">
        <v>0.3</v>
      </c>
      <c r="M138" s="8">
        <v>88.9</v>
      </c>
      <c r="N138" s="5">
        <v>2.2000000000000002</v>
      </c>
      <c r="O138" s="1">
        <v>0</v>
      </c>
      <c r="P138" s="4">
        <v>6.67</v>
      </c>
    </row>
    <row r="139" spans="1:16" x14ac:dyDescent="0.2">
      <c r="A139" s="2" t="s">
        <v>276</v>
      </c>
      <c r="B139" s="4" t="s">
        <v>22</v>
      </c>
      <c r="C139" s="1">
        <v>30</v>
      </c>
      <c r="D139" s="1" t="str">
        <f t="shared" si="2"/>
        <v>GK</v>
      </c>
      <c r="E139" s="3" t="s">
        <v>51</v>
      </c>
      <c r="F139" s="6">
        <v>23</v>
      </c>
      <c r="G139" s="1">
        <v>2043</v>
      </c>
      <c r="H139" s="1">
        <v>0</v>
      </c>
      <c r="I139" s="1">
        <v>0</v>
      </c>
      <c r="J139" s="1">
        <v>1</v>
      </c>
      <c r="K139" s="1">
        <v>0</v>
      </c>
      <c r="L139" s="5">
        <v>0</v>
      </c>
      <c r="M139" s="8">
        <v>61.4</v>
      </c>
      <c r="N139" s="5">
        <v>0.1</v>
      </c>
      <c r="O139" s="1">
        <v>1</v>
      </c>
      <c r="P139" s="4">
        <v>6.67</v>
      </c>
    </row>
    <row r="140" spans="1:16" x14ac:dyDescent="0.2">
      <c r="A140" s="2" t="s">
        <v>277</v>
      </c>
      <c r="B140" s="4" t="s">
        <v>22</v>
      </c>
      <c r="C140" s="1">
        <v>31</v>
      </c>
      <c r="D140" s="1" t="str">
        <f t="shared" si="2"/>
        <v>M(CLR)</v>
      </c>
      <c r="E140" s="3" t="s">
        <v>31</v>
      </c>
      <c r="F140" s="6" t="s">
        <v>29</v>
      </c>
      <c r="G140" s="1">
        <v>1537</v>
      </c>
      <c r="H140" s="1">
        <v>0</v>
      </c>
      <c r="I140" s="1">
        <v>3</v>
      </c>
      <c r="J140" s="1">
        <v>4</v>
      </c>
      <c r="K140" s="1">
        <v>0</v>
      </c>
      <c r="L140" s="5">
        <v>0.5</v>
      </c>
      <c r="M140" s="8">
        <v>87.7</v>
      </c>
      <c r="N140" s="5">
        <v>0.4</v>
      </c>
      <c r="O140" s="1">
        <v>0</v>
      </c>
      <c r="P140" s="4">
        <v>6.67</v>
      </c>
    </row>
    <row r="141" spans="1:16" x14ac:dyDescent="0.2">
      <c r="A141" s="2" t="s">
        <v>278</v>
      </c>
      <c r="B141" s="4" t="s">
        <v>121</v>
      </c>
      <c r="C141" s="1">
        <v>29</v>
      </c>
      <c r="D141" s="1" t="str">
        <f t="shared" si="2"/>
        <v>AM(CLR) FW</v>
      </c>
      <c r="E141" s="3" t="s">
        <v>23</v>
      </c>
      <c r="F141" s="6" t="s">
        <v>101</v>
      </c>
      <c r="G141" s="1">
        <v>970</v>
      </c>
      <c r="H141" s="1">
        <v>2</v>
      </c>
      <c r="I141" s="1">
        <v>2</v>
      </c>
      <c r="J141" s="1">
        <v>5</v>
      </c>
      <c r="K141" s="1">
        <v>1</v>
      </c>
      <c r="L141" s="5">
        <v>1.7</v>
      </c>
      <c r="M141" s="8">
        <v>84.7</v>
      </c>
      <c r="N141" s="5">
        <v>0.5</v>
      </c>
      <c r="O141" s="1">
        <v>0</v>
      </c>
      <c r="P141" s="4">
        <v>6.67</v>
      </c>
    </row>
    <row r="142" spans="1:16" x14ac:dyDescent="0.2">
      <c r="A142" s="2" t="s">
        <v>279</v>
      </c>
      <c r="B142" s="4" t="s">
        <v>48</v>
      </c>
      <c r="C142" s="1">
        <v>31</v>
      </c>
      <c r="D142" s="1" t="str">
        <f t="shared" si="2"/>
        <v>D(C) M(C)</v>
      </c>
      <c r="E142" s="3" t="s">
        <v>280</v>
      </c>
      <c r="F142" s="6" t="s">
        <v>281</v>
      </c>
      <c r="G142" s="1">
        <v>1874</v>
      </c>
      <c r="H142" s="1">
        <v>3</v>
      </c>
      <c r="I142" s="1">
        <v>0</v>
      </c>
      <c r="J142" s="1">
        <v>6</v>
      </c>
      <c r="K142" s="1">
        <v>0</v>
      </c>
      <c r="L142" s="5">
        <v>1.4</v>
      </c>
      <c r="M142" s="8">
        <v>92.5</v>
      </c>
      <c r="N142" s="5">
        <v>1.2</v>
      </c>
      <c r="O142" s="1">
        <v>2</v>
      </c>
      <c r="P142" s="4">
        <v>6.67</v>
      </c>
    </row>
    <row r="143" spans="1:16" x14ac:dyDescent="0.2">
      <c r="A143" s="2" t="s">
        <v>282</v>
      </c>
      <c r="B143" s="4" t="s">
        <v>80</v>
      </c>
      <c r="C143" s="1">
        <v>20</v>
      </c>
      <c r="D143" s="1" t="str">
        <f t="shared" si="2"/>
        <v>AM(LR)</v>
      </c>
      <c r="E143" s="3" t="s">
        <v>162</v>
      </c>
      <c r="F143" s="6" t="s">
        <v>143</v>
      </c>
      <c r="G143" s="1">
        <v>1481</v>
      </c>
      <c r="H143" s="1">
        <v>3</v>
      </c>
      <c r="I143" s="1">
        <v>1</v>
      </c>
      <c r="J143" s="1">
        <v>3</v>
      </c>
      <c r="K143" s="1">
        <v>0</v>
      </c>
      <c r="L143" s="5">
        <v>1.1000000000000001</v>
      </c>
      <c r="M143" s="8">
        <v>78.2</v>
      </c>
      <c r="N143" s="5">
        <v>0.6</v>
      </c>
      <c r="O143" s="1">
        <v>0</v>
      </c>
      <c r="P143" s="4">
        <v>6.67</v>
      </c>
    </row>
    <row r="144" spans="1:16" x14ac:dyDescent="0.2">
      <c r="A144" s="2" t="s">
        <v>283</v>
      </c>
      <c r="B144" s="4" t="s">
        <v>43</v>
      </c>
      <c r="C144" s="1">
        <v>31</v>
      </c>
      <c r="D144" s="1" t="str">
        <f t="shared" si="2"/>
        <v>DMC</v>
      </c>
      <c r="E144" s="3" t="s">
        <v>44</v>
      </c>
      <c r="F144" s="6">
        <v>21</v>
      </c>
      <c r="G144" s="1">
        <v>1875</v>
      </c>
      <c r="H144" s="1">
        <v>1</v>
      </c>
      <c r="I144" s="1">
        <v>0</v>
      </c>
      <c r="J144" s="1">
        <v>6</v>
      </c>
      <c r="K144" s="1">
        <v>0</v>
      </c>
      <c r="L144" s="5">
        <v>0.8</v>
      </c>
      <c r="M144" s="8">
        <v>86.5</v>
      </c>
      <c r="N144" s="5">
        <v>1.2</v>
      </c>
      <c r="O144" s="1">
        <v>0</v>
      </c>
      <c r="P144" s="4">
        <v>6.66</v>
      </c>
    </row>
    <row r="145" spans="1:16" x14ac:dyDescent="0.2">
      <c r="A145" s="2" t="s">
        <v>284</v>
      </c>
      <c r="B145" s="4" t="s">
        <v>43</v>
      </c>
      <c r="C145" s="1">
        <v>19</v>
      </c>
      <c r="D145" s="1" t="str">
        <f t="shared" si="2"/>
        <v>D(R)</v>
      </c>
      <c r="E145" s="3" t="s">
        <v>159</v>
      </c>
      <c r="F145" s="6" t="s">
        <v>17</v>
      </c>
      <c r="G145" s="1">
        <v>1670</v>
      </c>
      <c r="H145" s="1">
        <v>2</v>
      </c>
      <c r="I145" s="1">
        <v>2</v>
      </c>
      <c r="J145" s="1">
        <v>7</v>
      </c>
      <c r="K145" s="1">
        <v>0</v>
      </c>
      <c r="L145" s="5">
        <v>0.7</v>
      </c>
      <c r="M145" s="8">
        <v>80.8</v>
      </c>
      <c r="N145" s="5">
        <v>1.2</v>
      </c>
      <c r="O145" s="1">
        <v>0</v>
      </c>
      <c r="P145" s="4">
        <v>6.66</v>
      </c>
    </row>
    <row r="146" spans="1:16" x14ac:dyDescent="0.2">
      <c r="A146" s="2" t="s">
        <v>285</v>
      </c>
      <c r="B146" s="4" t="s">
        <v>258</v>
      </c>
      <c r="C146" s="1">
        <v>23</v>
      </c>
      <c r="D146" s="1" t="str">
        <f t="shared" si="2"/>
        <v>AM(CR)</v>
      </c>
      <c r="E146" s="3" t="s">
        <v>164</v>
      </c>
      <c r="F146" s="6" t="s">
        <v>286</v>
      </c>
      <c r="G146" s="1">
        <v>542</v>
      </c>
      <c r="H146" s="1">
        <v>1</v>
      </c>
      <c r="I146" s="1">
        <v>1</v>
      </c>
      <c r="J146" s="1">
        <v>1</v>
      </c>
      <c r="K146" s="1">
        <v>0</v>
      </c>
      <c r="L146" s="5">
        <v>1.2</v>
      </c>
      <c r="M146" s="8">
        <v>83.5</v>
      </c>
      <c r="N146" s="5">
        <v>0.6</v>
      </c>
      <c r="O146" s="1">
        <v>1</v>
      </c>
      <c r="P146" s="4">
        <v>6.66</v>
      </c>
    </row>
    <row r="147" spans="1:16" x14ac:dyDescent="0.2">
      <c r="A147" s="2" t="s">
        <v>287</v>
      </c>
      <c r="B147" s="4" t="s">
        <v>104</v>
      </c>
      <c r="C147" s="1">
        <v>29</v>
      </c>
      <c r="D147" s="1" t="str">
        <f t="shared" si="2"/>
        <v>M(C) FW</v>
      </c>
      <c r="E147" s="3" t="s">
        <v>262</v>
      </c>
      <c r="F147" s="6" t="s">
        <v>115</v>
      </c>
      <c r="G147" s="1">
        <v>1095</v>
      </c>
      <c r="H147" s="1">
        <v>2</v>
      </c>
      <c r="I147" s="1">
        <v>3</v>
      </c>
      <c r="J147" s="1">
        <v>3</v>
      </c>
      <c r="K147" s="1">
        <v>0</v>
      </c>
      <c r="L147" s="5">
        <v>0.9</v>
      </c>
      <c r="M147" s="8">
        <v>87.5</v>
      </c>
      <c r="N147" s="5">
        <v>0.6</v>
      </c>
      <c r="O147" s="1">
        <v>0</v>
      </c>
      <c r="P147" s="4">
        <v>6.66</v>
      </c>
    </row>
    <row r="148" spans="1:16" x14ac:dyDescent="0.2">
      <c r="A148" s="2" t="s">
        <v>288</v>
      </c>
      <c r="B148" s="4" t="s">
        <v>36</v>
      </c>
      <c r="C148" s="1">
        <v>28</v>
      </c>
      <c r="D148" s="1" t="str">
        <f t="shared" si="2"/>
        <v>D(CL)</v>
      </c>
      <c r="E148" s="3" t="s">
        <v>289</v>
      </c>
      <c r="F148" s="6">
        <v>23</v>
      </c>
      <c r="G148" s="1">
        <v>1922</v>
      </c>
      <c r="H148" s="1">
        <v>1</v>
      </c>
      <c r="I148" s="1">
        <v>5</v>
      </c>
      <c r="J148" s="1">
        <v>6</v>
      </c>
      <c r="K148" s="1">
        <v>0</v>
      </c>
      <c r="L148" s="5">
        <v>0.5</v>
      </c>
      <c r="M148" s="8">
        <v>69.3</v>
      </c>
      <c r="N148" s="5">
        <v>0.6</v>
      </c>
      <c r="O148" s="1">
        <v>0</v>
      </c>
      <c r="P148" s="4">
        <v>6.65</v>
      </c>
    </row>
    <row r="149" spans="1:16" x14ac:dyDescent="0.2">
      <c r="A149" s="2" t="s">
        <v>290</v>
      </c>
      <c r="B149" s="4" t="s">
        <v>121</v>
      </c>
      <c r="C149" s="1">
        <v>22</v>
      </c>
      <c r="D149" s="1" t="str">
        <f t="shared" si="2"/>
        <v>AM(LR)</v>
      </c>
      <c r="E149" s="3" t="s">
        <v>162</v>
      </c>
      <c r="F149" s="6" t="s">
        <v>171</v>
      </c>
      <c r="G149" s="1">
        <v>1309</v>
      </c>
      <c r="H149" s="1">
        <v>1</v>
      </c>
      <c r="I149" s="1">
        <v>1</v>
      </c>
      <c r="J149" s="1">
        <v>5</v>
      </c>
      <c r="K149" s="1">
        <v>0</v>
      </c>
      <c r="L149" s="5">
        <v>1.5</v>
      </c>
      <c r="M149" s="8">
        <v>77.599999999999994</v>
      </c>
      <c r="N149" s="5">
        <v>0.8</v>
      </c>
      <c r="O149" s="1">
        <v>2</v>
      </c>
      <c r="P149" s="4">
        <v>6.65</v>
      </c>
    </row>
    <row r="150" spans="1:16" x14ac:dyDescent="0.2">
      <c r="A150" s="2" t="s">
        <v>291</v>
      </c>
      <c r="B150" s="4" t="s">
        <v>75</v>
      </c>
      <c r="C150" s="1">
        <v>33</v>
      </c>
      <c r="D150" s="1" t="str">
        <f t="shared" si="2"/>
        <v>D(L) M(L)</v>
      </c>
      <c r="E150" s="3" t="s">
        <v>62</v>
      </c>
      <c r="F150" s="6" t="s">
        <v>292</v>
      </c>
      <c r="G150" s="1">
        <v>885</v>
      </c>
      <c r="H150" s="1">
        <v>0</v>
      </c>
      <c r="I150" s="1">
        <v>0</v>
      </c>
      <c r="J150" s="1">
        <v>3</v>
      </c>
      <c r="K150" s="1">
        <v>0</v>
      </c>
      <c r="L150" s="5">
        <v>0.9</v>
      </c>
      <c r="M150" s="8">
        <v>73.900000000000006</v>
      </c>
      <c r="N150" s="5">
        <v>1</v>
      </c>
      <c r="O150" s="1">
        <v>1</v>
      </c>
      <c r="P150" s="4">
        <v>6.65</v>
      </c>
    </row>
    <row r="151" spans="1:16" x14ac:dyDescent="0.2">
      <c r="A151" s="2" t="s">
        <v>293</v>
      </c>
      <c r="B151" s="4" t="s">
        <v>75</v>
      </c>
      <c r="C151" s="1">
        <v>26</v>
      </c>
      <c r="D151" s="1" t="str">
        <f t="shared" si="2"/>
        <v>D(C) DMC</v>
      </c>
      <c r="E151" s="3" t="s">
        <v>57</v>
      </c>
      <c r="F151" s="6" t="s">
        <v>160</v>
      </c>
      <c r="G151" s="1">
        <v>1467</v>
      </c>
      <c r="H151" s="1">
        <v>1</v>
      </c>
      <c r="I151" s="1">
        <v>0</v>
      </c>
      <c r="J151" s="1">
        <v>3</v>
      </c>
      <c r="K151" s="1">
        <v>0</v>
      </c>
      <c r="L151" s="5">
        <v>0.4</v>
      </c>
      <c r="M151" s="8">
        <v>82.3</v>
      </c>
      <c r="N151" s="5">
        <v>2.1</v>
      </c>
      <c r="O151" s="1">
        <v>1</v>
      </c>
      <c r="P151" s="4">
        <v>6.65</v>
      </c>
    </row>
    <row r="152" spans="1:16" x14ac:dyDescent="0.2">
      <c r="A152" s="2" t="s">
        <v>294</v>
      </c>
      <c r="B152" s="4" t="s">
        <v>22</v>
      </c>
      <c r="C152" s="1">
        <v>28</v>
      </c>
      <c r="D152" s="1" t="str">
        <f t="shared" si="2"/>
        <v>AM(CLR) FW</v>
      </c>
      <c r="E152" s="3" t="s">
        <v>23</v>
      </c>
      <c r="F152" s="6" t="s">
        <v>295</v>
      </c>
      <c r="G152" s="1">
        <v>1057</v>
      </c>
      <c r="H152" s="1">
        <v>1</v>
      </c>
      <c r="I152" s="1">
        <v>2</v>
      </c>
      <c r="J152" s="1">
        <v>4</v>
      </c>
      <c r="K152" s="1">
        <v>0</v>
      </c>
      <c r="L152" s="5">
        <v>0.5</v>
      </c>
      <c r="M152" s="8">
        <v>84.7</v>
      </c>
      <c r="N152" s="5">
        <v>0.2</v>
      </c>
      <c r="O152" s="1">
        <v>2</v>
      </c>
      <c r="P152" s="4">
        <v>6.65</v>
      </c>
    </row>
    <row r="153" spans="1:16" x14ac:dyDescent="0.2">
      <c r="A153" s="2" t="s">
        <v>296</v>
      </c>
      <c r="B153" s="4" t="s">
        <v>19</v>
      </c>
      <c r="C153" s="1">
        <v>24</v>
      </c>
      <c r="D153" s="1" t="str">
        <f t="shared" si="2"/>
        <v>GK</v>
      </c>
      <c r="E153" s="3" t="s">
        <v>51</v>
      </c>
      <c r="F153" s="6">
        <v>6</v>
      </c>
      <c r="G153" s="1">
        <v>540</v>
      </c>
      <c r="H153" s="1">
        <v>0</v>
      </c>
      <c r="I153" s="1">
        <v>0</v>
      </c>
      <c r="J153" s="1">
        <v>0</v>
      </c>
      <c r="K153" s="1">
        <v>0</v>
      </c>
      <c r="L153" s="5">
        <v>0</v>
      </c>
      <c r="M153" s="8">
        <v>89.4</v>
      </c>
      <c r="N153" s="5">
        <v>0</v>
      </c>
      <c r="O153" s="1">
        <v>0</v>
      </c>
      <c r="P153" s="4">
        <v>6.65</v>
      </c>
    </row>
    <row r="154" spans="1:16" x14ac:dyDescent="0.2">
      <c r="A154" s="2" t="s">
        <v>297</v>
      </c>
      <c r="B154" s="4" t="s">
        <v>22</v>
      </c>
      <c r="C154" s="1">
        <v>30</v>
      </c>
      <c r="D154" s="1" t="str">
        <f t="shared" si="2"/>
        <v>D(C) DMC</v>
      </c>
      <c r="E154" s="3" t="s">
        <v>57</v>
      </c>
      <c r="F154" s="6" t="s">
        <v>140</v>
      </c>
      <c r="G154" s="1">
        <v>960</v>
      </c>
      <c r="H154" s="1">
        <v>0</v>
      </c>
      <c r="I154" s="1">
        <v>2</v>
      </c>
      <c r="J154" s="1">
        <v>4</v>
      </c>
      <c r="K154" s="1">
        <v>0</v>
      </c>
      <c r="L154" s="5">
        <v>0.7</v>
      </c>
      <c r="M154" s="8">
        <v>89.2</v>
      </c>
      <c r="N154" s="5">
        <v>0.8</v>
      </c>
      <c r="O154" s="1">
        <v>0</v>
      </c>
      <c r="P154" s="4">
        <v>6.65</v>
      </c>
    </row>
    <row r="155" spans="1:16" x14ac:dyDescent="0.2">
      <c r="A155" s="2" t="s">
        <v>298</v>
      </c>
      <c r="B155" s="4" t="s">
        <v>82</v>
      </c>
      <c r="C155" s="1">
        <v>22</v>
      </c>
      <c r="D155" s="1" t="str">
        <f t="shared" si="2"/>
        <v>FW</v>
      </c>
      <c r="E155" s="3" t="s">
        <v>20</v>
      </c>
      <c r="F155" s="6" t="s">
        <v>299</v>
      </c>
      <c r="G155" s="1">
        <v>1777</v>
      </c>
      <c r="H155" s="1">
        <v>5</v>
      </c>
      <c r="I155" s="1">
        <v>3</v>
      </c>
      <c r="J155" s="1">
        <v>1</v>
      </c>
      <c r="K155" s="1">
        <v>0</v>
      </c>
      <c r="L155" s="5">
        <v>2</v>
      </c>
      <c r="M155" s="8">
        <v>79.5</v>
      </c>
      <c r="N155" s="5">
        <v>0.9</v>
      </c>
      <c r="O155" s="1">
        <v>1</v>
      </c>
      <c r="P155" s="4">
        <v>6.64</v>
      </c>
    </row>
    <row r="156" spans="1:16" x14ac:dyDescent="0.2">
      <c r="A156" s="2" t="s">
        <v>300</v>
      </c>
      <c r="B156" s="4" t="s">
        <v>61</v>
      </c>
      <c r="C156" s="1">
        <v>22</v>
      </c>
      <c r="D156" s="1" t="str">
        <f t="shared" si="2"/>
        <v>GK</v>
      </c>
      <c r="E156" s="3" t="s">
        <v>51</v>
      </c>
      <c r="F156" s="6">
        <v>25</v>
      </c>
      <c r="G156" s="1">
        <v>2250</v>
      </c>
      <c r="H156" s="1">
        <v>0</v>
      </c>
      <c r="I156" s="1">
        <v>0</v>
      </c>
      <c r="J156" s="1">
        <v>2</v>
      </c>
      <c r="K156" s="1">
        <v>0</v>
      </c>
      <c r="L156" s="5">
        <v>0</v>
      </c>
      <c r="M156" s="8">
        <v>66.7</v>
      </c>
      <c r="N156" s="5">
        <v>0.2</v>
      </c>
      <c r="O156" s="1">
        <v>1</v>
      </c>
      <c r="P156" s="4">
        <v>6.64</v>
      </c>
    </row>
    <row r="157" spans="1:16" x14ac:dyDescent="0.2">
      <c r="A157" s="2" t="s">
        <v>301</v>
      </c>
      <c r="B157" s="4" t="s">
        <v>128</v>
      </c>
      <c r="C157" s="1">
        <v>28</v>
      </c>
      <c r="D157" s="1" t="str">
        <f t="shared" si="2"/>
        <v>DMC</v>
      </c>
      <c r="E157" s="3" t="s">
        <v>44</v>
      </c>
      <c r="F157" s="6" t="s">
        <v>84</v>
      </c>
      <c r="G157" s="1">
        <v>1834</v>
      </c>
      <c r="H157" s="1">
        <v>0</v>
      </c>
      <c r="I157" s="1">
        <v>0</v>
      </c>
      <c r="J157" s="1">
        <v>8</v>
      </c>
      <c r="K157" s="1">
        <v>0</v>
      </c>
      <c r="L157" s="5">
        <v>0.8</v>
      </c>
      <c r="M157" s="8">
        <v>82.2</v>
      </c>
      <c r="N157" s="5">
        <v>2</v>
      </c>
      <c r="O157" s="1">
        <v>0</v>
      </c>
      <c r="P157" s="4">
        <v>6.64</v>
      </c>
    </row>
    <row r="158" spans="1:16" x14ac:dyDescent="0.2">
      <c r="A158" s="2" t="s">
        <v>302</v>
      </c>
      <c r="B158" s="4" t="s">
        <v>50</v>
      </c>
      <c r="C158" s="1">
        <v>31</v>
      </c>
      <c r="D158" s="1" t="str">
        <f t="shared" si="2"/>
        <v>D(L)</v>
      </c>
      <c r="E158" s="3" t="s">
        <v>195</v>
      </c>
      <c r="F158" s="6" t="s">
        <v>84</v>
      </c>
      <c r="G158" s="1">
        <v>2043</v>
      </c>
      <c r="H158" s="1">
        <v>0</v>
      </c>
      <c r="I158" s="1">
        <v>3</v>
      </c>
      <c r="J158" s="1">
        <v>6</v>
      </c>
      <c r="K158" s="1">
        <v>0</v>
      </c>
      <c r="L158" s="5">
        <v>0.6</v>
      </c>
      <c r="M158" s="8">
        <v>65.5</v>
      </c>
      <c r="N158" s="5">
        <v>0.9</v>
      </c>
      <c r="O158" s="1">
        <v>0</v>
      </c>
      <c r="P158" s="4">
        <v>6.64</v>
      </c>
    </row>
    <row r="159" spans="1:16" x14ac:dyDescent="0.2">
      <c r="A159" s="2" t="s">
        <v>303</v>
      </c>
      <c r="B159" s="4" t="s">
        <v>128</v>
      </c>
      <c r="C159" s="1">
        <v>33</v>
      </c>
      <c r="D159" s="1" t="str">
        <f t="shared" si="2"/>
        <v>D(C)</v>
      </c>
      <c r="E159" s="3" t="s">
        <v>133</v>
      </c>
      <c r="F159" s="6" t="s">
        <v>304</v>
      </c>
      <c r="G159" s="1">
        <v>864</v>
      </c>
      <c r="H159" s="1">
        <v>0</v>
      </c>
      <c r="I159" s="1">
        <v>0</v>
      </c>
      <c r="J159" s="1">
        <v>0</v>
      </c>
      <c r="K159" s="1">
        <v>0</v>
      </c>
      <c r="L159" s="5">
        <v>0.2</v>
      </c>
      <c r="M159" s="8">
        <v>83.3</v>
      </c>
      <c r="N159" s="5">
        <v>1.4</v>
      </c>
      <c r="O159" s="1">
        <v>1</v>
      </c>
      <c r="P159" s="4">
        <v>6.64</v>
      </c>
    </row>
    <row r="160" spans="1:16" x14ac:dyDescent="0.2">
      <c r="A160" s="2" t="s">
        <v>305</v>
      </c>
      <c r="B160" s="4" t="s">
        <v>48</v>
      </c>
      <c r="C160" s="1">
        <v>28</v>
      </c>
      <c r="D160" s="1" t="str">
        <f t="shared" si="2"/>
        <v>M(CLR)</v>
      </c>
      <c r="E160" s="3" t="s">
        <v>31</v>
      </c>
      <c r="F160" s="6" t="s">
        <v>215</v>
      </c>
      <c r="G160" s="1">
        <v>1645</v>
      </c>
      <c r="H160" s="1">
        <v>3</v>
      </c>
      <c r="I160" s="1">
        <v>1</v>
      </c>
      <c r="J160" s="1">
        <v>1</v>
      </c>
      <c r="K160" s="1">
        <v>0</v>
      </c>
      <c r="L160" s="5">
        <v>0.7</v>
      </c>
      <c r="M160" s="8">
        <v>81.599999999999994</v>
      </c>
      <c r="N160" s="5">
        <v>0.2</v>
      </c>
      <c r="O160" s="1">
        <v>2</v>
      </c>
      <c r="P160" s="4">
        <v>6.64</v>
      </c>
    </row>
    <row r="161" spans="1:16" x14ac:dyDescent="0.2">
      <c r="A161" s="2" t="s">
        <v>306</v>
      </c>
      <c r="B161" s="4" t="s">
        <v>86</v>
      </c>
      <c r="C161" s="1">
        <v>27</v>
      </c>
      <c r="D161" s="1" t="str">
        <f t="shared" si="2"/>
        <v>GK</v>
      </c>
      <c r="E161" s="3" t="s">
        <v>51</v>
      </c>
      <c r="F161" s="6">
        <v>25</v>
      </c>
      <c r="G161" s="1">
        <v>2250</v>
      </c>
      <c r="H161" s="1">
        <v>0</v>
      </c>
      <c r="I161" s="1">
        <v>0</v>
      </c>
      <c r="J161" s="1">
        <v>3</v>
      </c>
      <c r="K161" s="1">
        <v>0</v>
      </c>
      <c r="L161" s="5">
        <v>0</v>
      </c>
      <c r="M161" s="8">
        <v>58.4</v>
      </c>
      <c r="N161" s="5">
        <v>0</v>
      </c>
      <c r="O161" s="1">
        <v>1</v>
      </c>
      <c r="P161" s="4">
        <v>6.64</v>
      </c>
    </row>
    <row r="162" spans="1:16" x14ac:dyDescent="0.2">
      <c r="A162" s="2" t="s">
        <v>307</v>
      </c>
      <c r="B162" s="4" t="s">
        <v>132</v>
      </c>
      <c r="C162" s="1">
        <v>29</v>
      </c>
      <c r="D162" s="1" t="str">
        <f t="shared" si="2"/>
        <v>DMC</v>
      </c>
      <c r="E162" s="3" t="s">
        <v>44</v>
      </c>
      <c r="F162" s="6" t="s">
        <v>143</v>
      </c>
      <c r="G162" s="1">
        <v>1735</v>
      </c>
      <c r="H162" s="1">
        <v>2</v>
      </c>
      <c r="I162" s="1">
        <v>2</v>
      </c>
      <c r="J162" s="1">
        <v>3</v>
      </c>
      <c r="K162" s="1">
        <v>0</v>
      </c>
      <c r="L162" s="5">
        <v>0.6</v>
      </c>
      <c r="M162" s="8">
        <v>83</v>
      </c>
      <c r="N162" s="5">
        <v>1.9</v>
      </c>
      <c r="O162" s="1">
        <v>0</v>
      </c>
      <c r="P162" s="4">
        <v>6.64</v>
      </c>
    </row>
    <row r="163" spans="1:16" x14ac:dyDescent="0.2">
      <c r="A163" s="2" t="s">
        <v>308</v>
      </c>
      <c r="B163" s="4" t="s">
        <v>22</v>
      </c>
      <c r="C163" s="1">
        <v>29</v>
      </c>
      <c r="D163" s="1" t="str">
        <f t="shared" si="2"/>
        <v>D(L) M(CLR) FW</v>
      </c>
      <c r="E163" s="3" t="s">
        <v>309</v>
      </c>
      <c r="F163" s="6" t="s">
        <v>310</v>
      </c>
      <c r="G163" s="1">
        <v>1341</v>
      </c>
      <c r="H163" s="1">
        <v>2</v>
      </c>
      <c r="I163" s="1">
        <v>0</v>
      </c>
      <c r="J163" s="1">
        <v>1</v>
      </c>
      <c r="K163" s="1">
        <v>0</v>
      </c>
      <c r="L163" s="5">
        <v>1.8</v>
      </c>
      <c r="M163" s="8">
        <v>83.4</v>
      </c>
      <c r="N163" s="5">
        <v>0.2</v>
      </c>
      <c r="O163" s="1">
        <v>0</v>
      </c>
      <c r="P163" s="4">
        <v>6.63</v>
      </c>
    </row>
    <row r="164" spans="1:16" x14ac:dyDescent="0.2">
      <c r="A164" s="2" t="s">
        <v>311</v>
      </c>
      <c r="B164" s="4" t="s">
        <v>75</v>
      </c>
      <c r="C164" s="1">
        <v>26</v>
      </c>
      <c r="D164" s="1" t="str">
        <f t="shared" si="2"/>
        <v>D(C)</v>
      </c>
      <c r="E164" s="3" t="s">
        <v>133</v>
      </c>
      <c r="F164" s="6" t="s">
        <v>17</v>
      </c>
      <c r="G164" s="1">
        <v>1689</v>
      </c>
      <c r="H164" s="1">
        <v>1</v>
      </c>
      <c r="I164" s="1">
        <v>0</v>
      </c>
      <c r="J164" s="1">
        <v>9</v>
      </c>
      <c r="K164" s="1">
        <v>0</v>
      </c>
      <c r="L164" s="5">
        <v>0.4</v>
      </c>
      <c r="M164" s="8">
        <v>82.7</v>
      </c>
      <c r="N164" s="5">
        <v>1.5</v>
      </c>
      <c r="O164" s="1">
        <v>0</v>
      </c>
      <c r="P164" s="4">
        <v>6.63</v>
      </c>
    </row>
    <row r="165" spans="1:16" x14ac:dyDescent="0.2">
      <c r="A165" s="2" t="s">
        <v>312</v>
      </c>
      <c r="B165" s="4" t="s">
        <v>86</v>
      </c>
      <c r="C165" s="1">
        <v>34</v>
      </c>
      <c r="D165" s="1" t="str">
        <f t="shared" si="2"/>
        <v>AM(CLR)</v>
      </c>
      <c r="E165" s="3" t="s">
        <v>107</v>
      </c>
      <c r="F165" s="6" t="s">
        <v>143</v>
      </c>
      <c r="G165" s="1">
        <v>1500</v>
      </c>
      <c r="H165" s="1">
        <v>3</v>
      </c>
      <c r="I165" s="1">
        <v>3</v>
      </c>
      <c r="J165" s="1">
        <v>7</v>
      </c>
      <c r="K165" s="1">
        <v>0</v>
      </c>
      <c r="L165" s="5">
        <v>0.8</v>
      </c>
      <c r="M165" s="8">
        <v>83</v>
      </c>
      <c r="N165" s="5">
        <v>0.4</v>
      </c>
      <c r="O165" s="1">
        <v>2</v>
      </c>
      <c r="P165" s="4">
        <v>6.63</v>
      </c>
    </row>
    <row r="166" spans="1:16" x14ac:dyDescent="0.2">
      <c r="A166" s="2" t="s">
        <v>313</v>
      </c>
      <c r="B166" s="4" t="s">
        <v>104</v>
      </c>
      <c r="C166" s="1">
        <v>30</v>
      </c>
      <c r="D166" s="1" t="str">
        <f t="shared" si="2"/>
        <v>AM(CLR) FW</v>
      </c>
      <c r="E166" s="3" t="s">
        <v>23</v>
      </c>
      <c r="F166" s="6" t="s">
        <v>314</v>
      </c>
      <c r="G166" s="1">
        <v>894</v>
      </c>
      <c r="H166" s="1">
        <v>1</v>
      </c>
      <c r="I166" s="1">
        <v>3</v>
      </c>
      <c r="J166" s="1">
        <v>3</v>
      </c>
      <c r="K166" s="1">
        <v>1</v>
      </c>
      <c r="L166" s="5">
        <v>1.3</v>
      </c>
      <c r="M166" s="8">
        <v>72.3</v>
      </c>
      <c r="N166" s="5">
        <v>0.3</v>
      </c>
      <c r="O166" s="1">
        <v>0</v>
      </c>
      <c r="P166" s="4">
        <v>6.63</v>
      </c>
    </row>
    <row r="167" spans="1:16" x14ac:dyDescent="0.2">
      <c r="A167" s="2" t="s">
        <v>315</v>
      </c>
      <c r="B167" s="4" t="s">
        <v>258</v>
      </c>
      <c r="C167" s="1">
        <v>27</v>
      </c>
      <c r="D167" s="1" t="str">
        <f t="shared" si="2"/>
        <v>AM(L) FW</v>
      </c>
      <c r="E167" s="3" t="s">
        <v>26</v>
      </c>
      <c r="F167" s="6" t="s">
        <v>316</v>
      </c>
      <c r="G167" s="1">
        <v>1610</v>
      </c>
      <c r="H167" s="1">
        <v>3</v>
      </c>
      <c r="I167" s="1">
        <v>2</v>
      </c>
      <c r="J167" s="1">
        <v>4</v>
      </c>
      <c r="K167" s="1">
        <v>1</v>
      </c>
      <c r="L167" s="5">
        <v>1.9</v>
      </c>
      <c r="M167" s="8">
        <v>80</v>
      </c>
      <c r="N167" s="5">
        <v>1.1000000000000001</v>
      </c>
      <c r="O167" s="1">
        <v>1</v>
      </c>
      <c r="P167" s="4">
        <v>6.63</v>
      </c>
    </row>
    <row r="168" spans="1:16" x14ac:dyDescent="0.2">
      <c r="A168" s="2" t="s">
        <v>317</v>
      </c>
      <c r="B168" s="4" t="s">
        <v>132</v>
      </c>
      <c r="C168" s="1">
        <v>22</v>
      </c>
      <c r="D168" s="1" t="str">
        <f t="shared" si="2"/>
        <v>GK</v>
      </c>
      <c r="E168" s="3" t="s">
        <v>51</v>
      </c>
      <c r="F168" s="6" t="s">
        <v>117</v>
      </c>
      <c r="G168" s="1">
        <v>315</v>
      </c>
      <c r="H168" s="1">
        <v>0</v>
      </c>
      <c r="I168" s="1">
        <v>0</v>
      </c>
      <c r="J168" s="1">
        <v>0</v>
      </c>
      <c r="K168" s="1">
        <v>0</v>
      </c>
      <c r="L168" s="5">
        <v>0</v>
      </c>
      <c r="M168" s="8">
        <v>68.8</v>
      </c>
      <c r="N168" s="5">
        <v>0</v>
      </c>
      <c r="O168" s="1">
        <v>0</v>
      </c>
      <c r="P168" s="4">
        <v>6.63</v>
      </c>
    </row>
    <row r="169" spans="1:16" x14ac:dyDescent="0.2">
      <c r="A169" s="2" t="s">
        <v>318</v>
      </c>
      <c r="B169" s="4" t="s">
        <v>82</v>
      </c>
      <c r="C169" s="1">
        <v>34</v>
      </c>
      <c r="D169" s="1" t="str">
        <f t="shared" si="2"/>
        <v>M(CLR) FW</v>
      </c>
      <c r="E169" s="3" t="s">
        <v>200</v>
      </c>
      <c r="F169" s="6" t="s">
        <v>319</v>
      </c>
      <c r="G169" s="1">
        <v>1547</v>
      </c>
      <c r="H169" s="1">
        <v>2</v>
      </c>
      <c r="I169" s="1">
        <v>3</v>
      </c>
      <c r="J169" s="1">
        <v>8</v>
      </c>
      <c r="K169" s="1">
        <v>0</v>
      </c>
      <c r="L169" s="5">
        <v>0.6</v>
      </c>
      <c r="M169" s="8">
        <v>82.7</v>
      </c>
      <c r="N169" s="5">
        <v>0.3</v>
      </c>
      <c r="O169" s="1">
        <v>1</v>
      </c>
      <c r="P169" s="4">
        <v>6.62</v>
      </c>
    </row>
    <row r="170" spans="1:16" x14ac:dyDescent="0.2">
      <c r="A170" s="2" t="s">
        <v>320</v>
      </c>
      <c r="B170" s="4" t="s">
        <v>132</v>
      </c>
      <c r="C170" s="1">
        <v>29</v>
      </c>
      <c r="D170" s="1" t="str">
        <f t="shared" si="2"/>
        <v>D(LR) M(LR)</v>
      </c>
      <c r="E170" s="3" t="s">
        <v>321</v>
      </c>
      <c r="F170" s="6" t="s">
        <v>295</v>
      </c>
      <c r="G170" s="1">
        <v>1255</v>
      </c>
      <c r="H170" s="1">
        <v>0</v>
      </c>
      <c r="I170" s="1">
        <v>1</v>
      </c>
      <c r="J170" s="1">
        <v>1</v>
      </c>
      <c r="K170" s="1">
        <v>0</v>
      </c>
      <c r="L170" s="5">
        <v>0.5</v>
      </c>
      <c r="M170" s="8">
        <v>81.2</v>
      </c>
      <c r="N170" s="5">
        <v>0.9</v>
      </c>
      <c r="O170" s="1">
        <v>0</v>
      </c>
      <c r="P170" s="4">
        <v>6.62</v>
      </c>
    </row>
    <row r="171" spans="1:16" x14ac:dyDescent="0.2">
      <c r="A171" s="2" t="s">
        <v>322</v>
      </c>
      <c r="B171" s="4" t="s">
        <v>121</v>
      </c>
      <c r="C171" s="1">
        <v>39</v>
      </c>
      <c r="D171" s="1" t="str">
        <f t="shared" si="2"/>
        <v>GK</v>
      </c>
      <c r="E171" s="3" t="s">
        <v>51</v>
      </c>
      <c r="F171" s="6">
        <v>6</v>
      </c>
      <c r="G171" s="1">
        <v>540</v>
      </c>
      <c r="H171" s="1">
        <v>0</v>
      </c>
      <c r="I171" s="1">
        <v>0</v>
      </c>
      <c r="J171" s="1">
        <v>1</v>
      </c>
      <c r="K171" s="1">
        <v>0</v>
      </c>
      <c r="L171" s="5">
        <v>0</v>
      </c>
      <c r="M171" s="8">
        <v>54.1</v>
      </c>
      <c r="N171" s="5">
        <v>0</v>
      </c>
      <c r="O171" s="1">
        <v>0</v>
      </c>
      <c r="P171" s="4">
        <v>6.62</v>
      </c>
    </row>
    <row r="172" spans="1:16" x14ac:dyDescent="0.2">
      <c r="A172" s="2" t="s">
        <v>323</v>
      </c>
      <c r="B172" s="4" t="s">
        <v>258</v>
      </c>
      <c r="C172" s="1">
        <v>34</v>
      </c>
      <c r="D172" s="1" t="str">
        <f t="shared" si="2"/>
        <v>D(C)</v>
      </c>
      <c r="E172" s="3" t="s">
        <v>133</v>
      </c>
      <c r="F172" s="6">
        <v>1</v>
      </c>
      <c r="G172" s="1">
        <v>90</v>
      </c>
      <c r="H172" s="1">
        <v>0</v>
      </c>
      <c r="I172" s="1">
        <v>0</v>
      </c>
      <c r="J172" s="1">
        <v>0</v>
      </c>
      <c r="K172" s="1">
        <v>0</v>
      </c>
      <c r="L172" s="5">
        <v>0</v>
      </c>
      <c r="M172" s="8">
        <v>57.1</v>
      </c>
      <c r="N172" s="5">
        <v>1</v>
      </c>
      <c r="O172" s="1">
        <v>0</v>
      </c>
      <c r="P172" s="4">
        <v>6.62</v>
      </c>
    </row>
    <row r="173" spans="1:16" x14ac:dyDescent="0.2">
      <c r="A173" s="2" t="s">
        <v>324</v>
      </c>
      <c r="B173" s="4" t="s">
        <v>22</v>
      </c>
      <c r="C173" s="1">
        <v>24</v>
      </c>
      <c r="D173" s="1" t="str">
        <f t="shared" si="2"/>
        <v>D(R) M(R)</v>
      </c>
      <c r="E173" s="3" t="s">
        <v>207</v>
      </c>
      <c r="F173" s="6">
        <v>20</v>
      </c>
      <c r="G173" s="1">
        <v>1737</v>
      </c>
      <c r="H173" s="1">
        <v>0</v>
      </c>
      <c r="I173" s="1">
        <v>1</v>
      </c>
      <c r="J173" s="1">
        <v>5</v>
      </c>
      <c r="K173" s="1">
        <v>1</v>
      </c>
      <c r="L173" s="5">
        <v>0.5</v>
      </c>
      <c r="M173" s="8">
        <v>78.599999999999994</v>
      </c>
      <c r="N173" s="5">
        <v>0.8</v>
      </c>
      <c r="O173" s="1">
        <v>0</v>
      </c>
      <c r="P173" s="4">
        <v>6.62</v>
      </c>
    </row>
    <row r="174" spans="1:16" x14ac:dyDescent="0.2">
      <c r="A174" s="2" t="s">
        <v>325</v>
      </c>
      <c r="B174" s="4" t="s">
        <v>75</v>
      </c>
      <c r="C174" s="1">
        <v>31</v>
      </c>
      <c r="D174" s="1" t="str">
        <f t="shared" si="2"/>
        <v>D(C)</v>
      </c>
      <c r="E174" s="3" t="s">
        <v>133</v>
      </c>
      <c r="F174" s="6" t="s">
        <v>140</v>
      </c>
      <c r="G174" s="1">
        <v>922</v>
      </c>
      <c r="H174" s="1">
        <v>0</v>
      </c>
      <c r="I174" s="1">
        <v>0</v>
      </c>
      <c r="J174" s="1">
        <v>0</v>
      </c>
      <c r="K174" s="1">
        <v>1</v>
      </c>
      <c r="L174" s="5">
        <v>0.6</v>
      </c>
      <c r="M174" s="8">
        <v>82.6</v>
      </c>
      <c r="N174" s="5">
        <v>1.8</v>
      </c>
      <c r="O174" s="1">
        <v>0</v>
      </c>
      <c r="P174" s="4">
        <v>6.62</v>
      </c>
    </row>
    <row r="175" spans="1:16" x14ac:dyDescent="0.2">
      <c r="A175" s="2" t="s">
        <v>326</v>
      </c>
      <c r="B175" s="4" t="s">
        <v>132</v>
      </c>
      <c r="C175" s="1">
        <v>33</v>
      </c>
      <c r="D175" s="1" t="str">
        <f t="shared" si="2"/>
        <v>D(LR) M(CR)</v>
      </c>
      <c r="E175" s="3" t="s">
        <v>327</v>
      </c>
      <c r="F175" s="6" t="s">
        <v>328</v>
      </c>
      <c r="G175" s="1">
        <v>1887</v>
      </c>
      <c r="H175" s="1">
        <v>0</v>
      </c>
      <c r="I175" s="1">
        <v>4</v>
      </c>
      <c r="J175" s="1">
        <v>4</v>
      </c>
      <c r="K175" s="1">
        <v>0</v>
      </c>
      <c r="L175" s="5">
        <v>0</v>
      </c>
      <c r="M175" s="8">
        <v>79.099999999999994</v>
      </c>
      <c r="N175" s="5">
        <v>0.6</v>
      </c>
      <c r="O175" s="1">
        <v>0</v>
      </c>
      <c r="P175" s="4">
        <v>6.61</v>
      </c>
    </row>
    <row r="176" spans="1:16" x14ac:dyDescent="0.2">
      <c r="A176" s="2" t="s">
        <v>329</v>
      </c>
      <c r="B176" s="4" t="s">
        <v>86</v>
      </c>
      <c r="C176" s="1">
        <v>29</v>
      </c>
      <c r="D176" s="1" t="str">
        <f t="shared" si="2"/>
        <v>DMC</v>
      </c>
      <c r="E176" s="3" t="s">
        <v>44</v>
      </c>
      <c r="F176" s="6" t="s">
        <v>69</v>
      </c>
      <c r="G176" s="1">
        <v>1660</v>
      </c>
      <c r="H176" s="1">
        <v>0</v>
      </c>
      <c r="I176" s="1">
        <v>0</v>
      </c>
      <c r="J176" s="1">
        <v>7</v>
      </c>
      <c r="K176" s="1">
        <v>0</v>
      </c>
      <c r="L176" s="5">
        <v>0.4</v>
      </c>
      <c r="M176" s="8">
        <v>85.5</v>
      </c>
      <c r="N176" s="5">
        <v>0.4</v>
      </c>
      <c r="O176" s="1">
        <v>0</v>
      </c>
      <c r="P176" s="4">
        <v>6.61</v>
      </c>
    </row>
    <row r="177" spans="1:16" x14ac:dyDescent="0.2">
      <c r="A177" s="2" t="s">
        <v>330</v>
      </c>
      <c r="B177" s="4" t="s">
        <v>75</v>
      </c>
      <c r="C177" s="1">
        <v>28</v>
      </c>
      <c r="D177" s="1" t="str">
        <f t="shared" si="2"/>
        <v>D(R)</v>
      </c>
      <c r="E177" s="3" t="s">
        <v>159</v>
      </c>
      <c r="F177" s="6" t="s">
        <v>331</v>
      </c>
      <c r="G177" s="1">
        <v>884</v>
      </c>
      <c r="H177" s="1">
        <v>0</v>
      </c>
      <c r="I177" s="1">
        <v>1</v>
      </c>
      <c r="J177" s="1">
        <v>2</v>
      </c>
      <c r="K177" s="1">
        <v>0</v>
      </c>
      <c r="L177" s="5">
        <v>0.3</v>
      </c>
      <c r="M177" s="8">
        <v>80.900000000000006</v>
      </c>
      <c r="N177" s="5">
        <v>0.3</v>
      </c>
      <c r="O177" s="1">
        <v>1</v>
      </c>
      <c r="P177" s="4">
        <v>6.61</v>
      </c>
    </row>
    <row r="178" spans="1:16" x14ac:dyDescent="0.2">
      <c r="A178" s="2" t="s">
        <v>332</v>
      </c>
      <c r="B178" s="4" t="s">
        <v>75</v>
      </c>
      <c r="C178" s="1">
        <v>19</v>
      </c>
      <c r="D178" s="1" t="str">
        <f t="shared" si="2"/>
        <v>Goalkeeper</v>
      </c>
      <c r="E178" s="3" t="s">
        <v>333</v>
      </c>
      <c r="F178" s="6" t="s">
        <v>230</v>
      </c>
      <c r="G178" s="1">
        <v>12</v>
      </c>
      <c r="H178" s="1">
        <v>0</v>
      </c>
      <c r="I178" s="1">
        <v>0</v>
      </c>
      <c r="J178" s="1">
        <v>0</v>
      </c>
      <c r="K178" s="1">
        <v>0</v>
      </c>
      <c r="L178" s="5">
        <v>0</v>
      </c>
      <c r="M178" s="8">
        <v>80</v>
      </c>
      <c r="N178" s="5">
        <v>1</v>
      </c>
      <c r="O178" s="1">
        <v>0</v>
      </c>
      <c r="P178" s="4">
        <v>6.61</v>
      </c>
    </row>
    <row r="179" spans="1:16" x14ac:dyDescent="0.2">
      <c r="A179" s="2" t="s">
        <v>334</v>
      </c>
      <c r="B179" s="4" t="s">
        <v>22</v>
      </c>
      <c r="C179" s="1">
        <v>27</v>
      </c>
      <c r="D179" s="1" t="str">
        <f t="shared" si="2"/>
        <v>D(CL)</v>
      </c>
      <c r="E179" s="3" t="s">
        <v>289</v>
      </c>
      <c r="F179" s="6" t="s">
        <v>292</v>
      </c>
      <c r="G179" s="1">
        <v>983</v>
      </c>
      <c r="H179" s="1">
        <v>2</v>
      </c>
      <c r="I179" s="1">
        <v>0</v>
      </c>
      <c r="J179" s="1">
        <v>1</v>
      </c>
      <c r="K179" s="1">
        <v>2</v>
      </c>
      <c r="L179" s="5">
        <v>0.6</v>
      </c>
      <c r="M179" s="8">
        <v>86.2</v>
      </c>
      <c r="N179" s="5">
        <v>1.2</v>
      </c>
      <c r="O179" s="1">
        <v>0</v>
      </c>
      <c r="P179" s="4">
        <v>6.61</v>
      </c>
    </row>
    <row r="180" spans="1:16" x14ac:dyDescent="0.2">
      <c r="A180" s="2" t="s">
        <v>335</v>
      </c>
      <c r="B180" s="4" t="s">
        <v>61</v>
      </c>
      <c r="C180" s="1">
        <v>26</v>
      </c>
      <c r="D180" s="1" t="str">
        <f t="shared" si="2"/>
        <v>D(C)</v>
      </c>
      <c r="E180" s="3" t="s">
        <v>133</v>
      </c>
      <c r="F180" s="6" t="s">
        <v>182</v>
      </c>
      <c r="G180" s="1">
        <v>1459</v>
      </c>
      <c r="H180" s="1">
        <v>2</v>
      </c>
      <c r="I180" s="1">
        <v>0</v>
      </c>
      <c r="J180" s="1">
        <v>4</v>
      </c>
      <c r="K180" s="1">
        <v>1</v>
      </c>
      <c r="L180" s="5">
        <v>0.6</v>
      </c>
      <c r="M180" s="8">
        <v>83.6</v>
      </c>
      <c r="N180" s="5">
        <v>1.1000000000000001</v>
      </c>
      <c r="O180" s="1">
        <v>1</v>
      </c>
      <c r="P180" s="4">
        <v>6.61</v>
      </c>
    </row>
    <row r="181" spans="1:16" x14ac:dyDescent="0.2">
      <c r="A181" s="2" t="s">
        <v>336</v>
      </c>
      <c r="B181" s="4" t="s">
        <v>22</v>
      </c>
      <c r="C181" s="1">
        <v>27</v>
      </c>
      <c r="D181" s="1" t="str">
        <f t="shared" si="2"/>
        <v>AM(CLR)</v>
      </c>
      <c r="E181" s="3" t="s">
        <v>107</v>
      </c>
      <c r="F181" s="6" t="s">
        <v>337</v>
      </c>
      <c r="G181" s="1">
        <v>824</v>
      </c>
      <c r="H181" s="1">
        <v>0</v>
      </c>
      <c r="I181" s="1">
        <v>2</v>
      </c>
      <c r="J181" s="1">
        <v>0</v>
      </c>
      <c r="K181" s="1">
        <v>0</v>
      </c>
      <c r="L181" s="5">
        <v>0.4</v>
      </c>
      <c r="M181" s="8">
        <v>89</v>
      </c>
      <c r="N181" s="5">
        <v>0.2</v>
      </c>
      <c r="O181" s="1">
        <v>0</v>
      </c>
      <c r="P181" s="4">
        <v>6.61</v>
      </c>
    </row>
    <row r="182" spans="1:16" x14ac:dyDescent="0.2">
      <c r="A182" s="2" t="s">
        <v>338</v>
      </c>
      <c r="B182" s="4" t="s">
        <v>80</v>
      </c>
      <c r="C182" s="1">
        <v>34</v>
      </c>
      <c r="D182" s="1" t="str">
        <f t="shared" si="2"/>
        <v>D(C) M(CL)</v>
      </c>
      <c r="E182" s="3" t="s">
        <v>339</v>
      </c>
      <c r="F182" s="6" t="s">
        <v>260</v>
      </c>
      <c r="G182" s="1">
        <v>1470</v>
      </c>
      <c r="H182" s="1">
        <v>0</v>
      </c>
      <c r="I182" s="1">
        <v>0</v>
      </c>
      <c r="J182" s="1">
        <v>1</v>
      </c>
      <c r="K182" s="1">
        <v>0</v>
      </c>
      <c r="L182" s="5">
        <v>0.8</v>
      </c>
      <c r="M182" s="8">
        <v>88.1</v>
      </c>
      <c r="N182" s="5">
        <v>1.1000000000000001</v>
      </c>
      <c r="O182" s="1">
        <v>0</v>
      </c>
      <c r="P182" s="4">
        <v>6.61</v>
      </c>
    </row>
    <row r="183" spans="1:16" x14ac:dyDescent="0.2">
      <c r="A183" s="2" t="s">
        <v>340</v>
      </c>
      <c r="B183" s="4" t="s">
        <v>19</v>
      </c>
      <c r="C183" s="1">
        <v>30</v>
      </c>
      <c r="D183" s="1" t="str">
        <f t="shared" si="2"/>
        <v>D(CL) M(CL)</v>
      </c>
      <c r="E183" s="3" t="s">
        <v>225</v>
      </c>
      <c r="F183" s="6" t="s">
        <v>260</v>
      </c>
      <c r="G183" s="1">
        <v>1546</v>
      </c>
      <c r="H183" s="1">
        <v>1</v>
      </c>
      <c r="I183" s="1">
        <v>3</v>
      </c>
      <c r="J183" s="1">
        <v>3</v>
      </c>
      <c r="K183" s="1">
        <v>0</v>
      </c>
      <c r="L183" s="5">
        <v>0.6</v>
      </c>
      <c r="M183" s="8">
        <v>89.4</v>
      </c>
      <c r="N183" s="5">
        <v>0.4</v>
      </c>
      <c r="O183" s="1">
        <v>0</v>
      </c>
      <c r="P183" s="4">
        <v>6.6</v>
      </c>
    </row>
    <row r="184" spans="1:16" x14ac:dyDescent="0.2">
      <c r="A184" s="2" t="s">
        <v>341</v>
      </c>
      <c r="B184" s="4" t="s">
        <v>19</v>
      </c>
      <c r="C184" s="1">
        <v>33</v>
      </c>
      <c r="D184" s="1" t="str">
        <f t="shared" si="2"/>
        <v>D(CLR)</v>
      </c>
      <c r="E184" s="3" t="s">
        <v>342</v>
      </c>
      <c r="F184" s="6" t="s">
        <v>213</v>
      </c>
      <c r="G184" s="1">
        <v>861</v>
      </c>
      <c r="H184" s="1">
        <v>0</v>
      </c>
      <c r="I184" s="1">
        <v>1</v>
      </c>
      <c r="J184" s="1">
        <v>4</v>
      </c>
      <c r="K184" s="1">
        <v>0</v>
      </c>
      <c r="L184" s="5">
        <v>0.3</v>
      </c>
      <c r="M184" s="8">
        <v>93.2</v>
      </c>
      <c r="N184" s="5">
        <v>1.4</v>
      </c>
      <c r="O184" s="1">
        <v>0</v>
      </c>
      <c r="P184" s="4">
        <v>6.6</v>
      </c>
    </row>
    <row r="185" spans="1:16" x14ac:dyDescent="0.2">
      <c r="A185" s="2" t="s">
        <v>343</v>
      </c>
      <c r="B185" s="4" t="s">
        <v>22</v>
      </c>
      <c r="C185" s="1">
        <v>19</v>
      </c>
      <c r="D185" s="1" t="str">
        <f t="shared" si="2"/>
        <v>Midfielder</v>
      </c>
      <c r="E185" s="3" t="s">
        <v>344</v>
      </c>
      <c r="F185" s="6" t="s">
        <v>196</v>
      </c>
      <c r="G185" s="1">
        <v>421</v>
      </c>
      <c r="H185" s="1">
        <v>0</v>
      </c>
      <c r="I185" s="1">
        <v>1</v>
      </c>
      <c r="J185" s="1">
        <v>1</v>
      </c>
      <c r="K185" s="1">
        <v>0</v>
      </c>
      <c r="L185" s="5">
        <v>0.9</v>
      </c>
      <c r="M185" s="8">
        <v>84.3</v>
      </c>
      <c r="N185" s="5">
        <v>0.6</v>
      </c>
      <c r="O185" s="1">
        <v>0</v>
      </c>
      <c r="P185" s="4">
        <v>6.6</v>
      </c>
    </row>
    <row r="186" spans="1:16" x14ac:dyDescent="0.2">
      <c r="A186" s="2" t="s">
        <v>345</v>
      </c>
      <c r="B186" s="4" t="s">
        <v>75</v>
      </c>
      <c r="C186" s="1">
        <v>32</v>
      </c>
      <c r="D186" s="1" t="str">
        <f t="shared" si="2"/>
        <v>AM(CLR) FW</v>
      </c>
      <c r="E186" s="3" t="s">
        <v>23</v>
      </c>
      <c r="F186" s="6" t="s">
        <v>24</v>
      </c>
      <c r="G186" s="1">
        <v>1677</v>
      </c>
      <c r="H186" s="1">
        <v>1</v>
      </c>
      <c r="I186" s="1">
        <v>1</v>
      </c>
      <c r="J186" s="1">
        <v>3</v>
      </c>
      <c r="K186" s="1">
        <v>0</v>
      </c>
      <c r="L186" s="5">
        <v>1</v>
      </c>
      <c r="M186" s="8">
        <v>76.099999999999994</v>
      </c>
      <c r="N186" s="5">
        <v>0.9</v>
      </c>
      <c r="O186" s="1">
        <v>0</v>
      </c>
      <c r="P186" s="4">
        <v>6.6</v>
      </c>
    </row>
    <row r="187" spans="1:16" x14ac:dyDescent="0.2">
      <c r="A187" s="2" t="s">
        <v>346</v>
      </c>
      <c r="B187" s="4" t="s">
        <v>33</v>
      </c>
      <c r="C187" s="1">
        <v>23</v>
      </c>
      <c r="D187" s="1" t="str">
        <f t="shared" si="2"/>
        <v>D(R)</v>
      </c>
      <c r="E187" s="3" t="s">
        <v>159</v>
      </c>
      <c r="F187" s="6" t="s">
        <v>347</v>
      </c>
      <c r="G187" s="1">
        <v>340</v>
      </c>
      <c r="H187" s="1">
        <v>0</v>
      </c>
      <c r="I187" s="1">
        <v>0</v>
      </c>
      <c r="J187" s="1">
        <v>1</v>
      </c>
      <c r="K187" s="1">
        <v>0</v>
      </c>
      <c r="L187" s="5">
        <v>0.4</v>
      </c>
      <c r="M187" s="8">
        <v>80.900000000000006</v>
      </c>
      <c r="N187" s="5">
        <v>0.8</v>
      </c>
      <c r="O187" s="1">
        <v>0</v>
      </c>
      <c r="P187" s="4">
        <v>6.6</v>
      </c>
    </row>
    <row r="188" spans="1:16" x14ac:dyDescent="0.2">
      <c r="A188" s="2" t="s">
        <v>348</v>
      </c>
      <c r="B188" s="4" t="s">
        <v>33</v>
      </c>
      <c r="C188" s="1">
        <v>26</v>
      </c>
      <c r="D188" s="1" t="str">
        <f t="shared" si="2"/>
        <v>FW</v>
      </c>
      <c r="E188" s="3" t="s">
        <v>20</v>
      </c>
      <c r="F188" s="6" t="s">
        <v>349</v>
      </c>
      <c r="G188" s="1">
        <v>83</v>
      </c>
      <c r="H188" s="1">
        <v>1</v>
      </c>
      <c r="I188" s="1">
        <v>0</v>
      </c>
      <c r="J188" s="1">
        <v>0</v>
      </c>
      <c r="K188" s="1">
        <v>0</v>
      </c>
      <c r="L188" s="5">
        <v>0.5</v>
      </c>
      <c r="M188" s="8">
        <v>100</v>
      </c>
      <c r="N188" s="5">
        <v>1</v>
      </c>
      <c r="O188" s="1">
        <v>0</v>
      </c>
      <c r="P188" s="4">
        <v>6.6</v>
      </c>
    </row>
    <row r="189" spans="1:16" x14ac:dyDescent="0.2">
      <c r="A189" s="2" t="s">
        <v>40</v>
      </c>
      <c r="B189" s="4" t="s">
        <v>22</v>
      </c>
      <c r="C189" s="1">
        <v>29</v>
      </c>
      <c r="D189" s="1" t="str">
        <f t="shared" si="2"/>
        <v>AM(CL) FW</v>
      </c>
      <c r="E189" s="3" t="s">
        <v>41</v>
      </c>
      <c r="F189" s="6" t="s">
        <v>350</v>
      </c>
      <c r="G189" s="1">
        <v>194</v>
      </c>
      <c r="H189" s="1">
        <v>3</v>
      </c>
      <c r="I189" s="1">
        <v>0</v>
      </c>
      <c r="J189" s="1">
        <v>1</v>
      </c>
      <c r="K189" s="1">
        <v>0</v>
      </c>
      <c r="L189" s="5">
        <v>1</v>
      </c>
      <c r="M189" s="8">
        <v>76.5</v>
      </c>
      <c r="N189" s="5">
        <v>0.2</v>
      </c>
      <c r="O189" s="1">
        <v>0</v>
      </c>
      <c r="P189" s="4">
        <v>6.6</v>
      </c>
    </row>
    <row r="190" spans="1:16" x14ac:dyDescent="0.2">
      <c r="A190" s="2" t="s">
        <v>351</v>
      </c>
      <c r="B190" s="4" t="s">
        <v>82</v>
      </c>
      <c r="C190" s="1">
        <v>29</v>
      </c>
      <c r="D190" s="1" t="str">
        <f t="shared" si="2"/>
        <v>GK</v>
      </c>
      <c r="E190" s="3" t="s">
        <v>51</v>
      </c>
      <c r="F190" s="6">
        <v>24</v>
      </c>
      <c r="G190" s="1">
        <v>2160</v>
      </c>
      <c r="H190" s="1">
        <v>0</v>
      </c>
      <c r="I190" s="1">
        <v>0</v>
      </c>
      <c r="J190" s="1">
        <v>3</v>
      </c>
      <c r="K190" s="1">
        <v>0</v>
      </c>
      <c r="L190" s="5">
        <v>0</v>
      </c>
      <c r="M190" s="8">
        <v>53.7</v>
      </c>
      <c r="N190" s="5">
        <v>0.4</v>
      </c>
      <c r="O190" s="1">
        <v>3</v>
      </c>
      <c r="P190" s="4">
        <v>6.6</v>
      </c>
    </row>
    <row r="191" spans="1:16" x14ac:dyDescent="0.2">
      <c r="A191" s="2" t="s">
        <v>352</v>
      </c>
      <c r="B191" s="4" t="s">
        <v>19</v>
      </c>
      <c r="C191" s="1">
        <v>30</v>
      </c>
      <c r="D191" s="1" t="str">
        <f t="shared" si="2"/>
        <v>D(CR)</v>
      </c>
      <c r="E191" s="3" t="s">
        <v>68</v>
      </c>
      <c r="F191" s="6" t="s">
        <v>39</v>
      </c>
      <c r="G191" s="1">
        <v>1509</v>
      </c>
      <c r="H191" s="1">
        <v>1</v>
      </c>
      <c r="I191" s="1">
        <v>0</v>
      </c>
      <c r="J191" s="1">
        <v>1</v>
      </c>
      <c r="K191" s="1">
        <v>0</v>
      </c>
      <c r="L191" s="5">
        <v>0.7</v>
      </c>
      <c r="M191" s="8">
        <v>92.3</v>
      </c>
      <c r="N191" s="5">
        <v>1.1000000000000001</v>
      </c>
      <c r="O191" s="1">
        <v>0</v>
      </c>
      <c r="P191" s="4">
        <v>6.6</v>
      </c>
    </row>
    <row r="192" spans="1:16" x14ac:dyDescent="0.2">
      <c r="A192" s="2" t="s">
        <v>353</v>
      </c>
      <c r="B192" s="4" t="s">
        <v>80</v>
      </c>
      <c r="C192" s="1">
        <v>26</v>
      </c>
      <c r="D192" s="1" t="str">
        <f t="shared" si="2"/>
        <v>M(CR) FW</v>
      </c>
      <c r="E192" s="3" t="s">
        <v>354</v>
      </c>
      <c r="F192" s="6" t="s">
        <v>188</v>
      </c>
      <c r="G192" s="1">
        <v>531</v>
      </c>
      <c r="H192" s="1">
        <v>1</v>
      </c>
      <c r="I192" s="1">
        <v>0</v>
      </c>
      <c r="J192" s="1">
        <v>2</v>
      </c>
      <c r="K192" s="1">
        <v>0</v>
      </c>
      <c r="L192" s="5">
        <v>1.4</v>
      </c>
      <c r="M192" s="8">
        <v>85.7</v>
      </c>
      <c r="N192" s="5">
        <v>0.1</v>
      </c>
      <c r="O192" s="1">
        <v>1</v>
      </c>
      <c r="P192" s="4">
        <v>6.59</v>
      </c>
    </row>
    <row r="193" spans="1:16" x14ac:dyDescent="0.2">
      <c r="A193" s="2" t="s">
        <v>355</v>
      </c>
      <c r="B193" s="4" t="s">
        <v>75</v>
      </c>
      <c r="C193" s="1">
        <v>26</v>
      </c>
      <c r="D193" s="1" t="str">
        <f t="shared" si="2"/>
        <v>M(C)</v>
      </c>
      <c r="E193" s="3" t="s">
        <v>34</v>
      </c>
      <c r="F193" s="6" t="s">
        <v>356</v>
      </c>
      <c r="G193" s="1">
        <v>1555</v>
      </c>
      <c r="H193" s="1">
        <v>0</v>
      </c>
      <c r="I193" s="1">
        <v>2</v>
      </c>
      <c r="J193" s="1">
        <v>5</v>
      </c>
      <c r="K193" s="1">
        <v>0</v>
      </c>
      <c r="L193" s="5">
        <v>1.2</v>
      </c>
      <c r="M193" s="8">
        <v>79.2</v>
      </c>
      <c r="N193" s="5">
        <v>1</v>
      </c>
      <c r="O193" s="1">
        <v>0</v>
      </c>
      <c r="P193" s="4">
        <v>6.59</v>
      </c>
    </row>
    <row r="194" spans="1:16" x14ac:dyDescent="0.2">
      <c r="A194" s="2" t="s">
        <v>357</v>
      </c>
      <c r="B194" s="4" t="s">
        <v>16</v>
      </c>
      <c r="C194" s="1">
        <v>32</v>
      </c>
      <c r="D194" s="1" t="str">
        <f t="shared" ref="D194:D257" si="3">TRIM(E194)</f>
        <v>D(CL) M(L)</v>
      </c>
      <c r="E194" s="3" t="s">
        <v>119</v>
      </c>
      <c r="F194" s="6" t="s">
        <v>358</v>
      </c>
      <c r="G194" s="1">
        <v>674</v>
      </c>
      <c r="H194" s="1">
        <v>1</v>
      </c>
      <c r="I194" s="1">
        <v>0</v>
      </c>
      <c r="J194" s="1">
        <v>1</v>
      </c>
      <c r="K194" s="1">
        <v>0</v>
      </c>
      <c r="L194" s="5">
        <v>0.2</v>
      </c>
      <c r="M194" s="8">
        <v>91.8</v>
      </c>
      <c r="N194" s="5">
        <v>0.8</v>
      </c>
      <c r="O194" s="1">
        <v>0</v>
      </c>
      <c r="P194" s="4">
        <v>6.59</v>
      </c>
    </row>
    <row r="195" spans="1:16" x14ac:dyDescent="0.2">
      <c r="A195" s="2" t="s">
        <v>359</v>
      </c>
      <c r="B195" s="4" t="s">
        <v>22</v>
      </c>
      <c r="C195" s="1">
        <v>34</v>
      </c>
      <c r="D195" s="1" t="str">
        <f t="shared" si="3"/>
        <v>D(C) M(C)</v>
      </c>
      <c r="E195" s="3" t="s">
        <v>280</v>
      </c>
      <c r="F195" s="6" t="s">
        <v>180</v>
      </c>
      <c r="G195" s="1">
        <v>1387</v>
      </c>
      <c r="H195" s="1">
        <v>0</v>
      </c>
      <c r="I195" s="1">
        <v>0</v>
      </c>
      <c r="J195" s="1">
        <v>2</v>
      </c>
      <c r="K195" s="1">
        <v>0</v>
      </c>
      <c r="L195" s="5">
        <v>0.3</v>
      </c>
      <c r="M195" s="8">
        <v>93.2</v>
      </c>
      <c r="N195" s="5">
        <v>1</v>
      </c>
      <c r="O195" s="1">
        <v>0</v>
      </c>
      <c r="P195" s="4">
        <v>6.59</v>
      </c>
    </row>
    <row r="196" spans="1:16" x14ac:dyDescent="0.2">
      <c r="A196" s="2" t="s">
        <v>360</v>
      </c>
      <c r="B196" s="4" t="s">
        <v>43</v>
      </c>
      <c r="C196" s="1">
        <v>24</v>
      </c>
      <c r="D196" s="1" t="str">
        <f t="shared" si="3"/>
        <v>AM(R) FW</v>
      </c>
      <c r="E196" s="3" t="s">
        <v>137</v>
      </c>
      <c r="F196" s="6" t="s">
        <v>84</v>
      </c>
      <c r="G196" s="1">
        <v>1840</v>
      </c>
      <c r="H196" s="1">
        <v>6</v>
      </c>
      <c r="I196" s="1">
        <v>0</v>
      </c>
      <c r="J196" s="1">
        <v>7</v>
      </c>
      <c r="K196" s="1">
        <v>0</v>
      </c>
      <c r="L196" s="5">
        <v>2.2999999999999998</v>
      </c>
      <c r="M196" s="8">
        <v>63.1</v>
      </c>
      <c r="N196" s="5">
        <v>1.5</v>
      </c>
      <c r="O196" s="1">
        <v>0</v>
      </c>
      <c r="P196" s="4">
        <v>6.59</v>
      </c>
    </row>
    <row r="197" spans="1:16" x14ac:dyDescent="0.2">
      <c r="A197" s="2" t="s">
        <v>361</v>
      </c>
      <c r="B197" s="4" t="s">
        <v>43</v>
      </c>
      <c r="C197" s="1">
        <v>24</v>
      </c>
      <c r="D197" s="1" t="str">
        <f t="shared" si="3"/>
        <v>D(C)</v>
      </c>
      <c r="E197" s="3" t="s">
        <v>133</v>
      </c>
      <c r="F197" s="6">
        <v>24</v>
      </c>
      <c r="G197" s="1">
        <v>2148</v>
      </c>
      <c r="H197" s="1">
        <v>0</v>
      </c>
      <c r="I197" s="1">
        <v>1</v>
      </c>
      <c r="J197" s="1">
        <v>4</v>
      </c>
      <c r="K197" s="1">
        <v>1</v>
      </c>
      <c r="L197" s="5">
        <v>0.5</v>
      </c>
      <c r="M197" s="8">
        <v>86.5</v>
      </c>
      <c r="N197" s="5">
        <v>2.2000000000000002</v>
      </c>
      <c r="O197" s="1">
        <v>0</v>
      </c>
      <c r="P197" s="4">
        <v>6.59</v>
      </c>
    </row>
    <row r="198" spans="1:16" x14ac:dyDescent="0.2">
      <c r="A198" s="2" t="s">
        <v>362</v>
      </c>
      <c r="B198" s="4" t="s">
        <v>59</v>
      </c>
      <c r="C198" s="1">
        <v>28</v>
      </c>
      <c r="D198" s="1" t="str">
        <f t="shared" si="3"/>
        <v>DMC</v>
      </c>
      <c r="E198" s="3" t="s">
        <v>44</v>
      </c>
      <c r="F198" s="6" t="s">
        <v>363</v>
      </c>
      <c r="G198" s="1">
        <v>1286</v>
      </c>
      <c r="H198" s="1">
        <v>0</v>
      </c>
      <c r="I198" s="1">
        <v>0</v>
      </c>
      <c r="J198" s="1">
        <v>2</v>
      </c>
      <c r="K198" s="1">
        <v>1</v>
      </c>
      <c r="L198" s="5">
        <v>0.2</v>
      </c>
      <c r="M198" s="8">
        <v>83.2</v>
      </c>
      <c r="N198" s="5">
        <v>0.6</v>
      </c>
      <c r="O198" s="1">
        <v>0</v>
      </c>
      <c r="P198" s="4">
        <v>6.59</v>
      </c>
    </row>
    <row r="199" spans="1:16" x14ac:dyDescent="0.2">
      <c r="A199" s="2" t="s">
        <v>364</v>
      </c>
      <c r="B199" s="4" t="s">
        <v>80</v>
      </c>
      <c r="C199" s="1">
        <v>23</v>
      </c>
      <c r="D199" s="1" t="str">
        <f t="shared" si="3"/>
        <v>D(C)</v>
      </c>
      <c r="E199" s="3" t="s">
        <v>133</v>
      </c>
      <c r="F199" s="6" t="s">
        <v>108</v>
      </c>
      <c r="G199" s="1">
        <v>355</v>
      </c>
      <c r="H199" s="1">
        <v>0</v>
      </c>
      <c r="I199" s="1">
        <v>0</v>
      </c>
      <c r="J199" s="1">
        <v>1</v>
      </c>
      <c r="K199" s="1">
        <v>0</v>
      </c>
      <c r="L199" s="5">
        <v>0.3</v>
      </c>
      <c r="M199" s="8">
        <v>86.2</v>
      </c>
      <c r="N199" s="5">
        <v>1.5</v>
      </c>
      <c r="O199" s="1">
        <v>0</v>
      </c>
      <c r="P199" s="4">
        <v>6.59</v>
      </c>
    </row>
    <row r="200" spans="1:16" x14ac:dyDescent="0.2">
      <c r="A200" s="2" t="s">
        <v>365</v>
      </c>
      <c r="B200" s="4" t="s">
        <v>19</v>
      </c>
      <c r="C200" s="1">
        <v>31</v>
      </c>
      <c r="D200" s="1" t="str">
        <f t="shared" si="3"/>
        <v>D(R) M(R)</v>
      </c>
      <c r="E200" s="3" t="s">
        <v>207</v>
      </c>
      <c r="F200" s="6" t="s">
        <v>366</v>
      </c>
      <c r="G200" s="1">
        <v>490</v>
      </c>
      <c r="H200" s="1">
        <v>2</v>
      </c>
      <c r="I200" s="1">
        <v>0</v>
      </c>
      <c r="J200" s="1">
        <v>1</v>
      </c>
      <c r="K200" s="1">
        <v>0</v>
      </c>
      <c r="L200" s="5">
        <v>0.6</v>
      </c>
      <c r="M200" s="8">
        <v>88</v>
      </c>
      <c r="N200" s="5">
        <v>0.1</v>
      </c>
      <c r="O200" s="1">
        <v>0</v>
      </c>
      <c r="P200" s="4">
        <v>6.59</v>
      </c>
    </row>
    <row r="201" spans="1:16" x14ac:dyDescent="0.2">
      <c r="A201" s="2" t="s">
        <v>367</v>
      </c>
      <c r="B201" s="4" t="s">
        <v>121</v>
      </c>
      <c r="C201" s="1">
        <v>29</v>
      </c>
      <c r="D201" s="1" t="str">
        <f t="shared" si="3"/>
        <v>AM(CLR) FW</v>
      </c>
      <c r="E201" s="3" t="s">
        <v>23</v>
      </c>
      <c r="F201" s="6" t="s">
        <v>108</v>
      </c>
      <c r="G201" s="1">
        <v>347</v>
      </c>
      <c r="H201" s="1">
        <v>0</v>
      </c>
      <c r="I201" s="1">
        <v>0</v>
      </c>
      <c r="J201" s="1">
        <v>0</v>
      </c>
      <c r="K201" s="1">
        <v>0</v>
      </c>
      <c r="L201" s="5">
        <v>1.7</v>
      </c>
      <c r="M201" s="8">
        <v>78.2</v>
      </c>
      <c r="N201" s="5">
        <v>0.5</v>
      </c>
      <c r="O201" s="1">
        <v>0</v>
      </c>
      <c r="P201" s="4">
        <v>6.59</v>
      </c>
    </row>
    <row r="202" spans="1:16" x14ac:dyDescent="0.2">
      <c r="A202" s="2" t="s">
        <v>368</v>
      </c>
      <c r="B202" s="4" t="s">
        <v>80</v>
      </c>
      <c r="C202" s="1">
        <v>21</v>
      </c>
      <c r="D202" s="1" t="str">
        <f t="shared" si="3"/>
        <v>AM(CL)</v>
      </c>
      <c r="E202" s="3" t="s">
        <v>28</v>
      </c>
      <c r="F202" s="6" t="s">
        <v>369</v>
      </c>
      <c r="G202" s="1">
        <v>1293</v>
      </c>
      <c r="H202" s="1">
        <v>4</v>
      </c>
      <c r="I202" s="1">
        <v>1</v>
      </c>
      <c r="J202" s="1">
        <v>10</v>
      </c>
      <c r="K202" s="1">
        <v>1</v>
      </c>
      <c r="L202" s="5">
        <v>1.7</v>
      </c>
      <c r="M202" s="8">
        <v>81</v>
      </c>
      <c r="N202" s="5">
        <v>0.1</v>
      </c>
      <c r="O202" s="1">
        <v>2</v>
      </c>
      <c r="P202" s="4">
        <v>6.58</v>
      </c>
    </row>
    <row r="203" spans="1:16" x14ac:dyDescent="0.2">
      <c r="A203" s="2" t="s">
        <v>370</v>
      </c>
      <c r="B203" s="4" t="s">
        <v>86</v>
      </c>
      <c r="C203" s="1">
        <v>23</v>
      </c>
      <c r="D203" s="1" t="str">
        <f t="shared" si="3"/>
        <v>D(C)</v>
      </c>
      <c r="E203" s="3" t="s">
        <v>133</v>
      </c>
      <c r="F203" s="6" t="s">
        <v>371</v>
      </c>
      <c r="G203" s="1">
        <v>1459</v>
      </c>
      <c r="H203" s="1">
        <v>0</v>
      </c>
      <c r="I203" s="1">
        <v>0</v>
      </c>
      <c r="J203" s="1">
        <v>7</v>
      </c>
      <c r="K203" s="1">
        <v>0</v>
      </c>
      <c r="L203" s="5">
        <v>0.2</v>
      </c>
      <c r="M203" s="8">
        <v>79.599999999999994</v>
      </c>
      <c r="N203" s="5">
        <v>1.1000000000000001</v>
      </c>
      <c r="O203" s="1">
        <v>1</v>
      </c>
      <c r="P203" s="4">
        <v>6.58</v>
      </c>
    </row>
    <row r="204" spans="1:16" x14ac:dyDescent="0.2">
      <c r="A204" s="2" t="s">
        <v>372</v>
      </c>
      <c r="B204" s="4" t="s">
        <v>48</v>
      </c>
      <c r="C204" s="1">
        <v>29</v>
      </c>
      <c r="D204" s="1" t="str">
        <f t="shared" si="3"/>
        <v>AM(CLR) FW</v>
      </c>
      <c r="E204" s="3" t="s">
        <v>23</v>
      </c>
      <c r="F204" s="6" t="s">
        <v>373</v>
      </c>
      <c r="G204" s="1">
        <v>565</v>
      </c>
      <c r="H204" s="1">
        <v>1</v>
      </c>
      <c r="I204" s="1">
        <v>1</v>
      </c>
      <c r="J204" s="1">
        <v>1</v>
      </c>
      <c r="K204" s="1">
        <v>0</v>
      </c>
      <c r="L204" s="5">
        <v>0.9</v>
      </c>
      <c r="M204" s="8">
        <v>88.8</v>
      </c>
      <c r="N204" s="5">
        <v>0</v>
      </c>
      <c r="O204" s="1">
        <v>1</v>
      </c>
      <c r="P204" s="4">
        <v>6.58</v>
      </c>
    </row>
    <row r="205" spans="1:16" x14ac:dyDescent="0.2">
      <c r="A205" s="2" t="s">
        <v>374</v>
      </c>
      <c r="B205" s="4" t="s">
        <v>43</v>
      </c>
      <c r="C205" s="1">
        <v>31</v>
      </c>
      <c r="D205" s="1" t="str">
        <f t="shared" si="3"/>
        <v>GK</v>
      </c>
      <c r="E205" s="3" t="s">
        <v>51</v>
      </c>
      <c r="F205" s="6">
        <v>15</v>
      </c>
      <c r="G205" s="1">
        <v>1350</v>
      </c>
      <c r="H205" s="1">
        <v>0</v>
      </c>
      <c r="I205" s="1">
        <v>0</v>
      </c>
      <c r="J205" s="1">
        <v>3</v>
      </c>
      <c r="K205" s="1">
        <v>0</v>
      </c>
      <c r="L205" s="5">
        <v>0</v>
      </c>
      <c r="M205" s="8">
        <v>68.8</v>
      </c>
      <c r="N205" s="5">
        <v>0.2</v>
      </c>
      <c r="O205" s="1">
        <v>2</v>
      </c>
      <c r="P205" s="4">
        <v>6.58</v>
      </c>
    </row>
    <row r="206" spans="1:16" x14ac:dyDescent="0.2">
      <c r="A206" s="2" t="s">
        <v>375</v>
      </c>
      <c r="B206" s="4" t="s">
        <v>48</v>
      </c>
      <c r="C206" s="1">
        <v>26</v>
      </c>
      <c r="D206" s="1" t="str">
        <f t="shared" si="3"/>
        <v>D(C)</v>
      </c>
      <c r="E206" s="3" t="s">
        <v>133</v>
      </c>
      <c r="F206" s="6">
        <v>4</v>
      </c>
      <c r="G206" s="1">
        <v>360</v>
      </c>
      <c r="H206" s="1">
        <v>0</v>
      </c>
      <c r="I206" s="1">
        <v>0</v>
      </c>
      <c r="J206" s="1">
        <v>2</v>
      </c>
      <c r="K206" s="1">
        <v>0</v>
      </c>
      <c r="L206" s="5">
        <v>0</v>
      </c>
      <c r="M206" s="8">
        <v>87.6</v>
      </c>
      <c r="N206" s="5">
        <v>1.5</v>
      </c>
      <c r="O206" s="1">
        <v>0</v>
      </c>
      <c r="P206" s="4">
        <v>6.58</v>
      </c>
    </row>
    <row r="207" spans="1:16" x14ac:dyDescent="0.2">
      <c r="A207" s="2" t="s">
        <v>376</v>
      </c>
      <c r="B207" s="4" t="s">
        <v>104</v>
      </c>
      <c r="C207" s="1">
        <v>30</v>
      </c>
      <c r="D207" s="1" t="str">
        <f t="shared" si="3"/>
        <v>AM(CLR) FW</v>
      </c>
      <c r="E207" s="3" t="s">
        <v>23</v>
      </c>
      <c r="F207" s="6" t="s">
        <v>377</v>
      </c>
      <c r="G207" s="1">
        <v>1191</v>
      </c>
      <c r="H207" s="1">
        <v>3</v>
      </c>
      <c r="I207" s="1">
        <v>2</v>
      </c>
      <c r="J207" s="1">
        <v>6</v>
      </c>
      <c r="K207" s="1">
        <v>0</v>
      </c>
      <c r="L207" s="5">
        <v>1.7</v>
      </c>
      <c r="M207" s="8">
        <v>69.400000000000006</v>
      </c>
      <c r="N207" s="5">
        <v>0.9</v>
      </c>
      <c r="O207" s="1">
        <v>3</v>
      </c>
      <c r="P207" s="4">
        <v>6.57</v>
      </c>
    </row>
    <row r="208" spans="1:16" x14ac:dyDescent="0.2">
      <c r="A208" s="2" t="s">
        <v>378</v>
      </c>
      <c r="B208" s="4" t="s">
        <v>36</v>
      </c>
      <c r="C208" s="1">
        <v>26</v>
      </c>
      <c r="D208" s="1" t="str">
        <f t="shared" si="3"/>
        <v>D(C)</v>
      </c>
      <c r="E208" s="3" t="s">
        <v>133</v>
      </c>
      <c r="F208" s="6" t="s">
        <v>379</v>
      </c>
      <c r="G208" s="1">
        <v>585</v>
      </c>
      <c r="H208" s="1">
        <v>0</v>
      </c>
      <c r="I208" s="1">
        <v>0</v>
      </c>
      <c r="J208" s="1">
        <v>3</v>
      </c>
      <c r="K208" s="1">
        <v>0</v>
      </c>
      <c r="L208" s="5">
        <v>0.3</v>
      </c>
      <c r="M208" s="8">
        <v>74.7</v>
      </c>
      <c r="N208" s="5">
        <v>2</v>
      </c>
      <c r="O208" s="1">
        <v>0</v>
      </c>
      <c r="P208" s="4">
        <v>6.57</v>
      </c>
    </row>
    <row r="209" spans="1:16" x14ac:dyDescent="0.2">
      <c r="A209" s="2" t="s">
        <v>380</v>
      </c>
      <c r="B209" s="4" t="s">
        <v>86</v>
      </c>
      <c r="C209" s="1">
        <v>34</v>
      </c>
      <c r="D209" s="1" t="str">
        <f t="shared" si="3"/>
        <v>D(LR) M(L)</v>
      </c>
      <c r="E209" s="3" t="s">
        <v>381</v>
      </c>
      <c r="F209" s="6">
        <v>21</v>
      </c>
      <c r="G209" s="1">
        <v>1791</v>
      </c>
      <c r="H209" s="1">
        <v>0</v>
      </c>
      <c r="I209" s="1">
        <v>1</v>
      </c>
      <c r="J209" s="1">
        <v>7</v>
      </c>
      <c r="K209" s="1">
        <v>0</v>
      </c>
      <c r="L209" s="5">
        <v>0.4</v>
      </c>
      <c r="M209" s="8">
        <v>75.7</v>
      </c>
      <c r="N209" s="5">
        <v>1</v>
      </c>
      <c r="O209" s="1">
        <v>0</v>
      </c>
      <c r="P209" s="4">
        <v>6.57</v>
      </c>
    </row>
    <row r="210" spans="1:16" x14ac:dyDescent="0.2">
      <c r="A210" s="2" t="s">
        <v>382</v>
      </c>
      <c r="B210" s="4" t="s">
        <v>19</v>
      </c>
      <c r="C210" s="1">
        <v>31</v>
      </c>
      <c r="D210" s="1" t="str">
        <f t="shared" si="3"/>
        <v>D(R)</v>
      </c>
      <c r="E210" s="3" t="s">
        <v>159</v>
      </c>
      <c r="F210" s="6" t="s">
        <v>92</v>
      </c>
      <c r="G210" s="1">
        <v>1366</v>
      </c>
      <c r="H210" s="1">
        <v>0</v>
      </c>
      <c r="I210" s="1">
        <v>2</v>
      </c>
      <c r="J210" s="1">
        <v>4</v>
      </c>
      <c r="K210" s="1">
        <v>0</v>
      </c>
      <c r="L210" s="5">
        <v>0.4</v>
      </c>
      <c r="M210" s="8">
        <v>88</v>
      </c>
      <c r="N210" s="5">
        <v>0.3</v>
      </c>
      <c r="O210" s="1">
        <v>0</v>
      </c>
      <c r="P210" s="4">
        <v>6.57</v>
      </c>
    </row>
    <row r="211" spans="1:16" x14ac:dyDescent="0.2">
      <c r="A211" s="2" t="s">
        <v>383</v>
      </c>
      <c r="B211" s="4" t="s">
        <v>48</v>
      </c>
      <c r="C211" s="1">
        <v>30</v>
      </c>
      <c r="D211" s="1" t="str">
        <f t="shared" si="3"/>
        <v>M(CLR) FW</v>
      </c>
      <c r="E211" s="3" t="s">
        <v>200</v>
      </c>
      <c r="F211" s="6" t="s">
        <v>331</v>
      </c>
      <c r="G211" s="1">
        <v>803</v>
      </c>
      <c r="H211" s="1">
        <v>0</v>
      </c>
      <c r="I211" s="1">
        <v>2</v>
      </c>
      <c r="J211" s="1">
        <v>5</v>
      </c>
      <c r="K211" s="1">
        <v>0</v>
      </c>
      <c r="L211" s="5">
        <v>0.3</v>
      </c>
      <c r="M211" s="8">
        <v>86.8</v>
      </c>
      <c r="N211" s="5">
        <v>0.4</v>
      </c>
      <c r="O211" s="1">
        <v>0</v>
      </c>
      <c r="P211" s="4">
        <v>6.57</v>
      </c>
    </row>
    <row r="212" spans="1:16" x14ac:dyDescent="0.2">
      <c r="A212" s="2" t="s">
        <v>384</v>
      </c>
      <c r="B212" s="4" t="s">
        <v>50</v>
      </c>
      <c r="C212" s="1">
        <v>31</v>
      </c>
      <c r="D212" s="1" t="str">
        <f t="shared" si="3"/>
        <v>DMC</v>
      </c>
      <c r="E212" s="3" t="s">
        <v>44</v>
      </c>
      <c r="F212" s="6" t="s">
        <v>226</v>
      </c>
      <c r="G212" s="1">
        <v>1263</v>
      </c>
      <c r="H212" s="1">
        <v>2</v>
      </c>
      <c r="I212" s="1">
        <v>0</v>
      </c>
      <c r="J212" s="1">
        <v>6</v>
      </c>
      <c r="K212" s="1">
        <v>1</v>
      </c>
      <c r="L212" s="5">
        <v>1</v>
      </c>
      <c r="M212" s="8">
        <v>79.900000000000006</v>
      </c>
      <c r="N212" s="5">
        <v>1.1000000000000001</v>
      </c>
      <c r="O212" s="1">
        <v>1</v>
      </c>
      <c r="P212" s="4">
        <v>6.57</v>
      </c>
    </row>
    <row r="213" spans="1:16" x14ac:dyDescent="0.2">
      <c r="A213" s="2" t="s">
        <v>385</v>
      </c>
      <c r="B213" s="4" t="s">
        <v>43</v>
      </c>
      <c r="C213" s="1">
        <v>22</v>
      </c>
      <c r="D213" s="1" t="str">
        <f t="shared" si="3"/>
        <v>AM(CL)</v>
      </c>
      <c r="E213" s="3" t="s">
        <v>28</v>
      </c>
      <c r="F213" s="6" t="s">
        <v>386</v>
      </c>
      <c r="G213" s="1">
        <v>1581</v>
      </c>
      <c r="H213" s="1">
        <v>4</v>
      </c>
      <c r="I213" s="1">
        <v>2</v>
      </c>
      <c r="J213" s="1">
        <v>1</v>
      </c>
      <c r="K213" s="1">
        <v>0</v>
      </c>
      <c r="L213" s="5">
        <v>1.8</v>
      </c>
      <c r="M213" s="8">
        <v>77.5</v>
      </c>
      <c r="N213" s="5">
        <v>0.3</v>
      </c>
      <c r="O213" s="1">
        <v>1</v>
      </c>
      <c r="P213" s="4">
        <v>6.57</v>
      </c>
    </row>
    <row r="214" spans="1:16" x14ac:dyDescent="0.2">
      <c r="A214" s="2" t="s">
        <v>387</v>
      </c>
      <c r="B214" s="4" t="s">
        <v>61</v>
      </c>
      <c r="C214" s="1">
        <v>28</v>
      </c>
      <c r="D214" s="1" t="str">
        <f t="shared" si="3"/>
        <v>AM(CLR)</v>
      </c>
      <c r="E214" s="3" t="s">
        <v>107</v>
      </c>
      <c r="F214" s="6" t="s">
        <v>388</v>
      </c>
      <c r="G214" s="1">
        <v>1119</v>
      </c>
      <c r="H214" s="1">
        <v>3</v>
      </c>
      <c r="I214" s="1">
        <v>0</v>
      </c>
      <c r="J214" s="1">
        <v>6</v>
      </c>
      <c r="K214" s="1">
        <v>0</v>
      </c>
      <c r="L214" s="5">
        <v>1.7</v>
      </c>
      <c r="M214" s="8">
        <v>85.7</v>
      </c>
      <c r="N214" s="5">
        <v>0.3</v>
      </c>
      <c r="O214" s="1">
        <v>0</v>
      </c>
      <c r="P214" s="4">
        <v>6.56</v>
      </c>
    </row>
    <row r="215" spans="1:16" x14ac:dyDescent="0.2">
      <c r="A215" s="2" t="s">
        <v>389</v>
      </c>
      <c r="B215" s="4" t="s">
        <v>258</v>
      </c>
      <c r="C215" s="1">
        <v>30</v>
      </c>
      <c r="D215" s="1" t="str">
        <f t="shared" si="3"/>
        <v>DMC</v>
      </c>
      <c r="E215" s="3" t="s">
        <v>44</v>
      </c>
      <c r="F215" s="6">
        <v>22</v>
      </c>
      <c r="G215" s="1">
        <v>1910</v>
      </c>
      <c r="H215" s="1">
        <v>0</v>
      </c>
      <c r="I215" s="1">
        <v>0</v>
      </c>
      <c r="J215" s="1">
        <v>6</v>
      </c>
      <c r="K215" s="1">
        <v>0</v>
      </c>
      <c r="L215" s="5">
        <v>0.4</v>
      </c>
      <c r="M215" s="8">
        <v>85.2</v>
      </c>
      <c r="N215" s="5">
        <v>1</v>
      </c>
      <c r="O215" s="1">
        <v>0</v>
      </c>
      <c r="P215" s="4">
        <v>6.56</v>
      </c>
    </row>
    <row r="216" spans="1:16" x14ac:dyDescent="0.2">
      <c r="A216" s="2" t="s">
        <v>390</v>
      </c>
      <c r="B216" s="4" t="s">
        <v>128</v>
      </c>
      <c r="C216" s="1">
        <v>29</v>
      </c>
      <c r="D216" s="1" t="str">
        <f t="shared" si="3"/>
        <v>GK</v>
      </c>
      <c r="E216" s="3" t="s">
        <v>51</v>
      </c>
      <c r="F216" s="6">
        <v>12</v>
      </c>
      <c r="G216" s="1">
        <v>1080</v>
      </c>
      <c r="H216" s="1">
        <v>0</v>
      </c>
      <c r="I216" s="1">
        <v>0</v>
      </c>
      <c r="J216" s="1">
        <v>3</v>
      </c>
      <c r="K216" s="1">
        <v>0</v>
      </c>
      <c r="L216" s="5">
        <v>0</v>
      </c>
      <c r="M216" s="8">
        <v>59.4</v>
      </c>
      <c r="N216" s="5">
        <v>0.2</v>
      </c>
      <c r="O216" s="1">
        <v>0</v>
      </c>
      <c r="P216" s="4">
        <v>6.56</v>
      </c>
    </row>
    <row r="217" spans="1:16" x14ac:dyDescent="0.2">
      <c r="A217" s="2" t="s">
        <v>391</v>
      </c>
      <c r="B217" s="4" t="s">
        <v>64</v>
      </c>
      <c r="C217" s="1">
        <v>28</v>
      </c>
      <c r="D217" s="1" t="str">
        <f t="shared" si="3"/>
        <v>AM(CL)</v>
      </c>
      <c r="E217" s="3" t="s">
        <v>28</v>
      </c>
      <c r="F217" s="6" t="s">
        <v>392</v>
      </c>
      <c r="G217" s="1">
        <v>1406</v>
      </c>
      <c r="H217" s="1">
        <v>0</v>
      </c>
      <c r="I217" s="1">
        <v>2</v>
      </c>
      <c r="J217" s="1">
        <v>0</v>
      </c>
      <c r="K217" s="1">
        <v>1</v>
      </c>
      <c r="L217" s="5">
        <v>0.8</v>
      </c>
      <c r="M217" s="8">
        <v>78</v>
      </c>
      <c r="N217" s="5">
        <v>0.4</v>
      </c>
      <c r="O217" s="1">
        <v>0</v>
      </c>
      <c r="P217" s="4">
        <v>6.56</v>
      </c>
    </row>
    <row r="218" spans="1:16" x14ac:dyDescent="0.2">
      <c r="A218" s="2" t="s">
        <v>393</v>
      </c>
      <c r="B218" s="4" t="s">
        <v>128</v>
      </c>
      <c r="C218" s="1">
        <v>22</v>
      </c>
      <c r="D218" s="1" t="str">
        <f t="shared" si="3"/>
        <v>D(L)</v>
      </c>
      <c r="E218" s="3" t="s">
        <v>195</v>
      </c>
      <c r="F218" s="6" t="s">
        <v>314</v>
      </c>
      <c r="G218" s="1">
        <v>1118</v>
      </c>
      <c r="H218" s="1">
        <v>0</v>
      </c>
      <c r="I218" s="1">
        <v>1</v>
      </c>
      <c r="J218" s="1">
        <v>1</v>
      </c>
      <c r="K218" s="1">
        <v>0</v>
      </c>
      <c r="L218" s="5">
        <v>0.3</v>
      </c>
      <c r="M218" s="8">
        <v>83.7</v>
      </c>
      <c r="N218" s="5">
        <v>0.4</v>
      </c>
      <c r="O218" s="1">
        <v>0</v>
      </c>
      <c r="P218" s="4">
        <v>6.55</v>
      </c>
    </row>
    <row r="219" spans="1:16" x14ac:dyDescent="0.2">
      <c r="A219" s="2" t="s">
        <v>394</v>
      </c>
      <c r="B219" s="4" t="s">
        <v>121</v>
      </c>
      <c r="C219" s="1">
        <v>36</v>
      </c>
      <c r="D219" s="1" t="str">
        <f t="shared" si="3"/>
        <v>D(L) M(CL)</v>
      </c>
      <c r="E219" s="3" t="s">
        <v>395</v>
      </c>
      <c r="F219" s="6" t="s">
        <v>396</v>
      </c>
      <c r="G219" s="1">
        <v>882</v>
      </c>
      <c r="H219" s="1">
        <v>1</v>
      </c>
      <c r="I219" s="1">
        <v>1</v>
      </c>
      <c r="J219" s="1">
        <v>4</v>
      </c>
      <c r="K219" s="1">
        <v>0</v>
      </c>
      <c r="L219" s="5">
        <v>0.4</v>
      </c>
      <c r="M219" s="8">
        <v>84.2</v>
      </c>
      <c r="N219" s="5">
        <v>0.5</v>
      </c>
      <c r="O219" s="1">
        <v>0</v>
      </c>
      <c r="P219" s="4">
        <v>6.55</v>
      </c>
    </row>
    <row r="220" spans="1:16" x14ac:dyDescent="0.2">
      <c r="A220" s="2" t="s">
        <v>397</v>
      </c>
      <c r="B220" s="4" t="s">
        <v>75</v>
      </c>
      <c r="C220" s="1">
        <v>30</v>
      </c>
      <c r="D220" s="1" t="str">
        <f t="shared" si="3"/>
        <v>AM(CR)</v>
      </c>
      <c r="E220" s="3" t="s">
        <v>164</v>
      </c>
      <c r="F220" s="6" t="s">
        <v>398</v>
      </c>
      <c r="G220" s="1">
        <v>947</v>
      </c>
      <c r="H220" s="1">
        <v>1</v>
      </c>
      <c r="I220" s="1">
        <v>0</v>
      </c>
      <c r="J220" s="1">
        <v>0</v>
      </c>
      <c r="K220" s="1">
        <v>0</v>
      </c>
      <c r="L220" s="5">
        <v>0.8</v>
      </c>
      <c r="M220" s="8">
        <v>84.4</v>
      </c>
      <c r="N220" s="5">
        <v>0.1</v>
      </c>
      <c r="O220" s="1">
        <v>1</v>
      </c>
      <c r="P220" s="4">
        <v>6.55</v>
      </c>
    </row>
    <row r="221" spans="1:16" x14ac:dyDescent="0.2">
      <c r="A221" s="2" t="s">
        <v>399</v>
      </c>
      <c r="B221" s="4" t="s">
        <v>61</v>
      </c>
      <c r="C221" s="1">
        <v>22</v>
      </c>
      <c r="D221" s="1" t="str">
        <f t="shared" si="3"/>
        <v>D(C)</v>
      </c>
      <c r="E221" s="3" t="s">
        <v>133</v>
      </c>
      <c r="F221" s="6" t="s">
        <v>400</v>
      </c>
      <c r="G221" s="1">
        <v>688</v>
      </c>
      <c r="H221" s="1">
        <v>0</v>
      </c>
      <c r="I221" s="1">
        <v>0</v>
      </c>
      <c r="J221" s="1">
        <v>1</v>
      </c>
      <c r="K221" s="1">
        <v>0</v>
      </c>
      <c r="L221" s="5">
        <v>0.8</v>
      </c>
      <c r="M221" s="8">
        <v>85.2</v>
      </c>
      <c r="N221" s="5">
        <v>3</v>
      </c>
      <c r="O221" s="1">
        <v>0</v>
      </c>
      <c r="P221" s="4">
        <v>6.55</v>
      </c>
    </row>
    <row r="222" spans="1:16" x14ac:dyDescent="0.2">
      <c r="A222" s="2" t="s">
        <v>401</v>
      </c>
      <c r="B222" s="4" t="s">
        <v>64</v>
      </c>
      <c r="C222" s="1">
        <v>31</v>
      </c>
      <c r="D222" s="1" t="str">
        <f t="shared" si="3"/>
        <v>D(CR) M(R)</v>
      </c>
      <c r="E222" s="3" t="s">
        <v>402</v>
      </c>
      <c r="F222" s="6">
        <v>17</v>
      </c>
      <c r="G222" s="1">
        <v>1389</v>
      </c>
      <c r="H222" s="1">
        <v>0</v>
      </c>
      <c r="I222" s="1">
        <v>0</v>
      </c>
      <c r="J222" s="1">
        <v>5</v>
      </c>
      <c r="K222" s="1">
        <v>0</v>
      </c>
      <c r="L222" s="5">
        <v>0.8</v>
      </c>
      <c r="M222" s="8">
        <v>79.7</v>
      </c>
      <c r="N222" s="5">
        <v>1.9</v>
      </c>
      <c r="O222" s="1">
        <v>0</v>
      </c>
      <c r="P222" s="4">
        <v>6.55</v>
      </c>
    </row>
    <row r="223" spans="1:16" x14ac:dyDescent="0.2">
      <c r="A223" s="2" t="s">
        <v>403</v>
      </c>
      <c r="B223" s="4" t="s">
        <v>33</v>
      </c>
      <c r="C223" s="1">
        <v>33</v>
      </c>
      <c r="D223" s="1" t="str">
        <f t="shared" si="3"/>
        <v>M(C)</v>
      </c>
      <c r="E223" s="3" t="s">
        <v>34</v>
      </c>
      <c r="F223" s="6" t="s">
        <v>404</v>
      </c>
      <c r="G223" s="1">
        <v>662</v>
      </c>
      <c r="H223" s="1">
        <v>1</v>
      </c>
      <c r="I223" s="1">
        <v>0</v>
      </c>
      <c r="J223" s="1">
        <v>3</v>
      </c>
      <c r="K223" s="1">
        <v>0</v>
      </c>
      <c r="L223" s="5">
        <v>0.5</v>
      </c>
      <c r="M223" s="8">
        <v>86.6</v>
      </c>
      <c r="N223" s="5">
        <v>0.3</v>
      </c>
      <c r="O223" s="1">
        <v>0</v>
      </c>
      <c r="P223" s="4">
        <v>6.54</v>
      </c>
    </row>
    <row r="224" spans="1:16" x14ac:dyDescent="0.2">
      <c r="A224" s="2" t="s">
        <v>405</v>
      </c>
      <c r="B224" s="4" t="s">
        <v>59</v>
      </c>
      <c r="C224" s="1">
        <v>28</v>
      </c>
      <c r="D224" s="1" t="str">
        <f t="shared" si="3"/>
        <v>D(C)</v>
      </c>
      <c r="E224" s="3" t="s">
        <v>133</v>
      </c>
      <c r="F224" s="6">
        <v>24</v>
      </c>
      <c r="G224" s="1">
        <v>2106</v>
      </c>
      <c r="H224" s="1">
        <v>0</v>
      </c>
      <c r="I224" s="1">
        <v>2</v>
      </c>
      <c r="J224" s="1">
        <v>8</v>
      </c>
      <c r="K224" s="1">
        <v>1</v>
      </c>
      <c r="L224" s="5">
        <v>0.5</v>
      </c>
      <c r="M224" s="8">
        <v>78</v>
      </c>
      <c r="N224" s="5">
        <v>1.7</v>
      </c>
      <c r="O224" s="1">
        <v>1</v>
      </c>
      <c r="P224" s="4">
        <v>6.54</v>
      </c>
    </row>
    <row r="225" spans="1:16" x14ac:dyDescent="0.2">
      <c r="A225" s="2" t="s">
        <v>406</v>
      </c>
      <c r="B225" s="4" t="s">
        <v>50</v>
      </c>
      <c r="C225" s="1">
        <v>30</v>
      </c>
      <c r="D225" s="1" t="str">
        <f t="shared" si="3"/>
        <v>AM(CLR) FW</v>
      </c>
      <c r="E225" s="3" t="s">
        <v>23</v>
      </c>
      <c r="F225" s="6" t="s">
        <v>407</v>
      </c>
      <c r="G225" s="1">
        <v>1466</v>
      </c>
      <c r="H225" s="1">
        <v>2</v>
      </c>
      <c r="I225" s="1">
        <v>1</v>
      </c>
      <c r="J225" s="1">
        <v>6</v>
      </c>
      <c r="K225" s="1">
        <v>0</v>
      </c>
      <c r="L225" s="5">
        <v>0.9</v>
      </c>
      <c r="M225" s="8">
        <v>74.900000000000006</v>
      </c>
      <c r="N225" s="5">
        <v>1.6</v>
      </c>
      <c r="O225" s="1">
        <v>0</v>
      </c>
      <c r="P225" s="4">
        <v>6.54</v>
      </c>
    </row>
    <row r="226" spans="1:16" x14ac:dyDescent="0.2">
      <c r="A226" s="2" t="s">
        <v>408</v>
      </c>
      <c r="B226" s="4" t="s">
        <v>43</v>
      </c>
      <c r="C226" s="1">
        <v>20</v>
      </c>
      <c r="D226" s="1" t="str">
        <f t="shared" si="3"/>
        <v>D(R) M(R)</v>
      </c>
      <c r="E226" s="3" t="s">
        <v>207</v>
      </c>
      <c r="F226" s="6" t="s">
        <v>409</v>
      </c>
      <c r="G226" s="1">
        <v>682</v>
      </c>
      <c r="H226" s="1">
        <v>0</v>
      </c>
      <c r="I226" s="1">
        <v>1</v>
      </c>
      <c r="J226" s="1">
        <v>1</v>
      </c>
      <c r="K226" s="1">
        <v>0</v>
      </c>
      <c r="L226" s="5">
        <v>0.4</v>
      </c>
      <c r="M226" s="8">
        <v>79.900000000000006</v>
      </c>
      <c r="N226" s="5">
        <v>0.1</v>
      </c>
      <c r="O226" s="1">
        <v>0</v>
      </c>
      <c r="P226" s="4">
        <v>6.54</v>
      </c>
    </row>
    <row r="227" spans="1:16" x14ac:dyDescent="0.2">
      <c r="A227" s="2" t="s">
        <v>410</v>
      </c>
      <c r="B227" s="4" t="s">
        <v>59</v>
      </c>
      <c r="C227" s="1">
        <v>34</v>
      </c>
      <c r="D227" s="1" t="str">
        <f t="shared" si="3"/>
        <v>D(R) M(R)</v>
      </c>
      <c r="E227" s="3" t="s">
        <v>207</v>
      </c>
      <c r="F227" s="6" t="s">
        <v>113</v>
      </c>
      <c r="G227" s="1">
        <v>1052</v>
      </c>
      <c r="H227" s="1">
        <v>1</v>
      </c>
      <c r="I227" s="1">
        <v>0</v>
      </c>
      <c r="J227" s="1">
        <v>2</v>
      </c>
      <c r="K227" s="1">
        <v>0</v>
      </c>
      <c r="L227" s="5">
        <v>0.1</v>
      </c>
      <c r="M227" s="8">
        <v>70.7</v>
      </c>
      <c r="N227" s="5">
        <v>0.6</v>
      </c>
      <c r="O227" s="1">
        <v>0</v>
      </c>
      <c r="P227" s="4">
        <v>6.54</v>
      </c>
    </row>
    <row r="228" spans="1:16" x14ac:dyDescent="0.2">
      <c r="A228" s="2" t="s">
        <v>411</v>
      </c>
      <c r="B228" s="4" t="s">
        <v>48</v>
      </c>
      <c r="C228" s="1">
        <v>35</v>
      </c>
      <c r="D228" s="1" t="str">
        <f t="shared" si="3"/>
        <v>D(C) DMC</v>
      </c>
      <c r="E228" s="3" t="s">
        <v>57</v>
      </c>
      <c r="F228" s="6" t="s">
        <v>115</v>
      </c>
      <c r="G228" s="1">
        <v>1148</v>
      </c>
      <c r="H228" s="1">
        <v>0</v>
      </c>
      <c r="I228" s="1">
        <v>0</v>
      </c>
      <c r="J228" s="1">
        <v>2</v>
      </c>
      <c r="K228" s="1">
        <v>1</v>
      </c>
      <c r="L228" s="5">
        <v>0.3</v>
      </c>
      <c r="M228" s="8">
        <v>90.2</v>
      </c>
      <c r="N228" s="5">
        <v>0.7</v>
      </c>
      <c r="O228" s="1">
        <v>0</v>
      </c>
      <c r="P228" s="4">
        <v>6.54</v>
      </c>
    </row>
    <row r="229" spans="1:16" x14ac:dyDescent="0.2">
      <c r="A229" s="2" t="s">
        <v>412</v>
      </c>
      <c r="B229" s="4" t="s">
        <v>64</v>
      </c>
      <c r="C229" s="1">
        <v>31</v>
      </c>
      <c r="D229" s="1" t="str">
        <f t="shared" si="3"/>
        <v>AM(LR) FW</v>
      </c>
      <c r="E229" s="3" t="s">
        <v>77</v>
      </c>
      <c r="F229" s="6" t="s">
        <v>350</v>
      </c>
      <c r="G229" s="1">
        <v>257</v>
      </c>
      <c r="H229" s="1">
        <v>1</v>
      </c>
      <c r="I229" s="1">
        <v>0</v>
      </c>
      <c r="J229" s="1">
        <v>1</v>
      </c>
      <c r="K229" s="1">
        <v>0</v>
      </c>
      <c r="L229" s="5">
        <v>0.8</v>
      </c>
      <c r="M229" s="8">
        <v>63.8</v>
      </c>
      <c r="N229" s="5">
        <v>0.8</v>
      </c>
      <c r="O229" s="1">
        <v>0</v>
      </c>
      <c r="P229" s="4">
        <v>6.54</v>
      </c>
    </row>
    <row r="230" spans="1:16" x14ac:dyDescent="0.2">
      <c r="A230" s="2" t="s">
        <v>413</v>
      </c>
      <c r="B230" s="4" t="s">
        <v>121</v>
      </c>
      <c r="C230" s="1">
        <v>31</v>
      </c>
      <c r="D230" s="1" t="str">
        <f t="shared" si="3"/>
        <v>D(LR) M(R)</v>
      </c>
      <c r="E230" s="3" t="s">
        <v>254</v>
      </c>
      <c r="F230" s="6">
        <v>3</v>
      </c>
      <c r="G230" s="1">
        <v>186</v>
      </c>
      <c r="H230" s="1">
        <v>0</v>
      </c>
      <c r="I230" s="1">
        <v>0</v>
      </c>
      <c r="J230" s="1">
        <v>0</v>
      </c>
      <c r="K230" s="1">
        <v>0</v>
      </c>
      <c r="L230" s="5">
        <v>0</v>
      </c>
      <c r="M230" s="8">
        <v>79.5</v>
      </c>
      <c r="N230" s="5">
        <v>0.7</v>
      </c>
      <c r="O230" s="1">
        <v>0</v>
      </c>
      <c r="P230" s="4">
        <v>6.54</v>
      </c>
    </row>
    <row r="231" spans="1:16" x14ac:dyDescent="0.2">
      <c r="A231" s="2" t="s">
        <v>414</v>
      </c>
      <c r="B231" s="4" t="s">
        <v>75</v>
      </c>
      <c r="C231" s="1">
        <v>23</v>
      </c>
      <c r="D231" s="1" t="str">
        <f t="shared" si="3"/>
        <v>DMC</v>
      </c>
      <c r="E231" s="3" t="s">
        <v>44</v>
      </c>
      <c r="F231" s="6" t="s">
        <v>415</v>
      </c>
      <c r="G231" s="1">
        <v>1205</v>
      </c>
      <c r="H231" s="1">
        <v>1</v>
      </c>
      <c r="I231" s="1">
        <v>1</v>
      </c>
      <c r="J231" s="1">
        <v>7</v>
      </c>
      <c r="K231" s="1">
        <v>0</v>
      </c>
      <c r="L231" s="5">
        <v>0.9</v>
      </c>
      <c r="M231" s="8">
        <v>82.5</v>
      </c>
      <c r="N231" s="5">
        <v>0.5</v>
      </c>
      <c r="O231" s="1">
        <v>1</v>
      </c>
      <c r="P231" s="4">
        <v>6.54</v>
      </c>
    </row>
    <row r="232" spans="1:16" x14ac:dyDescent="0.2">
      <c r="A232" s="2" t="s">
        <v>416</v>
      </c>
      <c r="B232" s="4" t="s">
        <v>121</v>
      </c>
      <c r="C232" s="1">
        <v>29</v>
      </c>
      <c r="D232" s="1" t="str">
        <f t="shared" si="3"/>
        <v>AM(CLR) FW</v>
      </c>
      <c r="E232" s="3" t="s">
        <v>23</v>
      </c>
      <c r="F232" s="6" t="s">
        <v>417</v>
      </c>
      <c r="G232" s="1">
        <v>694</v>
      </c>
      <c r="H232" s="1">
        <v>4</v>
      </c>
      <c r="I232" s="1">
        <v>0</v>
      </c>
      <c r="J232" s="1">
        <v>3</v>
      </c>
      <c r="K232" s="1">
        <v>0</v>
      </c>
      <c r="L232" s="5">
        <v>1.1000000000000001</v>
      </c>
      <c r="M232" s="8">
        <v>84.8</v>
      </c>
      <c r="N232" s="5">
        <v>0.5</v>
      </c>
      <c r="O232" s="1">
        <v>1</v>
      </c>
      <c r="P232" s="4">
        <v>6.54</v>
      </c>
    </row>
    <row r="233" spans="1:16" x14ac:dyDescent="0.2">
      <c r="A233" s="2" t="s">
        <v>418</v>
      </c>
      <c r="B233" s="4" t="s">
        <v>132</v>
      </c>
      <c r="C233" s="1">
        <v>25</v>
      </c>
      <c r="D233" s="1" t="str">
        <f t="shared" si="3"/>
        <v>GK</v>
      </c>
      <c r="E233" s="3" t="s">
        <v>51</v>
      </c>
      <c r="F233" s="6">
        <v>22</v>
      </c>
      <c r="G233" s="1">
        <v>1936</v>
      </c>
      <c r="H233" s="1">
        <v>0</v>
      </c>
      <c r="I233" s="1">
        <v>0</v>
      </c>
      <c r="J233" s="1">
        <v>1</v>
      </c>
      <c r="K233" s="1">
        <v>0</v>
      </c>
      <c r="L233" s="5">
        <v>0</v>
      </c>
      <c r="M233" s="8">
        <v>68.8</v>
      </c>
      <c r="N233" s="5">
        <v>0</v>
      </c>
      <c r="O233" s="1">
        <v>1</v>
      </c>
      <c r="P233" s="4">
        <v>6.53</v>
      </c>
    </row>
    <row r="234" spans="1:16" x14ac:dyDescent="0.2">
      <c r="A234" s="2" t="s">
        <v>419</v>
      </c>
      <c r="B234" s="4" t="s">
        <v>258</v>
      </c>
      <c r="C234" s="1">
        <v>30</v>
      </c>
      <c r="D234" s="1" t="str">
        <f t="shared" si="3"/>
        <v>AM(CLR) FW</v>
      </c>
      <c r="E234" s="3" t="s">
        <v>23</v>
      </c>
      <c r="F234" s="6" t="s">
        <v>92</v>
      </c>
      <c r="G234" s="1">
        <v>1238</v>
      </c>
      <c r="H234" s="1">
        <v>6</v>
      </c>
      <c r="I234" s="1">
        <v>1</v>
      </c>
      <c r="J234" s="1">
        <v>5</v>
      </c>
      <c r="K234" s="1">
        <v>0</v>
      </c>
      <c r="L234" s="5">
        <v>1.2</v>
      </c>
      <c r="M234" s="8">
        <v>72.5</v>
      </c>
      <c r="N234" s="5">
        <v>0.9</v>
      </c>
      <c r="O234" s="1">
        <v>2</v>
      </c>
      <c r="P234" s="4">
        <v>6.53</v>
      </c>
    </row>
    <row r="235" spans="1:16" x14ac:dyDescent="0.2">
      <c r="A235" s="2" t="s">
        <v>420</v>
      </c>
      <c r="B235" s="4" t="s">
        <v>50</v>
      </c>
      <c r="C235" s="1">
        <v>27</v>
      </c>
      <c r="D235" s="1" t="str">
        <f t="shared" si="3"/>
        <v>AM(LR)</v>
      </c>
      <c r="E235" s="3" t="s">
        <v>162</v>
      </c>
      <c r="F235" s="6" t="s">
        <v>46</v>
      </c>
      <c r="G235" s="1">
        <v>1079</v>
      </c>
      <c r="H235" s="1">
        <v>2</v>
      </c>
      <c r="I235" s="1">
        <v>2</v>
      </c>
      <c r="J235" s="1">
        <v>0</v>
      </c>
      <c r="K235" s="1">
        <v>0</v>
      </c>
      <c r="L235" s="5">
        <v>1.3</v>
      </c>
      <c r="M235" s="8">
        <v>73.2</v>
      </c>
      <c r="N235" s="5">
        <v>0.4</v>
      </c>
      <c r="O235" s="1">
        <v>0</v>
      </c>
      <c r="P235" s="4">
        <v>6.53</v>
      </c>
    </row>
    <row r="236" spans="1:16" x14ac:dyDescent="0.2">
      <c r="A236" s="2" t="s">
        <v>421</v>
      </c>
      <c r="B236" s="4" t="s">
        <v>258</v>
      </c>
      <c r="C236" s="1">
        <v>28</v>
      </c>
      <c r="D236" s="1" t="str">
        <f t="shared" si="3"/>
        <v>DMC</v>
      </c>
      <c r="E236" s="3" t="s">
        <v>44</v>
      </c>
      <c r="F236" s="6" t="s">
        <v>316</v>
      </c>
      <c r="G236" s="1">
        <v>1682</v>
      </c>
      <c r="H236" s="1">
        <v>0</v>
      </c>
      <c r="I236" s="1">
        <v>4</v>
      </c>
      <c r="J236" s="1">
        <v>9</v>
      </c>
      <c r="K236" s="1">
        <v>0</v>
      </c>
      <c r="L236" s="5">
        <v>1</v>
      </c>
      <c r="M236" s="8">
        <v>80.900000000000006</v>
      </c>
      <c r="N236" s="5">
        <v>0.4</v>
      </c>
      <c r="O236" s="1">
        <v>1</v>
      </c>
      <c r="P236" s="4">
        <v>6.53</v>
      </c>
    </row>
    <row r="237" spans="1:16" x14ac:dyDescent="0.2">
      <c r="A237" s="2" t="s">
        <v>422</v>
      </c>
      <c r="B237" s="4" t="s">
        <v>104</v>
      </c>
      <c r="C237" s="1">
        <v>32</v>
      </c>
      <c r="D237" s="1" t="str">
        <f t="shared" si="3"/>
        <v>GK</v>
      </c>
      <c r="E237" s="3" t="s">
        <v>51</v>
      </c>
      <c r="F237" s="6" t="s">
        <v>230</v>
      </c>
      <c r="G237" s="1">
        <v>45</v>
      </c>
      <c r="H237" s="1">
        <v>0</v>
      </c>
      <c r="I237" s="1">
        <v>0</v>
      </c>
      <c r="J237" s="1">
        <v>0</v>
      </c>
      <c r="K237" s="1">
        <v>0</v>
      </c>
      <c r="L237" s="5">
        <v>0</v>
      </c>
      <c r="M237" s="8">
        <v>85.7</v>
      </c>
      <c r="N237" s="5">
        <v>0</v>
      </c>
      <c r="O237" s="1">
        <v>0</v>
      </c>
      <c r="P237" s="4">
        <v>6.53</v>
      </c>
    </row>
    <row r="238" spans="1:16" x14ac:dyDescent="0.2">
      <c r="A238" s="2" t="s">
        <v>423</v>
      </c>
      <c r="B238" s="4" t="s">
        <v>36</v>
      </c>
      <c r="C238" s="1">
        <v>22</v>
      </c>
      <c r="D238" s="1" t="str">
        <f t="shared" si="3"/>
        <v>Midfielder</v>
      </c>
      <c r="E238" s="3" t="s">
        <v>344</v>
      </c>
      <c r="F238" s="6" t="s">
        <v>424</v>
      </c>
      <c r="G238" s="1">
        <v>215</v>
      </c>
      <c r="H238" s="1">
        <v>0</v>
      </c>
      <c r="I238" s="1">
        <v>0</v>
      </c>
      <c r="J238" s="1">
        <v>1</v>
      </c>
      <c r="K238" s="1">
        <v>0</v>
      </c>
      <c r="L238" s="5">
        <v>0.2</v>
      </c>
      <c r="M238" s="8">
        <v>85.6</v>
      </c>
      <c r="N238" s="5">
        <v>1</v>
      </c>
      <c r="O238" s="1">
        <v>0</v>
      </c>
      <c r="P238" s="4">
        <v>6.53</v>
      </c>
    </row>
    <row r="239" spans="1:16" x14ac:dyDescent="0.2">
      <c r="A239" s="2" t="s">
        <v>425</v>
      </c>
      <c r="B239" s="4" t="s">
        <v>80</v>
      </c>
      <c r="C239" s="1">
        <v>31</v>
      </c>
      <c r="D239" s="1" t="str">
        <f t="shared" si="3"/>
        <v>D(CLR)</v>
      </c>
      <c r="E239" s="3" t="s">
        <v>342</v>
      </c>
      <c r="F239" s="6" t="s">
        <v>196</v>
      </c>
      <c r="G239" s="1">
        <v>438</v>
      </c>
      <c r="H239" s="1">
        <v>0</v>
      </c>
      <c r="I239" s="1">
        <v>0</v>
      </c>
      <c r="J239" s="1">
        <v>0</v>
      </c>
      <c r="K239" s="1">
        <v>0</v>
      </c>
      <c r="L239" s="5">
        <v>0.1</v>
      </c>
      <c r="M239" s="8">
        <v>90.2</v>
      </c>
      <c r="N239" s="5">
        <v>0.4</v>
      </c>
      <c r="O239" s="1">
        <v>0</v>
      </c>
      <c r="P239" s="4">
        <v>6.53</v>
      </c>
    </row>
    <row r="240" spans="1:16" x14ac:dyDescent="0.2">
      <c r="A240" s="2" t="s">
        <v>426</v>
      </c>
      <c r="B240" s="4" t="s">
        <v>121</v>
      </c>
      <c r="C240" s="1">
        <v>23</v>
      </c>
      <c r="D240" s="1" t="str">
        <f t="shared" si="3"/>
        <v>AM(CLR)</v>
      </c>
      <c r="E240" s="3" t="s">
        <v>107</v>
      </c>
      <c r="F240" s="6" t="s">
        <v>46</v>
      </c>
      <c r="G240" s="1">
        <v>1090</v>
      </c>
      <c r="H240" s="1">
        <v>2</v>
      </c>
      <c r="I240" s="1">
        <v>1</v>
      </c>
      <c r="J240" s="1">
        <v>0</v>
      </c>
      <c r="K240" s="1">
        <v>0</v>
      </c>
      <c r="L240" s="5">
        <v>0.6</v>
      </c>
      <c r="M240" s="8">
        <v>89.9</v>
      </c>
      <c r="N240" s="5">
        <v>0</v>
      </c>
      <c r="O240" s="1">
        <v>1</v>
      </c>
      <c r="P240" s="4">
        <v>6.53</v>
      </c>
    </row>
    <row r="241" spans="1:16" x14ac:dyDescent="0.2">
      <c r="A241" s="2" t="s">
        <v>427</v>
      </c>
      <c r="B241" s="4" t="s">
        <v>36</v>
      </c>
      <c r="C241" s="1">
        <v>31</v>
      </c>
      <c r="D241" s="1" t="str">
        <f t="shared" si="3"/>
        <v>D(CL)</v>
      </c>
      <c r="E241" s="3" t="s">
        <v>289</v>
      </c>
      <c r="F241" s="6" t="s">
        <v>281</v>
      </c>
      <c r="G241" s="1">
        <v>1829</v>
      </c>
      <c r="H241" s="1">
        <v>0</v>
      </c>
      <c r="I241" s="1">
        <v>0</v>
      </c>
      <c r="J241" s="1">
        <v>4</v>
      </c>
      <c r="K241" s="1">
        <v>2</v>
      </c>
      <c r="L241" s="5">
        <v>0.8</v>
      </c>
      <c r="M241" s="8">
        <v>73</v>
      </c>
      <c r="N241" s="5">
        <v>2.4</v>
      </c>
      <c r="O241" s="1">
        <v>0</v>
      </c>
      <c r="P241" s="4">
        <v>6.53</v>
      </c>
    </row>
    <row r="242" spans="1:16" x14ac:dyDescent="0.2">
      <c r="A242" s="2" t="s">
        <v>428</v>
      </c>
      <c r="B242" s="4" t="s">
        <v>128</v>
      </c>
      <c r="C242" s="1">
        <v>21</v>
      </c>
      <c r="D242" s="1" t="str">
        <f t="shared" si="3"/>
        <v>AM(C)</v>
      </c>
      <c r="E242" s="3" t="s">
        <v>105</v>
      </c>
      <c r="F242" s="6" t="s">
        <v>429</v>
      </c>
      <c r="G242" s="1">
        <v>1165</v>
      </c>
      <c r="H242" s="1">
        <v>3</v>
      </c>
      <c r="I242" s="1">
        <v>1</v>
      </c>
      <c r="J242" s="1">
        <v>5</v>
      </c>
      <c r="K242" s="1">
        <v>0</v>
      </c>
      <c r="L242" s="5">
        <v>0.8</v>
      </c>
      <c r="M242" s="8">
        <v>79.7</v>
      </c>
      <c r="N242" s="5">
        <v>0.6</v>
      </c>
      <c r="O242" s="1">
        <v>1</v>
      </c>
      <c r="P242" s="4">
        <v>6.53</v>
      </c>
    </row>
    <row r="243" spans="1:16" x14ac:dyDescent="0.2">
      <c r="A243" s="2" t="s">
        <v>430</v>
      </c>
      <c r="B243" s="4" t="s">
        <v>82</v>
      </c>
      <c r="C243" s="1">
        <v>31</v>
      </c>
      <c r="D243" s="1" t="str">
        <f t="shared" si="3"/>
        <v>D(R) M(R)</v>
      </c>
      <c r="E243" s="3" t="s">
        <v>207</v>
      </c>
      <c r="F243" s="6">
        <v>25</v>
      </c>
      <c r="G243" s="1">
        <v>2183</v>
      </c>
      <c r="H243" s="1">
        <v>0</v>
      </c>
      <c r="I243" s="1">
        <v>0</v>
      </c>
      <c r="J243" s="1">
        <v>5</v>
      </c>
      <c r="K243" s="1">
        <v>0</v>
      </c>
      <c r="L243" s="5">
        <v>0.2</v>
      </c>
      <c r="M243" s="8">
        <v>80.8</v>
      </c>
      <c r="N243" s="5">
        <v>0.8</v>
      </c>
      <c r="O243" s="1">
        <v>0</v>
      </c>
      <c r="P243" s="4">
        <v>6.53</v>
      </c>
    </row>
    <row r="244" spans="1:16" x14ac:dyDescent="0.2">
      <c r="A244" s="2" t="s">
        <v>431</v>
      </c>
      <c r="B244" s="4" t="s">
        <v>22</v>
      </c>
      <c r="C244" s="1">
        <v>27</v>
      </c>
      <c r="D244" s="1" t="str">
        <f t="shared" si="3"/>
        <v>GK</v>
      </c>
      <c r="E244" s="3" t="s">
        <v>51</v>
      </c>
      <c r="F244" s="6" t="s">
        <v>97</v>
      </c>
      <c r="G244" s="1">
        <v>207</v>
      </c>
      <c r="H244" s="1">
        <v>0</v>
      </c>
      <c r="I244" s="1">
        <v>0</v>
      </c>
      <c r="J244" s="1">
        <v>1</v>
      </c>
      <c r="K244" s="1">
        <v>0</v>
      </c>
      <c r="L244" s="5">
        <v>0</v>
      </c>
      <c r="M244" s="8">
        <v>43</v>
      </c>
      <c r="N244" s="5">
        <v>0.3</v>
      </c>
      <c r="O244" s="1">
        <v>0</v>
      </c>
      <c r="P244" s="4">
        <v>6.53</v>
      </c>
    </row>
    <row r="245" spans="1:16" x14ac:dyDescent="0.2">
      <c r="A245" s="2" t="s">
        <v>432</v>
      </c>
      <c r="B245" s="4" t="s">
        <v>48</v>
      </c>
      <c r="C245" s="1">
        <v>30</v>
      </c>
      <c r="D245" s="1" t="str">
        <f t="shared" si="3"/>
        <v>D(L) M(L)</v>
      </c>
      <c r="E245" s="3" t="s">
        <v>62</v>
      </c>
      <c r="F245" s="6" t="s">
        <v>433</v>
      </c>
      <c r="G245" s="1">
        <v>924</v>
      </c>
      <c r="H245" s="1">
        <v>0</v>
      </c>
      <c r="I245" s="1">
        <v>2</v>
      </c>
      <c r="J245" s="1">
        <v>4</v>
      </c>
      <c r="K245" s="1">
        <v>0</v>
      </c>
      <c r="L245" s="5">
        <v>0.5</v>
      </c>
      <c r="M245" s="8">
        <v>81.3</v>
      </c>
      <c r="N245" s="5">
        <v>0.9</v>
      </c>
      <c r="O245" s="1">
        <v>0</v>
      </c>
      <c r="P245" s="4">
        <v>6.52</v>
      </c>
    </row>
    <row r="246" spans="1:16" x14ac:dyDescent="0.2">
      <c r="A246" s="2" t="s">
        <v>434</v>
      </c>
      <c r="B246" s="4" t="s">
        <v>16</v>
      </c>
      <c r="C246" s="1">
        <v>20</v>
      </c>
      <c r="D246" s="1" t="str">
        <f t="shared" si="3"/>
        <v>AM(L) FW</v>
      </c>
      <c r="E246" s="3" t="s">
        <v>26</v>
      </c>
      <c r="F246" s="6" t="s">
        <v>435</v>
      </c>
      <c r="G246" s="1">
        <v>925</v>
      </c>
      <c r="H246" s="1">
        <v>3</v>
      </c>
      <c r="I246" s="1">
        <v>3</v>
      </c>
      <c r="J246" s="1">
        <v>2</v>
      </c>
      <c r="K246" s="1">
        <v>0</v>
      </c>
      <c r="L246" s="5">
        <v>1.9</v>
      </c>
      <c r="M246" s="8">
        <v>86.1</v>
      </c>
      <c r="N246" s="5">
        <v>0.2</v>
      </c>
      <c r="O246" s="1">
        <v>0</v>
      </c>
      <c r="P246" s="4">
        <v>6.52</v>
      </c>
    </row>
    <row r="247" spans="1:16" x14ac:dyDescent="0.2">
      <c r="A247" s="2" t="s">
        <v>436</v>
      </c>
      <c r="B247" s="4" t="s">
        <v>48</v>
      </c>
      <c r="C247" s="1">
        <v>22</v>
      </c>
      <c r="D247" s="1" t="str">
        <f t="shared" si="3"/>
        <v>AM(CLR)</v>
      </c>
      <c r="E247" s="3" t="s">
        <v>107</v>
      </c>
      <c r="F247" s="6" t="s">
        <v>350</v>
      </c>
      <c r="G247" s="1">
        <v>269</v>
      </c>
      <c r="H247" s="1">
        <v>1</v>
      </c>
      <c r="I247" s="1">
        <v>1</v>
      </c>
      <c r="J247" s="1">
        <v>1</v>
      </c>
      <c r="K247" s="1">
        <v>0</v>
      </c>
      <c r="L247" s="5">
        <v>0.8</v>
      </c>
      <c r="M247" s="8">
        <v>79.5</v>
      </c>
      <c r="N247" s="5">
        <v>0.3</v>
      </c>
      <c r="O247" s="1">
        <v>0</v>
      </c>
      <c r="P247" s="4">
        <v>6.52</v>
      </c>
    </row>
    <row r="248" spans="1:16" x14ac:dyDescent="0.2">
      <c r="A248" s="2" t="s">
        <v>437</v>
      </c>
      <c r="B248" s="4" t="s">
        <v>104</v>
      </c>
      <c r="C248" s="1">
        <v>30</v>
      </c>
      <c r="D248" s="1" t="str">
        <f t="shared" si="3"/>
        <v>DMC</v>
      </c>
      <c r="E248" s="3" t="s">
        <v>44</v>
      </c>
      <c r="F248" s="6" t="s">
        <v>95</v>
      </c>
      <c r="G248" s="1">
        <v>1112</v>
      </c>
      <c r="H248" s="1">
        <v>1</v>
      </c>
      <c r="I248" s="1">
        <v>0</v>
      </c>
      <c r="J248" s="1">
        <v>5</v>
      </c>
      <c r="K248" s="1">
        <v>0</v>
      </c>
      <c r="L248" s="5">
        <v>0.4</v>
      </c>
      <c r="M248" s="8">
        <v>82.1</v>
      </c>
      <c r="N248" s="5">
        <v>0.9</v>
      </c>
      <c r="O248" s="1">
        <v>1</v>
      </c>
      <c r="P248" s="4">
        <v>6.52</v>
      </c>
    </row>
    <row r="249" spans="1:16" x14ac:dyDescent="0.2">
      <c r="A249" s="2" t="s">
        <v>438</v>
      </c>
      <c r="B249" s="4" t="s">
        <v>64</v>
      </c>
      <c r="C249" s="1">
        <v>34</v>
      </c>
      <c r="D249" s="1" t="str">
        <f t="shared" si="3"/>
        <v>GK</v>
      </c>
      <c r="E249" s="3" t="s">
        <v>51</v>
      </c>
      <c r="F249" s="6">
        <v>19</v>
      </c>
      <c r="G249" s="1">
        <v>1710</v>
      </c>
      <c r="H249" s="1">
        <v>0</v>
      </c>
      <c r="I249" s="1">
        <v>0</v>
      </c>
      <c r="J249" s="1">
        <v>3</v>
      </c>
      <c r="K249" s="1">
        <v>0</v>
      </c>
      <c r="L249" s="5">
        <v>0</v>
      </c>
      <c r="M249" s="8">
        <v>67.400000000000006</v>
      </c>
      <c r="N249" s="5">
        <v>0.2</v>
      </c>
      <c r="O249" s="1">
        <v>0</v>
      </c>
      <c r="P249" s="4">
        <v>6.52</v>
      </c>
    </row>
    <row r="250" spans="1:16" x14ac:dyDescent="0.2">
      <c r="A250" s="2" t="s">
        <v>439</v>
      </c>
      <c r="B250" s="4" t="s">
        <v>36</v>
      </c>
      <c r="C250" s="1">
        <v>26</v>
      </c>
      <c r="D250" s="1" t="str">
        <f t="shared" si="3"/>
        <v>M(C)</v>
      </c>
      <c r="E250" s="3" t="s">
        <v>34</v>
      </c>
      <c r="F250" s="6" t="s">
        <v>186</v>
      </c>
      <c r="G250" s="1">
        <v>958</v>
      </c>
      <c r="H250" s="1">
        <v>2</v>
      </c>
      <c r="I250" s="1">
        <v>2</v>
      </c>
      <c r="J250" s="1">
        <v>3</v>
      </c>
      <c r="K250" s="1">
        <v>0</v>
      </c>
      <c r="L250" s="5">
        <v>0.8</v>
      </c>
      <c r="M250" s="8">
        <v>78</v>
      </c>
      <c r="N250" s="5">
        <v>0.6</v>
      </c>
      <c r="O250" s="1">
        <v>1</v>
      </c>
      <c r="P250" s="4">
        <v>6.51</v>
      </c>
    </row>
    <row r="251" spans="1:16" x14ac:dyDescent="0.2">
      <c r="A251" s="2" t="s">
        <v>440</v>
      </c>
      <c r="B251" s="4" t="s">
        <v>86</v>
      </c>
      <c r="C251" s="1">
        <v>27</v>
      </c>
      <c r="D251" s="1" t="str">
        <f t="shared" si="3"/>
        <v>D(C)</v>
      </c>
      <c r="E251" s="3" t="s">
        <v>133</v>
      </c>
      <c r="F251" s="6">
        <v>20</v>
      </c>
      <c r="G251" s="1">
        <v>1759</v>
      </c>
      <c r="H251" s="1">
        <v>0</v>
      </c>
      <c r="I251" s="1">
        <v>0</v>
      </c>
      <c r="J251" s="1">
        <v>7</v>
      </c>
      <c r="K251" s="1">
        <v>0</v>
      </c>
      <c r="L251" s="5">
        <v>0.2</v>
      </c>
      <c r="M251" s="8">
        <v>81.8</v>
      </c>
      <c r="N251" s="5">
        <v>1</v>
      </c>
      <c r="O251" s="1">
        <v>0</v>
      </c>
      <c r="P251" s="4">
        <v>6.51</v>
      </c>
    </row>
    <row r="252" spans="1:16" x14ac:dyDescent="0.2">
      <c r="A252" s="2" t="s">
        <v>441</v>
      </c>
      <c r="B252" s="4" t="s">
        <v>121</v>
      </c>
      <c r="C252" s="1">
        <v>34</v>
      </c>
      <c r="D252" s="1" t="str">
        <f t="shared" si="3"/>
        <v>D(C)</v>
      </c>
      <c r="E252" s="3" t="s">
        <v>133</v>
      </c>
      <c r="F252" s="6" t="s">
        <v>196</v>
      </c>
      <c r="G252" s="1">
        <v>550</v>
      </c>
      <c r="H252" s="1">
        <v>0</v>
      </c>
      <c r="I252" s="1">
        <v>0</v>
      </c>
      <c r="J252" s="1">
        <v>0</v>
      </c>
      <c r="K252" s="1">
        <v>0</v>
      </c>
      <c r="L252" s="5">
        <v>0.1</v>
      </c>
      <c r="M252" s="8">
        <v>85.4</v>
      </c>
      <c r="N252" s="5">
        <v>1.8</v>
      </c>
      <c r="O252" s="1">
        <v>0</v>
      </c>
      <c r="P252" s="4">
        <v>6.51</v>
      </c>
    </row>
    <row r="253" spans="1:16" x14ac:dyDescent="0.2">
      <c r="A253" s="2" t="s">
        <v>442</v>
      </c>
      <c r="B253" s="4" t="s">
        <v>59</v>
      </c>
      <c r="C253" s="1">
        <v>24</v>
      </c>
      <c r="D253" s="1" t="str">
        <f t="shared" si="3"/>
        <v>D(LR) M(R)</v>
      </c>
      <c r="E253" s="3" t="s">
        <v>254</v>
      </c>
      <c r="F253" s="6" t="s">
        <v>180</v>
      </c>
      <c r="G253" s="1">
        <v>1473</v>
      </c>
      <c r="H253" s="1">
        <v>1</v>
      </c>
      <c r="I253" s="1">
        <v>0</v>
      </c>
      <c r="J253" s="1">
        <v>4</v>
      </c>
      <c r="K253" s="1">
        <v>0</v>
      </c>
      <c r="L253" s="5">
        <v>0.6</v>
      </c>
      <c r="M253" s="8">
        <v>63.9</v>
      </c>
      <c r="N253" s="5">
        <v>0.5</v>
      </c>
      <c r="O253" s="1">
        <v>0</v>
      </c>
      <c r="P253" s="4">
        <v>6.51</v>
      </c>
    </row>
    <row r="254" spans="1:16" x14ac:dyDescent="0.2">
      <c r="A254" s="2" t="s">
        <v>443</v>
      </c>
      <c r="B254" s="4" t="s">
        <v>61</v>
      </c>
      <c r="C254" s="1">
        <v>23</v>
      </c>
      <c r="D254" s="1" t="str">
        <f t="shared" si="3"/>
        <v>D(C) DMC</v>
      </c>
      <c r="E254" s="3" t="s">
        <v>57</v>
      </c>
      <c r="F254" s="6" t="s">
        <v>444</v>
      </c>
      <c r="G254" s="1">
        <v>1435</v>
      </c>
      <c r="H254" s="1">
        <v>1</v>
      </c>
      <c r="I254" s="1">
        <v>4</v>
      </c>
      <c r="J254" s="1">
        <v>5</v>
      </c>
      <c r="K254" s="1">
        <v>0</v>
      </c>
      <c r="L254" s="5">
        <v>0.1</v>
      </c>
      <c r="M254" s="8">
        <v>83.6</v>
      </c>
      <c r="N254" s="5">
        <v>0.9</v>
      </c>
      <c r="O254" s="1">
        <v>0</v>
      </c>
      <c r="P254" s="4">
        <v>6.51</v>
      </c>
    </row>
    <row r="255" spans="1:16" x14ac:dyDescent="0.2">
      <c r="A255" s="2" t="s">
        <v>445</v>
      </c>
      <c r="B255" s="4" t="s">
        <v>48</v>
      </c>
      <c r="C255" s="1">
        <v>35</v>
      </c>
      <c r="D255" s="1" t="str">
        <f t="shared" si="3"/>
        <v>M(C)</v>
      </c>
      <c r="E255" s="3" t="s">
        <v>34</v>
      </c>
      <c r="F255" s="6" t="s">
        <v>226</v>
      </c>
      <c r="G255" s="1">
        <v>1159</v>
      </c>
      <c r="H255" s="1">
        <v>1</v>
      </c>
      <c r="I255" s="1">
        <v>2</v>
      </c>
      <c r="J255" s="1">
        <v>3</v>
      </c>
      <c r="K255" s="1">
        <v>1</v>
      </c>
      <c r="L255" s="5">
        <v>1.2</v>
      </c>
      <c r="M255" s="8">
        <v>84.5</v>
      </c>
      <c r="N255" s="5">
        <v>0.8</v>
      </c>
      <c r="O255" s="1">
        <v>1</v>
      </c>
      <c r="P255" s="4">
        <v>6.51</v>
      </c>
    </row>
    <row r="256" spans="1:16" x14ac:dyDescent="0.2">
      <c r="A256" s="2" t="s">
        <v>446</v>
      </c>
      <c r="B256" s="4" t="s">
        <v>61</v>
      </c>
      <c r="C256" s="1">
        <v>36</v>
      </c>
      <c r="D256" s="1" t="str">
        <f t="shared" si="3"/>
        <v>AM(LR) FW</v>
      </c>
      <c r="E256" s="3" t="s">
        <v>77</v>
      </c>
      <c r="F256" s="6">
        <v>14</v>
      </c>
      <c r="G256" s="1">
        <v>957</v>
      </c>
      <c r="H256" s="1">
        <v>5</v>
      </c>
      <c r="I256" s="1">
        <v>1</v>
      </c>
      <c r="J256" s="1">
        <v>4</v>
      </c>
      <c r="K256" s="1">
        <v>0</v>
      </c>
      <c r="L256" s="5">
        <v>1.9</v>
      </c>
      <c r="M256" s="8">
        <v>74.900000000000006</v>
      </c>
      <c r="N256" s="5">
        <v>0.6</v>
      </c>
      <c r="O256" s="1">
        <v>0</v>
      </c>
      <c r="P256" s="4">
        <v>6.51</v>
      </c>
    </row>
    <row r="257" spans="1:16" x14ac:dyDescent="0.2">
      <c r="A257" s="2" t="s">
        <v>447</v>
      </c>
      <c r="B257" s="4" t="s">
        <v>50</v>
      </c>
      <c r="C257" s="1">
        <v>23</v>
      </c>
      <c r="D257" s="1" t="str">
        <f t="shared" si="3"/>
        <v>AM(L)</v>
      </c>
      <c r="E257" s="3" t="s">
        <v>147</v>
      </c>
      <c r="F257" s="6" t="s">
        <v>363</v>
      </c>
      <c r="G257" s="1">
        <v>1129</v>
      </c>
      <c r="H257" s="1">
        <v>1</v>
      </c>
      <c r="I257" s="1">
        <v>1</v>
      </c>
      <c r="J257" s="1">
        <v>2</v>
      </c>
      <c r="K257" s="1">
        <v>0</v>
      </c>
      <c r="L257" s="5">
        <v>0.7</v>
      </c>
      <c r="M257" s="8">
        <v>78.2</v>
      </c>
      <c r="N257" s="5">
        <v>0.4</v>
      </c>
      <c r="O257" s="1">
        <v>1</v>
      </c>
      <c r="P257" s="4">
        <v>6.5</v>
      </c>
    </row>
    <row r="258" spans="1:16" x14ac:dyDescent="0.2">
      <c r="A258" s="2" t="s">
        <v>448</v>
      </c>
      <c r="B258" s="4" t="s">
        <v>59</v>
      </c>
      <c r="C258" s="1">
        <v>22</v>
      </c>
      <c r="D258" s="1" t="str">
        <f t="shared" ref="D258:D321" si="4">TRIM(E258)</f>
        <v>D(L)</v>
      </c>
      <c r="E258" s="3" t="s">
        <v>195</v>
      </c>
      <c r="F258" s="6" t="s">
        <v>417</v>
      </c>
      <c r="G258" s="1">
        <v>814</v>
      </c>
      <c r="H258" s="1">
        <v>2</v>
      </c>
      <c r="I258" s="1">
        <v>0</v>
      </c>
      <c r="J258" s="1">
        <v>4</v>
      </c>
      <c r="K258" s="1">
        <v>1</v>
      </c>
      <c r="L258" s="5">
        <v>0.2</v>
      </c>
      <c r="M258" s="8">
        <v>66.3</v>
      </c>
      <c r="N258" s="5">
        <v>1.6</v>
      </c>
      <c r="O258" s="1">
        <v>0</v>
      </c>
      <c r="P258" s="4">
        <v>6.5</v>
      </c>
    </row>
    <row r="259" spans="1:16" x14ac:dyDescent="0.2">
      <c r="A259" s="2" t="s">
        <v>449</v>
      </c>
      <c r="B259" s="4" t="s">
        <v>48</v>
      </c>
      <c r="C259" s="1">
        <v>25</v>
      </c>
      <c r="D259" s="1" t="str">
        <f t="shared" si="4"/>
        <v>FW</v>
      </c>
      <c r="E259" s="3" t="s">
        <v>20</v>
      </c>
      <c r="F259" s="6" t="s">
        <v>450</v>
      </c>
      <c r="G259" s="1">
        <v>1012</v>
      </c>
      <c r="H259" s="1">
        <v>5</v>
      </c>
      <c r="I259" s="1">
        <v>0</v>
      </c>
      <c r="J259" s="1">
        <v>3</v>
      </c>
      <c r="K259" s="1">
        <v>0</v>
      </c>
      <c r="L259" s="5">
        <v>1.9</v>
      </c>
      <c r="M259" s="8">
        <v>67.8</v>
      </c>
      <c r="N259" s="5">
        <v>1.6</v>
      </c>
      <c r="O259" s="1">
        <v>0</v>
      </c>
      <c r="P259" s="4">
        <v>6.5</v>
      </c>
    </row>
    <row r="260" spans="1:16" x14ac:dyDescent="0.2">
      <c r="A260" s="2" t="s">
        <v>451</v>
      </c>
      <c r="B260" s="4" t="s">
        <v>80</v>
      </c>
      <c r="C260" s="1">
        <v>21</v>
      </c>
      <c r="D260" s="1" t="str">
        <f t="shared" si="4"/>
        <v>Forward</v>
      </c>
      <c r="E260" s="3" t="s">
        <v>452</v>
      </c>
      <c r="F260" s="6" t="s">
        <v>230</v>
      </c>
      <c r="G260" s="1">
        <v>23</v>
      </c>
      <c r="H260" s="1">
        <v>0</v>
      </c>
      <c r="I260" s="1">
        <v>0</v>
      </c>
      <c r="J260" s="1">
        <v>0</v>
      </c>
      <c r="K260" s="1">
        <v>0</v>
      </c>
      <c r="L260" s="5">
        <v>0</v>
      </c>
      <c r="M260" s="8">
        <v>91.7</v>
      </c>
      <c r="N260" s="5">
        <v>1</v>
      </c>
      <c r="O260" s="1">
        <v>0</v>
      </c>
      <c r="P260" s="4">
        <v>6.5</v>
      </c>
    </row>
    <row r="261" spans="1:16" x14ac:dyDescent="0.2">
      <c r="A261" s="2" t="s">
        <v>453</v>
      </c>
      <c r="B261" s="4" t="s">
        <v>104</v>
      </c>
      <c r="C261" s="1">
        <v>22</v>
      </c>
      <c r="D261" s="1" t="str">
        <f t="shared" si="4"/>
        <v>M(C)</v>
      </c>
      <c r="E261" s="3" t="s">
        <v>34</v>
      </c>
      <c r="F261" s="6" t="s">
        <v>429</v>
      </c>
      <c r="G261" s="1">
        <v>1241</v>
      </c>
      <c r="H261" s="1">
        <v>1</v>
      </c>
      <c r="I261" s="1">
        <v>0</v>
      </c>
      <c r="J261" s="1">
        <v>3</v>
      </c>
      <c r="K261" s="1">
        <v>0</v>
      </c>
      <c r="L261" s="5">
        <v>0.6</v>
      </c>
      <c r="M261" s="8">
        <v>79.099999999999994</v>
      </c>
      <c r="N261" s="5">
        <v>1.3</v>
      </c>
      <c r="O261" s="1">
        <v>0</v>
      </c>
      <c r="P261" s="4">
        <v>6.5</v>
      </c>
    </row>
    <row r="262" spans="1:16" x14ac:dyDescent="0.2">
      <c r="A262" s="2" t="s">
        <v>454</v>
      </c>
      <c r="B262" s="4" t="s">
        <v>36</v>
      </c>
      <c r="C262" s="1">
        <v>22</v>
      </c>
      <c r="D262" s="1" t="str">
        <f t="shared" si="4"/>
        <v>M(R)</v>
      </c>
      <c r="E262" s="3" t="s">
        <v>455</v>
      </c>
      <c r="F262" s="6" t="s">
        <v>456</v>
      </c>
      <c r="G262" s="1">
        <v>583</v>
      </c>
      <c r="H262" s="1">
        <v>0</v>
      </c>
      <c r="I262" s="1">
        <v>2</v>
      </c>
      <c r="J262" s="1">
        <v>1</v>
      </c>
      <c r="K262" s="1">
        <v>0</v>
      </c>
      <c r="L262" s="5">
        <v>0.5</v>
      </c>
      <c r="M262" s="8">
        <v>81.2</v>
      </c>
      <c r="N262" s="5">
        <v>0.7</v>
      </c>
      <c r="O262" s="1">
        <v>0</v>
      </c>
      <c r="P262" s="4">
        <v>6.5</v>
      </c>
    </row>
    <row r="263" spans="1:16" x14ac:dyDescent="0.2">
      <c r="A263" s="2" t="s">
        <v>457</v>
      </c>
      <c r="B263" s="4" t="s">
        <v>75</v>
      </c>
      <c r="C263" s="1">
        <v>33</v>
      </c>
      <c r="D263" s="1" t="str">
        <f t="shared" si="4"/>
        <v>DMC</v>
      </c>
      <c r="E263" s="3" t="s">
        <v>44</v>
      </c>
      <c r="F263" s="6" t="s">
        <v>92</v>
      </c>
      <c r="G263" s="1">
        <v>1247</v>
      </c>
      <c r="H263" s="1">
        <v>2</v>
      </c>
      <c r="I263" s="1">
        <v>1</v>
      </c>
      <c r="J263" s="1">
        <v>6</v>
      </c>
      <c r="K263" s="1">
        <v>1</v>
      </c>
      <c r="L263" s="5">
        <v>1</v>
      </c>
      <c r="M263" s="8">
        <v>83.2</v>
      </c>
      <c r="N263" s="5">
        <v>0.4</v>
      </c>
      <c r="O263" s="1">
        <v>1</v>
      </c>
      <c r="P263" s="4">
        <v>6.5</v>
      </c>
    </row>
    <row r="264" spans="1:16" x14ac:dyDescent="0.2">
      <c r="A264" s="2" t="s">
        <v>458</v>
      </c>
      <c r="B264" s="4" t="s">
        <v>59</v>
      </c>
      <c r="C264" s="1">
        <v>31</v>
      </c>
      <c r="D264" s="1" t="str">
        <f t="shared" si="4"/>
        <v>D(C)</v>
      </c>
      <c r="E264" s="3" t="s">
        <v>133</v>
      </c>
      <c r="F264" s="6">
        <v>22</v>
      </c>
      <c r="G264" s="1">
        <v>1899</v>
      </c>
      <c r="H264" s="1">
        <v>0</v>
      </c>
      <c r="I264" s="1">
        <v>1</v>
      </c>
      <c r="J264" s="1">
        <v>7</v>
      </c>
      <c r="K264" s="1">
        <v>0</v>
      </c>
      <c r="L264" s="5">
        <v>0.3</v>
      </c>
      <c r="M264" s="8">
        <v>79.7</v>
      </c>
      <c r="N264" s="5">
        <v>1.8</v>
      </c>
      <c r="O264" s="1">
        <v>1</v>
      </c>
      <c r="P264" s="4">
        <v>6.49</v>
      </c>
    </row>
    <row r="265" spans="1:16" x14ac:dyDescent="0.2">
      <c r="A265" s="2" t="s">
        <v>459</v>
      </c>
      <c r="B265" s="4" t="s">
        <v>59</v>
      </c>
      <c r="C265" s="1">
        <v>27</v>
      </c>
      <c r="D265" s="1" t="str">
        <f t="shared" si="4"/>
        <v>DMC</v>
      </c>
      <c r="E265" s="3" t="s">
        <v>44</v>
      </c>
      <c r="F265" s="6">
        <v>10</v>
      </c>
      <c r="G265" s="1">
        <v>831</v>
      </c>
      <c r="H265" s="1">
        <v>0</v>
      </c>
      <c r="I265" s="1">
        <v>1</v>
      </c>
      <c r="J265" s="1">
        <v>2</v>
      </c>
      <c r="K265" s="1">
        <v>1</v>
      </c>
      <c r="L265" s="5">
        <v>0.8</v>
      </c>
      <c r="M265" s="8">
        <v>83.6</v>
      </c>
      <c r="N265" s="5">
        <v>1.3</v>
      </c>
      <c r="O265" s="1">
        <v>0</v>
      </c>
      <c r="P265" s="4">
        <v>6.49</v>
      </c>
    </row>
    <row r="266" spans="1:16" x14ac:dyDescent="0.2">
      <c r="A266" s="2" t="s">
        <v>460</v>
      </c>
      <c r="B266" s="4" t="s">
        <v>128</v>
      </c>
      <c r="C266" s="1">
        <v>28</v>
      </c>
      <c r="D266" s="1" t="str">
        <f t="shared" si="4"/>
        <v>D(R)</v>
      </c>
      <c r="E266" s="3" t="s">
        <v>159</v>
      </c>
      <c r="F266" s="6" t="s">
        <v>461</v>
      </c>
      <c r="G266" s="1">
        <v>916</v>
      </c>
      <c r="H266" s="1">
        <v>0</v>
      </c>
      <c r="I266" s="1">
        <v>0</v>
      </c>
      <c r="J266" s="1">
        <v>2</v>
      </c>
      <c r="K266" s="1">
        <v>0</v>
      </c>
      <c r="L266" s="5">
        <v>0.6</v>
      </c>
      <c r="M266" s="8">
        <v>76.3</v>
      </c>
      <c r="N266" s="5">
        <v>1.3</v>
      </c>
      <c r="O266" s="1">
        <v>0</v>
      </c>
      <c r="P266" s="4">
        <v>6.49</v>
      </c>
    </row>
    <row r="267" spans="1:16" x14ac:dyDescent="0.2">
      <c r="A267" s="2" t="s">
        <v>462</v>
      </c>
      <c r="B267" s="4" t="s">
        <v>104</v>
      </c>
      <c r="C267" s="1">
        <v>25</v>
      </c>
      <c r="D267" s="1" t="str">
        <f t="shared" si="4"/>
        <v>D(L)</v>
      </c>
      <c r="E267" s="3" t="s">
        <v>195</v>
      </c>
      <c r="F267" s="6">
        <v>25</v>
      </c>
      <c r="G267" s="1">
        <v>2118</v>
      </c>
      <c r="H267" s="1">
        <v>1</v>
      </c>
      <c r="I267" s="1">
        <v>0</v>
      </c>
      <c r="J267" s="1">
        <v>5</v>
      </c>
      <c r="K267" s="1">
        <v>0</v>
      </c>
      <c r="L267" s="5">
        <v>0.9</v>
      </c>
      <c r="M267" s="8">
        <v>80.7</v>
      </c>
      <c r="N267" s="5">
        <v>0.6</v>
      </c>
      <c r="O267" s="1">
        <v>1</v>
      </c>
      <c r="P267" s="4">
        <v>6.49</v>
      </c>
    </row>
    <row r="268" spans="1:16" x14ac:dyDescent="0.2">
      <c r="A268" s="2" t="s">
        <v>463</v>
      </c>
      <c r="B268" s="4" t="s">
        <v>128</v>
      </c>
      <c r="C268" s="1">
        <v>29</v>
      </c>
      <c r="D268" s="1" t="str">
        <f t="shared" si="4"/>
        <v>AM(CLR) FW</v>
      </c>
      <c r="E268" s="3" t="s">
        <v>23</v>
      </c>
      <c r="F268" s="6" t="s">
        <v>464</v>
      </c>
      <c r="G268" s="1">
        <v>708</v>
      </c>
      <c r="H268" s="1">
        <v>1</v>
      </c>
      <c r="I268" s="1">
        <v>2</v>
      </c>
      <c r="J268" s="1">
        <v>2</v>
      </c>
      <c r="K268" s="1">
        <v>0</v>
      </c>
      <c r="L268" s="5">
        <v>0.8</v>
      </c>
      <c r="M268" s="8">
        <v>81.7</v>
      </c>
      <c r="N268" s="5">
        <v>0.4</v>
      </c>
      <c r="O268" s="1">
        <v>0</v>
      </c>
      <c r="P268" s="4">
        <v>6.49</v>
      </c>
    </row>
    <row r="269" spans="1:16" x14ac:dyDescent="0.2">
      <c r="A269" s="2" t="s">
        <v>465</v>
      </c>
      <c r="B269" s="4" t="s">
        <v>61</v>
      </c>
      <c r="C269" s="1">
        <v>21</v>
      </c>
      <c r="D269" s="1" t="str">
        <f t="shared" si="4"/>
        <v>DMC</v>
      </c>
      <c r="E269" s="3" t="s">
        <v>44</v>
      </c>
      <c r="F269" s="6" t="s">
        <v>466</v>
      </c>
      <c r="G269" s="1">
        <v>610</v>
      </c>
      <c r="H269" s="1">
        <v>1</v>
      </c>
      <c r="I269" s="1">
        <v>0</v>
      </c>
      <c r="J269" s="1">
        <v>0</v>
      </c>
      <c r="K269" s="1">
        <v>0</v>
      </c>
      <c r="L269" s="5">
        <v>0.6</v>
      </c>
      <c r="M269" s="8">
        <v>90</v>
      </c>
      <c r="N269" s="5">
        <v>0.8</v>
      </c>
      <c r="O269" s="1">
        <v>0</v>
      </c>
      <c r="P269" s="4">
        <v>6.49</v>
      </c>
    </row>
    <row r="270" spans="1:16" x14ac:dyDescent="0.2">
      <c r="A270" s="2" t="s">
        <v>467</v>
      </c>
      <c r="B270" s="4" t="s">
        <v>121</v>
      </c>
      <c r="C270" s="1">
        <v>25</v>
      </c>
      <c r="D270" s="1" t="str">
        <f t="shared" si="4"/>
        <v>D(C)</v>
      </c>
      <c r="E270" s="3" t="s">
        <v>133</v>
      </c>
      <c r="F270" s="6" t="s">
        <v>468</v>
      </c>
      <c r="G270" s="1">
        <v>1037</v>
      </c>
      <c r="H270" s="1">
        <v>0</v>
      </c>
      <c r="I270" s="1">
        <v>0</v>
      </c>
      <c r="J270" s="1">
        <v>1</v>
      </c>
      <c r="K270" s="1">
        <v>3</v>
      </c>
      <c r="L270" s="5">
        <v>0.1</v>
      </c>
      <c r="M270" s="8">
        <v>85.7</v>
      </c>
      <c r="N270" s="5">
        <v>0.9</v>
      </c>
      <c r="O270" s="1">
        <v>0</v>
      </c>
      <c r="P270" s="4">
        <v>6.49</v>
      </c>
    </row>
    <row r="271" spans="1:16" x14ac:dyDescent="0.2">
      <c r="A271" s="2" t="s">
        <v>469</v>
      </c>
      <c r="B271" s="4" t="s">
        <v>64</v>
      </c>
      <c r="C271" s="1">
        <v>24</v>
      </c>
      <c r="D271" s="1" t="str">
        <f t="shared" si="4"/>
        <v>AM(CLR)</v>
      </c>
      <c r="E271" s="3" t="s">
        <v>107</v>
      </c>
      <c r="F271" s="6" t="s">
        <v>78</v>
      </c>
      <c r="G271" s="1">
        <v>1288</v>
      </c>
      <c r="H271" s="1">
        <v>2</v>
      </c>
      <c r="I271" s="1">
        <v>0</v>
      </c>
      <c r="J271" s="1">
        <v>5</v>
      </c>
      <c r="K271" s="1">
        <v>0</v>
      </c>
      <c r="L271" s="5">
        <v>1.4</v>
      </c>
      <c r="M271" s="8">
        <v>84.2</v>
      </c>
      <c r="N271" s="5">
        <v>0.4</v>
      </c>
      <c r="O271" s="1">
        <v>0</v>
      </c>
      <c r="P271" s="4">
        <v>6.49</v>
      </c>
    </row>
    <row r="272" spans="1:16" x14ac:dyDescent="0.2">
      <c r="A272" s="2" t="s">
        <v>470</v>
      </c>
      <c r="B272" s="4" t="s">
        <v>75</v>
      </c>
      <c r="C272" s="1">
        <v>26</v>
      </c>
      <c r="D272" s="1" t="str">
        <f t="shared" si="4"/>
        <v>M(C)</v>
      </c>
      <c r="E272" s="3" t="s">
        <v>34</v>
      </c>
      <c r="F272" s="6" t="s">
        <v>471</v>
      </c>
      <c r="G272" s="1">
        <v>1264</v>
      </c>
      <c r="H272" s="1">
        <v>1</v>
      </c>
      <c r="I272" s="1">
        <v>2</v>
      </c>
      <c r="J272" s="1">
        <v>3</v>
      </c>
      <c r="K272" s="1">
        <v>0</v>
      </c>
      <c r="L272" s="5">
        <v>0.5</v>
      </c>
      <c r="M272" s="8">
        <v>86.1</v>
      </c>
      <c r="N272" s="5">
        <v>0.5</v>
      </c>
      <c r="O272" s="1">
        <v>0</v>
      </c>
      <c r="P272" s="4">
        <v>6.49</v>
      </c>
    </row>
    <row r="273" spans="1:16" x14ac:dyDescent="0.2">
      <c r="A273" s="2" t="s">
        <v>472</v>
      </c>
      <c r="B273" s="4" t="s">
        <v>128</v>
      </c>
      <c r="C273" s="1">
        <v>31</v>
      </c>
      <c r="D273" s="1" t="str">
        <f t="shared" si="4"/>
        <v>FW</v>
      </c>
      <c r="E273" s="3" t="s">
        <v>20</v>
      </c>
      <c r="F273" s="6" t="s">
        <v>226</v>
      </c>
      <c r="G273" s="1">
        <v>1111</v>
      </c>
      <c r="H273" s="1">
        <v>2</v>
      </c>
      <c r="I273" s="1">
        <v>0</v>
      </c>
      <c r="J273" s="1">
        <v>2</v>
      </c>
      <c r="K273" s="1">
        <v>0</v>
      </c>
      <c r="L273" s="5">
        <v>1.7</v>
      </c>
      <c r="M273" s="8">
        <v>58.4</v>
      </c>
      <c r="N273" s="5">
        <v>3</v>
      </c>
      <c r="O273" s="1">
        <v>0</v>
      </c>
      <c r="P273" s="4">
        <v>6.49</v>
      </c>
    </row>
    <row r="274" spans="1:16" x14ac:dyDescent="0.2">
      <c r="A274" s="2" t="s">
        <v>473</v>
      </c>
      <c r="B274" s="4" t="s">
        <v>59</v>
      </c>
      <c r="C274" s="1">
        <v>25</v>
      </c>
      <c r="D274" s="1" t="str">
        <f t="shared" si="4"/>
        <v>FW</v>
      </c>
      <c r="E274" s="3" t="s">
        <v>20</v>
      </c>
      <c r="F274" s="6">
        <v>25</v>
      </c>
      <c r="G274" s="1">
        <v>2055</v>
      </c>
      <c r="H274" s="1">
        <v>6</v>
      </c>
      <c r="I274" s="1">
        <v>1</v>
      </c>
      <c r="J274" s="1">
        <v>4</v>
      </c>
      <c r="K274" s="1">
        <v>0</v>
      </c>
      <c r="L274" s="5">
        <v>1.6</v>
      </c>
      <c r="M274" s="8">
        <v>77.5</v>
      </c>
      <c r="N274" s="5">
        <v>1</v>
      </c>
      <c r="O274" s="1">
        <v>2</v>
      </c>
      <c r="P274" s="4">
        <v>6.49</v>
      </c>
    </row>
    <row r="275" spans="1:16" x14ac:dyDescent="0.2">
      <c r="A275" s="2" t="s">
        <v>474</v>
      </c>
      <c r="B275" s="4" t="s">
        <v>33</v>
      </c>
      <c r="C275" s="1">
        <v>25</v>
      </c>
      <c r="D275" s="1" t="str">
        <f t="shared" si="4"/>
        <v>AM(CLR) FW</v>
      </c>
      <c r="E275" s="3" t="s">
        <v>23</v>
      </c>
      <c r="F275" s="6" t="s">
        <v>475</v>
      </c>
      <c r="G275" s="1">
        <v>573</v>
      </c>
      <c r="H275" s="1">
        <v>2</v>
      </c>
      <c r="I275" s="1">
        <v>1</v>
      </c>
      <c r="J275" s="1">
        <v>0</v>
      </c>
      <c r="K275" s="1">
        <v>0</v>
      </c>
      <c r="L275" s="5">
        <v>1.1000000000000001</v>
      </c>
      <c r="M275" s="8">
        <v>76.900000000000006</v>
      </c>
      <c r="N275" s="5">
        <v>0.7</v>
      </c>
      <c r="O275" s="1">
        <v>1</v>
      </c>
      <c r="P275" s="4">
        <v>6.48</v>
      </c>
    </row>
    <row r="276" spans="1:16" x14ac:dyDescent="0.2">
      <c r="A276" s="2" t="s">
        <v>476</v>
      </c>
      <c r="B276" s="4" t="s">
        <v>50</v>
      </c>
      <c r="C276" s="1">
        <v>29</v>
      </c>
      <c r="D276" s="1" t="str">
        <f t="shared" si="4"/>
        <v>D(C) DMC</v>
      </c>
      <c r="E276" s="3" t="s">
        <v>57</v>
      </c>
      <c r="F276" s="6" t="s">
        <v>160</v>
      </c>
      <c r="G276" s="1">
        <v>1277</v>
      </c>
      <c r="H276" s="1">
        <v>0</v>
      </c>
      <c r="I276" s="1">
        <v>0</v>
      </c>
      <c r="J276" s="1">
        <v>5</v>
      </c>
      <c r="K276" s="1">
        <v>0</v>
      </c>
      <c r="L276" s="5">
        <v>0.3</v>
      </c>
      <c r="M276" s="8">
        <v>75.2</v>
      </c>
      <c r="N276" s="5">
        <v>1.3</v>
      </c>
      <c r="O276" s="1">
        <v>0</v>
      </c>
      <c r="P276" s="4">
        <v>6.48</v>
      </c>
    </row>
    <row r="277" spans="1:16" x14ac:dyDescent="0.2">
      <c r="A277" s="2" t="s">
        <v>477</v>
      </c>
      <c r="B277" s="4" t="s">
        <v>128</v>
      </c>
      <c r="C277" s="1">
        <v>24</v>
      </c>
      <c r="D277" s="1" t="str">
        <f t="shared" si="4"/>
        <v>M(C)</v>
      </c>
      <c r="E277" s="3" t="s">
        <v>34</v>
      </c>
      <c r="F277" s="6" t="s">
        <v>366</v>
      </c>
      <c r="G277" s="1">
        <v>429</v>
      </c>
      <c r="H277" s="1">
        <v>0</v>
      </c>
      <c r="I277" s="1">
        <v>1</v>
      </c>
      <c r="J277" s="1">
        <v>0</v>
      </c>
      <c r="K277" s="1">
        <v>0</v>
      </c>
      <c r="L277" s="5">
        <v>0.6</v>
      </c>
      <c r="M277" s="8">
        <v>71.3</v>
      </c>
      <c r="N277" s="5">
        <v>1.1000000000000001</v>
      </c>
      <c r="O277" s="1">
        <v>1</v>
      </c>
      <c r="P277" s="4">
        <v>6.48</v>
      </c>
    </row>
    <row r="278" spans="1:16" x14ac:dyDescent="0.2">
      <c r="A278" s="2" t="s">
        <v>478</v>
      </c>
      <c r="B278" s="4" t="s">
        <v>33</v>
      </c>
      <c r="C278" s="1">
        <v>28</v>
      </c>
      <c r="D278" s="1" t="str">
        <f t="shared" si="4"/>
        <v>D(CR)</v>
      </c>
      <c r="E278" s="3" t="s">
        <v>68</v>
      </c>
      <c r="F278" s="6" t="s">
        <v>479</v>
      </c>
      <c r="G278" s="1">
        <v>1031</v>
      </c>
      <c r="H278" s="1">
        <v>0</v>
      </c>
      <c r="I278" s="1">
        <v>1</v>
      </c>
      <c r="J278" s="1">
        <v>4</v>
      </c>
      <c r="K278" s="1">
        <v>1</v>
      </c>
      <c r="L278" s="5">
        <v>0.4</v>
      </c>
      <c r="M278" s="8">
        <v>82.9</v>
      </c>
      <c r="N278" s="5">
        <v>0.8</v>
      </c>
      <c r="O278" s="1">
        <v>0</v>
      </c>
      <c r="P278" s="4">
        <v>6.48</v>
      </c>
    </row>
    <row r="279" spans="1:16" x14ac:dyDescent="0.2">
      <c r="A279" s="2" t="s">
        <v>480</v>
      </c>
      <c r="B279" s="4" t="s">
        <v>33</v>
      </c>
      <c r="C279" s="1">
        <v>21</v>
      </c>
      <c r="D279" s="1" t="str">
        <f t="shared" si="4"/>
        <v>M(LR)</v>
      </c>
      <c r="E279" s="3" t="s">
        <v>481</v>
      </c>
      <c r="F279" s="6" t="s">
        <v>482</v>
      </c>
      <c r="G279" s="1">
        <v>403</v>
      </c>
      <c r="H279" s="1">
        <v>1</v>
      </c>
      <c r="I279" s="1">
        <v>0</v>
      </c>
      <c r="J279" s="1">
        <v>3</v>
      </c>
      <c r="K279" s="1">
        <v>0</v>
      </c>
      <c r="L279" s="5">
        <v>0.2</v>
      </c>
      <c r="M279" s="8">
        <v>78</v>
      </c>
      <c r="N279" s="5">
        <v>0.7</v>
      </c>
      <c r="O279" s="1">
        <v>0</v>
      </c>
      <c r="P279" s="4">
        <v>6.48</v>
      </c>
    </row>
    <row r="280" spans="1:16" x14ac:dyDescent="0.2">
      <c r="A280" s="2" t="s">
        <v>483</v>
      </c>
      <c r="B280" s="4" t="s">
        <v>61</v>
      </c>
      <c r="C280" s="1">
        <v>20</v>
      </c>
      <c r="D280" s="1" t="str">
        <f t="shared" si="4"/>
        <v>AM(CR)</v>
      </c>
      <c r="E280" s="3" t="s">
        <v>164</v>
      </c>
      <c r="F280" s="6" t="s">
        <v>222</v>
      </c>
      <c r="G280" s="1">
        <v>1638</v>
      </c>
      <c r="H280" s="1">
        <v>0</v>
      </c>
      <c r="I280" s="1">
        <v>2</v>
      </c>
      <c r="J280" s="1">
        <v>8</v>
      </c>
      <c r="K280" s="1">
        <v>0</v>
      </c>
      <c r="L280" s="5">
        <v>0.8</v>
      </c>
      <c r="M280" s="8">
        <v>82.6</v>
      </c>
      <c r="N280" s="5">
        <v>0.8</v>
      </c>
      <c r="O280" s="1">
        <v>0</v>
      </c>
      <c r="P280" s="4">
        <v>6.48</v>
      </c>
    </row>
    <row r="281" spans="1:16" x14ac:dyDescent="0.2">
      <c r="A281" s="2" t="s">
        <v>484</v>
      </c>
      <c r="B281" s="4" t="s">
        <v>43</v>
      </c>
      <c r="C281" s="1">
        <v>25</v>
      </c>
      <c r="D281" s="1" t="str">
        <f t="shared" si="4"/>
        <v>M(C)</v>
      </c>
      <c r="E281" s="3" t="s">
        <v>34</v>
      </c>
      <c r="F281" s="6" t="s">
        <v>140</v>
      </c>
      <c r="G281" s="1">
        <v>779</v>
      </c>
      <c r="H281" s="1">
        <v>2</v>
      </c>
      <c r="I281" s="1">
        <v>2</v>
      </c>
      <c r="J281" s="1">
        <v>2</v>
      </c>
      <c r="K281" s="1">
        <v>0</v>
      </c>
      <c r="L281" s="5">
        <v>1.2</v>
      </c>
      <c r="M281" s="8">
        <v>81.400000000000006</v>
      </c>
      <c r="N281" s="5">
        <v>1.1000000000000001</v>
      </c>
      <c r="O281" s="1">
        <v>0</v>
      </c>
      <c r="P281" s="4">
        <v>6.48</v>
      </c>
    </row>
    <row r="282" spans="1:16" x14ac:dyDescent="0.2">
      <c r="A282" s="2" t="s">
        <v>485</v>
      </c>
      <c r="B282" s="4" t="s">
        <v>64</v>
      </c>
      <c r="C282" s="1">
        <v>23</v>
      </c>
      <c r="D282" s="1" t="str">
        <f t="shared" si="4"/>
        <v>FW</v>
      </c>
      <c r="E282" s="3" t="s">
        <v>20</v>
      </c>
      <c r="F282" s="6" t="s">
        <v>180</v>
      </c>
      <c r="G282" s="1">
        <v>1227</v>
      </c>
      <c r="H282" s="1">
        <v>2</v>
      </c>
      <c r="I282" s="1">
        <v>3</v>
      </c>
      <c r="J282" s="1">
        <v>3</v>
      </c>
      <c r="K282" s="1">
        <v>0</v>
      </c>
      <c r="L282" s="5">
        <v>1.4</v>
      </c>
      <c r="M282" s="8">
        <v>67.900000000000006</v>
      </c>
      <c r="N282" s="5">
        <v>1.6</v>
      </c>
      <c r="O282" s="1">
        <v>1</v>
      </c>
      <c r="P282" s="4">
        <v>6.47</v>
      </c>
    </row>
    <row r="283" spans="1:16" x14ac:dyDescent="0.2">
      <c r="A283" s="2" t="s">
        <v>486</v>
      </c>
      <c r="B283" s="4" t="s">
        <v>22</v>
      </c>
      <c r="C283" s="1">
        <v>28</v>
      </c>
      <c r="D283" s="1" t="str">
        <f t="shared" si="4"/>
        <v>D(CL) M(CLR)</v>
      </c>
      <c r="E283" s="3" t="s">
        <v>487</v>
      </c>
      <c r="F283" s="6" t="s">
        <v>488</v>
      </c>
      <c r="G283" s="1">
        <v>640</v>
      </c>
      <c r="H283" s="1">
        <v>1</v>
      </c>
      <c r="I283" s="1">
        <v>1</v>
      </c>
      <c r="J283" s="1">
        <v>7</v>
      </c>
      <c r="K283" s="1">
        <v>0</v>
      </c>
      <c r="L283" s="5">
        <v>0.6</v>
      </c>
      <c r="M283" s="8">
        <v>78.599999999999994</v>
      </c>
      <c r="N283" s="5">
        <v>1.3</v>
      </c>
      <c r="O283" s="1">
        <v>0</v>
      </c>
      <c r="P283" s="4">
        <v>6.47</v>
      </c>
    </row>
    <row r="284" spans="1:16" x14ac:dyDescent="0.2">
      <c r="A284" s="2" t="s">
        <v>489</v>
      </c>
      <c r="B284" s="4" t="s">
        <v>75</v>
      </c>
      <c r="C284" s="1">
        <v>28</v>
      </c>
      <c r="D284" s="1" t="str">
        <f t="shared" si="4"/>
        <v>D(L) M(L)</v>
      </c>
      <c r="E284" s="3" t="s">
        <v>62</v>
      </c>
      <c r="F284" s="6" t="s">
        <v>255</v>
      </c>
      <c r="G284" s="1">
        <v>1206</v>
      </c>
      <c r="H284" s="1">
        <v>0</v>
      </c>
      <c r="I284" s="1">
        <v>1</v>
      </c>
      <c r="J284" s="1">
        <v>3</v>
      </c>
      <c r="K284" s="1">
        <v>0</v>
      </c>
      <c r="L284" s="5">
        <v>0.2</v>
      </c>
      <c r="M284" s="8">
        <v>80.099999999999994</v>
      </c>
      <c r="N284" s="5">
        <v>1.2</v>
      </c>
      <c r="O284" s="1">
        <v>0</v>
      </c>
      <c r="P284" s="4">
        <v>6.47</v>
      </c>
    </row>
    <row r="285" spans="1:16" x14ac:dyDescent="0.2">
      <c r="A285" s="2" t="s">
        <v>490</v>
      </c>
      <c r="B285" s="4" t="s">
        <v>64</v>
      </c>
      <c r="C285" s="1">
        <v>24</v>
      </c>
      <c r="D285" s="1" t="str">
        <f t="shared" si="4"/>
        <v>DMC</v>
      </c>
      <c r="E285" s="3" t="s">
        <v>44</v>
      </c>
      <c r="F285" s="6" t="s">
        <v>66</v>
      </c>
      <c r="G285" s="1">
        <v>2015</v>
      </c>
      <c r="H285" s="1">
        <v>0</v>
      </c>
      <c r="I285" s="1">
        <v>1</v>
      </c>
      <c r="J285" s="1">
        <v>4</v>
      </c>
      <c r="K285" s="1">
        <v>0</v>
      </c>
      <c r="L285" s="5">
        <v>0.8</v>
      </c>
      <c r="M285" s="8">
        <v>90</v>
      </c>
      <c r="N285" s="5">
        <v>0.5</v>
      </c>
      <c r="O285" s="1">
        <v>0</v>
      </c>
      <c r="P285" s="4">
        <v>6.47</v>
      </c>
    </row>
    <row r="286" spans="1:16" x14ac:dyDescent="0.2">
      <c r="A286" s="2" t="s">
        <v>491</v>
      </c>
      <c r="B286" s="4" t="s">
        <v>43</v>
      </c>
      <c r="C286" s="1">
        <v>21</v>
      </c>
      <c r="D286" s="1" t="str">
        <f t="shared" si="4"/>
        <v>D(L)</v>
      </c>
      <c r="E286" s="3" t="s">
        <v>195</v>
      </c>
      <c r="F286" s="6" t="s">
        <v>316</v>
      </c>
      <c r="G286" s="1">
        <v>1700</v>
      </c>
      <c r="H286" s="1">
        <v>1</v>
      </c>
      <c r="I286" s="1">
        <v>2</v>
      </c>
      <c r="J286" s="1">
        <v>6</v>
      </c>
      <c r="K286" s="1">
        <v>0</v>
      </c>
      <c r="L286" s="5">
        <v>0.5</v>
      </c>
      <c r="M286" s="8">
        <v>84.6</v>
      </c>
      <c r="N286" s="5">
        <v>0.3</v>
      </c>
      <c r="O286" s="1">
        <v>0</v>
      </c>
      <c r="P286" s="4">
        <v>6.47</v>
      </c>
    </row>
    <row r="287" spans="1:16" x14ac:dyDescent="0.2">
      <c r="A287" s="2" t="s">
        <v>492</v>
      </c>
      <c r="B287" s="4" t="s">
        <v>128</v>
      </c>
      <c r="C287" s="1">
        <v>25</v>
      </c>
      <c r="D287" s="1" t="str">
        <f t="shared" si="4"/>
        <v>AM(LR)</v>
      </c>
      <c r="E287" s="3" t="s">
        <v>162</v>
      </c>
      <c r="F287" s="6" t="s">
        <v>358</v>
      </c>
      <c r="G287" s="1">
        <v>559</v>
      </c>
      <c r="H287" s="1">
        <v>1</v>
      </c>
      <c r="I287" s="1">
        <v>2</v>
      </c>
      <c r="J287" s="1">
        <v>1</v>
      </c>
      <c r="K287" s="1">
        <v>0</v>
      </c>
      <c r="L287" s="5">
        <v>0.3</v>
      </c>
      <c r="M287" s="8">
        <v>76</v>
      </c>
      <c r="N287" s="5">
        <v>0.3</v>
      </c>
      <c r="O287" s="1">
        <v>0</v>
      </c>
      <c r="P287" s="4">
        <v>6.47</v>
      </c>
    </row>
    <row r="288" spans="1:16" x14ac:dyDescent="0.2">
      <c r="A288" s="2" t="s">
        <v>493</v>
      </c>
      <c r="B288" s="4" t="s">
        <v>36</v>
      </c>
      <c r="C288" s="1">
        <v>24</v>
      </c>
      <c r="D288" s="1" t="str">
        <f t="shared" si="4"/>
        <v>D(R)</v>
      </c>
      <c r="E288" s="3" t="s">
        <v>159</v>
      </c>
      <c r="F288" s="6" t="s">
        <v>17</v>
      </c>
      <c r="G288" s="1">
        <v>1607</v>
      </c>
      <c r="H288" s="1">
        <v>0</v>
      </c>
      <c r="I288" s="1">
        <v>1</v>
      </c>
      <c r="J288" s="1">
        <v>9</v>
      </c>
      <c r="K288" s="1">
        <v>0</v>
      </c>
      <c r="L288" s="5">
        <v>0.4</v>
      </c>
      <c r="M288" s="8">
        <v>78.400000000000006</v>
      </c>
      <c r="N288" s="5">
        <v>0.4</v>
      </c>
      <c r="O288" s="1">
        <v>0</v>
      </c>
      <c r="P288" s="4">
        <v>6.47</v>
      </c>
    </row>
    <row r="289" spans="1:16" x14ac:dyDescent="0.2">
      <c r="A289" s="2" t="s">
        <v>494</v>
      </c>
      <c r="B289" s="4" t="s">
        <v>16</v>
      </c>
      <c r="C289" s="1">
        <v>23</v>
      </c>
      <c r="D289" s="1" t="str">
        <f t="shared" si="4"/>
        <v>AM(LR) FW</v>
      </c>
      <c r="E289" s="3" t="s">
        <v>77</v>
      </c>
      <c r="F289" s="6" t="s">
        <v>495</v>
      </c>
      <c r="G289" s="1">
        <v>987</v>
      </c>
      <c r="H289" s="1">
        <v>2</v>
      </c>
      <c r="I289" s="1">
        <v>0</v>
      </c>
      <c r="J289" s="1">
        <v>4</v>
      </c>
      <c r="K289" s="1">
        <v>1</v>
      </c>
      <c r="L289" s="5">
        <v>1.5</v>
      </c>
      <c r="M289" s="8">
        <v>82</v>
      </c>
      <c r="N289" s="5">
        <v>0.2</v>
      </c>
      <c r="O289" s="1">
        <v>1</v>
      </c>
      <c r="P289" s="4">
        <v>6.46</v>
      </c>
    </row>
    <row r="290" spans="1:16" x14ac:dyDescent="0.2">
      <c r="A290" s="2" t="s">
        <v>496</v>
      </c>
      <c r="B290" s="4" t="s">
        <v>132</v>
      </c>
      <c r="C290" s="1">
        <v>26</v>
      </c>
      <c r="D290" s="1" t="str">
        <f t="shared" si="4"/>
        <v>FW</v>
      </c>
      <c r="E290" s="3" t="s">
        <v>20</v>
      </c>
      <c r="F290" s="6" t="s">
        <v>497</v>
      </c>
      <c r="G290" s="1">
        <v>664</v>
      </c>
      <c r="H290" s="1">
        <v>5</v>
      </c>
      <c r="I290" s="1">
        <v>0</v>
      </c>
      <c r="J290" s="1">
        <v>1</v>
      </c>
      <c r="K290" s="1">
        <v>0</v>
      </c>
      <c r="L290" s="5">
        <v>1.6</v>
      </c>
      <c r="M290" s="8">
        <v>72.3</v>
      </c>
      <c r="N290" s="5">
        <v>0.8</v>
      </c>
      <c r="O290" s="1">
        <v>2</v>
      </c>
      <c r="P290" s="4">
        <v>6.46</v>
      </c>
    </row>
    <row r="291" spans="1:16" x14ac:dyDescent="0.2">
      <c r="A291" s="2" t="s">
        <v>498</v>
      </c>
      <c r="B291" s="4" t="s">
        <v>33</v>
      </c>
      <c r="C291" s="1">
        <v>19</v>
      </c>
      <c r="D291" s="1" t="str">
        <f t="shared" si="4"/>
        <v>FW</v>
      </c>
      <c r="E291" s="3" t="s">
        <v>20</v>
      </c>
      <c r="F291" s="6" t="s">
        <v>499</v>
      </c>
      <c r="G291" s="1">
        <v>345</v>
      </c>
      <c r="H291" s="1">
        <v>0</v>
      </c>
      <c r="I291" s="1">
        <v>2</v>
      </c>
      <c r="J291" s="1">
        <v>1</v>
      </c>
      <c r="K291" s="1">
        <v>0</v>
      </c>
      <c r="L291" s="5">
        <v>1.1000000000000001</v>
      </c>
      <c r="M291" s="8">
        <v>73.8</v>
      </c>
      <c r="N291" s="5">
        <v>0.1</v>
      </c>
      <c r="O291" s="1">
        <v>1</v>
      </c>
      <c r="P291" s="4">
        <v>6.46</v>
      </c>
    </row>
    <row r="292" spans="1:16" x14ac:dyDescent="0.2">
      <c r="A292" s="2" t="s">
        <v>500</v>
      </c>
      <c r="B292" s="4" t="s">
        <v>36</v>
      </c>
      <c r="C292" s="1">
        <v>30</v>
      </c>
      <c r="D292" s="1" t="str">
        <f t="shared" si="4"/>
        <v>D(CR)</v>
      </c>
      <c r="E292" s="3" t="s">
        <v>68</v>
      </c>
      <c r="F292" s="6" t="s">
        <v>204</v>
      </c>
      <c r="G292" s="1">
        <v>1526</v>
      </c>
      <c r="H292" s="1">
        <v>0</v>
      </c>
      <c r="I292" s="1">
        <v>0</v>
      </c>
      <c r="J292" s="1">
        <v>0</v>
      </c>
      <c r="K292" s="1">
        <v>1</v>
      </c>
      <c r="L292" s="5">
        <v>0.3</v>
      </c>
      <c r="M292" s="8">
        <v>85</v>
      </c>
      <c r="N292" s="5">
        <v>1.6</v>
      </c>
      <c r="O292" s="1">
        <v>0</v>
      </c>
      <c r="P292" s="4">
        <v>6.46</v>
      </c>
    </row>
    <row r="293" spans="1:16" x14ac:dyDescent="0.2">
      <c r="A293" s="2" t="s">
        <v>501</v>
      </c>
      <c r="B293" s="4" t="s">
        <v>258</v>
      </c>
      <c r="C293" s="1">
        <v>31</v>
      </c>
      <c r="D293" s="1" t="str">
        <f t="shared" si="4"/>
        <v>D(L) M(L)</v>
      </c>
      <c r="E293" s="3" t="s">
        <v>62</v>
      </c>
      <c r="F293" s="6" t="s">
        <v>502</v>
      </c>
      <c r="G293" s="1">
        <v>1583</v>
      </c>
      <c r="H293" s="1">
        <v>0</v>
      </c>
      <c r="I293" s="1">
        <v>1</v>
      </c>
      <c r="J293" s="1">
        <v>1</v>
      </c>
      <c r="K293" s="1">
        <v>0</v>
      </c>
      <c r="L293" s="5">
        <v>0.3</v>
      </c>
      <c r="M293" s="8">
        <v>75.599999999999994</v>
      </c>
      <c r="N293" s="5">
        <v>0.4</v>
      </c>
      <c r="O293" s="1">
        <v>0</v>
      </c>
      <c r="P293" s="4">
        <v>6.46</v>
      </c>
    </row>
    <row r="294" spans="1:16" x14ac:dyDescent="0.2">
      <c r="A294" s="2" t="s">
        <v>503</v>
      </c>
      <c r="B294" s="4" t="s">
        <v>22</v>
      </c>
      <c r="C294" s="1">
        <v>28</v>
      </c>
      <c r="D294" s="1" t="str">
        <f t="shared" si="4"/>
        <v>AM(CLR) FW</v>
      </c>
      <c r="E294" s="3" t="s">
        <v>23</v>
      </c>
      <c r="F294" s="6" t="s">
        <v>435</v>
      </c>
      <c r="G294" s="1">
        <v>949</v>
      </c>
      <c r="H294" s="1">
        <v>5</v>
      </c>
      <c r="I294" s="1">
        <v>0</v>
      </c>
      <c r="J294" s="1">
        <v>1</v>
      </c>
      <c r="K294" s="1">
        <v>1</v>
      </c>
      <c r="L294" s="5">
        <v>1.4</v>
      </c>
      <c r="M294" s="8">
        <v>82</v>
      </c>
      <c r="N294" s="5">
        <v>0.1</v>
      </c>
      <c r="O294" s="1">
        <v>1</v>
      </c>
      <c r="P294" s="4">
        <v>6.46</v>
      </c>
    </row>
    <row r="295" spans="1:16" x14ac:dyDescent="0.2">
      <c r="A295" s="2" t="s">
        <v>504</v>
      </c>
      <c r="B295" s="4" t="s">
        <v>33</v>
      </c>
      <c r="C295" s="1">
        <v>22</v>
      </c>
      <c r="D295" s="1" t="str">
        <f t="shared" si="4"/>
        <v>D(C)</v>
      </c>
      <c r="E295" s="3" t="s">
        <v>133</v>
      </c>
      <c r="F295" s="6" t="s">
        <v>188</v>
      </c>
      <c r="G295" s="1">
        <v>767</v>
      </c>
      <c r="H295" s="1">
        <v>0</v>
      </c>
      <c r="I295" s="1">
        <v>0</v>
      </c>
      <c r="J295" s="1">
        <v>2</v>
      </c>
      <c r="K295" s="1">
        <v>0</v>
      </c>
      <c r="L295" s="5">
        <v>0.1</v>
      </c>
      <c r="M295" s="8">
        <v>91</v>
      </c>
      <c r="N295" s="5">
        <v>1.8</v>
      </c>
      <c r="O295" s="1">
        <v>0</v>
      </c>
      <c r="P295" s="4">
        <v>6.46</v>
      </c>
    </row>
    <row r="296" spans="1:16" x14ac:dyDescent="0.2">
      <c r="A296" s="2" t="s">
        <v>505</v>
      </c>
      <c r="B296" s="4" t="s">
        <v>50</v>
      </c>
      <c r="C296" s="1">
        <v>37</v>
      </c>
      <c r="D296" s="1" t="str">
        <f t="shared" si="4"/>
        <v>FW</v>
      </c>
      <c r="E296" s="3" t="s">
        <v>20</v>
      </c>
      <c r="F296" s="6" t="s">
        <v>409</v>
      </c>
      <c r="G296" s="1">
        <v>557</v>
      </c>
      <c r="H296" s="1">
        <v>1</v>
      </c>
      <c r="I296" s="1">
        <v>2</v>
      </c>
      <c r="J296" s="1">
        <v>0</v>
      </c>
      <c r="K296" s="1">
        <v>0</v>
      </c>
      <c r="L296" s="5">
        <v>0.9</v>
      </c>
      <c r="M296" s="8">
        <v>59.7</v>
      </c>
      <c r="N296" s="5">
        <v>1.9</v>
      </c>
      <c r="O296" s="1">
        <v>1</v>
      </c>
      <c r="P296" s="4">
        <v>6.45</v>
      </c>
    </row>
    <row r="297" spans="1:16" x14ac:dyDescent="0.2">
      <c r="A297" s="2" t="s">
        <v>506</v>
      </c>
      <c r="B297" s="4" t="s">
        <v>43</v>
      </c>
      <c r="C297" s="1">
        <v>28</v>
      </c>
      <c r="D297" s="1" t="str">
        <f t="shared" si="4"/>
        <v>AM(CLR)</v>
      </c>
      <c r="E297" s="3" t="s">
        <v>107</v>
      </c>
      <c r="F297" s="6" t="s">
        <v>507</v>
      </c>
      <c r="G297" s="1">
        <v>661</v>
      </c>
      <c r="H297" s="1">
        <v>1</v>
      </c>
      <c r="I297" s="1">
        <v>2</v>
      </c>
      <c r="J297" s="1">
        <v>2</v>
      </c>
      <c r="K297" s="1">
        <v>0</v>
      </c>
      <c r="L297" s="5">
        <v>0.8</v>
      </c>
      <c r="M297" s="8">
        <v>81.3</v>
      </c>
      <c r="N297" s="5">
        <v>0.1</v>
      </c>
      <c r="O297" s="1">
        <v>2</v>
      </c>
      <c r="P297" s="4">
        <v>6.45</v>
      </c>
    </row>
    <row r="298" spans="1:16" x14ac:dyDescent="0.2">
      <c r="A298" s="2" t="s">
        <v>508</v>
      </c>
      <c r="B298" s="4" t="s">
        <v>36</v>
      </c>
      <c r="C298" s="1">
        <v>24</v>
      </c>
      <c r="D298" s="1" t="str">
        <f t="shared" si="4"/>
        <v>GK</v>
      </c>
      <c r="E298" s="3" t="s">
        <v>51</v>
      </c>
      <c r="F298" s="6">
        <v>11</v>
      </c>
      <c r="G298" s="1">
        <v>990</v>
      </c>
      <c r="H298" s="1">
        <v>0</v>
      </c>
      <c r="I298" s="1">
        <v>0</v>
      </c>
      <c r="J298" s="1">
        <v>0</v>
      </c>
      <c r="K298" s="1">
        <v>0</v>
      </c>
      <c r="L298" s="5">
        <v>0</v>
      </c>
      <c r="M298" s="8">
        <v>61.1</v>
      </c>
      <c r="N298" s="5">
        <v>0.3</v>
      </c>
      <c r="O298" s="1">
        <v>0</v>
      </c>
      <c r="P298" s="4">
        <v>6.45</v>
      </c>
    </row>
    <row r="299" spans="1:16" x14ac:dyDescent="0.2">
      <c r="A299" s="2" t="s">
        <v>509</v>
      </c>
      <c r="B299" s="4" t="s">
        <v>48</v>
      </c>
      <c r="C299" s="1">
        <v>31</v>
      </c>
      <c r="D299" s="1" t="str">
        <f t="shared" si="4"/>
        <v>AM(CLR) FW</v>
      </c>
      <c r="E299" s="3" t="s">
        <v>23</v>
      </c>
      <c r="F299" s="6" t="s">
        <v>510</v>
      </c>
      <c r="G299" s="1">
        <v>1301</v>
      </c>
      <c r="H299" s="1">
        <v>4</v>
      </c>
      <c r="I299" s="1">
        <v>0</v>
      </c>
      <c r="J299" s="1">
        <v>6</v>
      </c>
      <c r="K299" s="1">
        <v>1</v>
      </c>
      <c r="L299" s="5">
        <v>1.6</v>
      </c>
      <c r="M299" s="8">
        <v>79.8</v>
      </c>
      <c r="N299" s="5">
        <v>0.4</v>
      </c>
      <c r="O299" s="1">
        <v>0</v>
      </c>
      <c r="P299" s="4">
        <v>6.45</v>
      </c>
    </row>
    <row r="300" spans="1:16" x14ac:dyDescent="0.2">
      <c r="A300" s="2" t="s">
        <v>511</v>
      </c>
      <c r="B300" s="4" t="s">
        <v>86</v>
      </c>
      <c r="C300" s="1">
        <v>27</v>
      </c>
      <c r="D300" s="1" t="str">
        <f t="shared" si="4"/>
        <v>AM(R) FW</v>
      </c>
      <c r="E300" s="3" t="s">
        <v>137</v>
      </c>
      <c r="F300" s="6" t="s">
        <v>512</v>
      </c>
      <c r="G300" s="1">
        <v>380</v>
      </c>
      <c r="H300" s="1">
        <v>1</v>
      </c>
      <c r="I300" s="1">
        <v>0</v>
      </c>
      <c r="J300" s="1">
        <v>0</v>
      </c>
      <c r="K300" s="1">
        <v>0</v>
      </c>
      <c r="L300" s="5">
        <v>1.8</v>
      </c>
      <c r="M300" s="8">
        <v>67.7</v>
      </c>
      <c r="N300" s="5">
        <v>2.2999999999999998</v>
      </c>
      <c r="O300" s="1">
        <v>0</v>
      </c>
      <c r="P300" s="4">
        <v>6.45</v>
      </c>
    </row>
    <row r="301" spans="1:16" x14ac:dyDescent="0.2">
      <c r="A301" s="2" t="s">
        <v>513</v>
      </c>
      <c r="B301" s="4" t="s">
        <v>36</v>
      </c>
      <c r="C301" s="1">
        <v>29</v>
      </c>
      <c r="D301" s="1" t="str">
        <f t="shared" si="4"/>
        <v>M(CLR)</v>
      </c>
      <c r="E301" s="3" t="s">
        <v>31</v>
      </c>
      <c r="F301" s="6" t="s">
        <v>514</v>
      </c>
      <c r="G301" s="1">
        <v>311</v>
      </c>
      <c r="H301" s="1">
        <v>0</v>
      </c>
      <c r="I301" s="1">
        <v>0</v>
      </c>
      <c r="J301" s="1">
        <v>0</v>
      </c>
      <c r="K301" s="1">
        <v>0</v>
      </c>
      <c r="L301" s="5">
        <v>0.2</v>
      </c>
      <c r="M301" s="8">
        <v>82.4</v>
      </c>
      <c r="N301" s="5">
        <v>0.2</v>
      </c>
      <c r="O301" s="1">
        <v>0</v>
      </c>
      <c r="P301" s="4">
        <v>6.44</v>
      </c>
    </row>
    <row r="302" spans="1:16" x14ac:dyDescent="0.2">
      <c r="A302" s="2" t="s">
        <v>515</v>
      </c>
      <c r="B302" s="4" t="s">
        <v>128</v>
      </c>
      <c r="C302" s="1">
        <v>21</v>
      </c>
      <c r="D302" s="1" t="str">
        <f t="shared" si="4"/>
        <v>AM(L)</v>
      </c>
      <c r="E302" s="3" t="s">
        <v>147</v>
      </c>
      <c r="F302" s="6" t="s">
        <v>337</v>
      </c>
      <c r="G302" s="1">
        <v>855</v>
      </c>
      <c r="H302" s="1">
        <v>1</v>
      </c>
      <c r="I302" s="1">
        <v>2</v>
      </c>
      <c r="J302" s="1">
        <v>1</v>
      </c>
      <c r="K302" s="1">
        <v>1</v>
      </c>
      <c r="L302" s="5">
        <v>1.1000000000000001</v>
      </c>
      <c r="M302" s="8">
        <v>75.2</v>
      </c>
      <c r="N302" s="5">
        <v>0.1</v>
      </c>
      <c r="O302" s="1">
        <v>1</v>
      </c>
      <c r="P302" s="4">
        <v>6.44</v>
      </c>
    </row>
    <row r="303" spans="1:16" x14ac:dyDescent="0.2">
      <c r="A303" s="2" t="s">
        <v>516</v>
      </c>
      <c r="B303" s="4" t="s">
        <v>104</v>
      </c>
      <c r="C303" s="1">
        <v>24</v>
      </c>
      <c r="D303" s="1" t="str">
        <f t="shared" si="4"/>
        <v>D(R) M(R)</v>
      </c>
      <c r="E303" s="3" t="s">
        <v>207</v>
      </c>
      <c r="F303" s="6" t="s">
        <v>517</v>
      </c>
      <c r="G303" s="1">
        <v>1122</v>
      </c>
      <c r="H303" s="1">
        <v>0</v>
      </c>
      <c r="I303" s="1">
        <v>2</v>
      </c>
      <c r="J303" s="1">
        <v>0</v>
      </c>
      <c r="K303" s="1">
        <v>0</v>
      </c>
      <c r="L303" s="5">
        <v>0.3</v>
      </c>
      <c r="M303" s="8">
        <v>72.2</v>
      </c>
      <c r="N303" s="5">
        <v>0.3</v>
      </c>
      <c r="O303" s="1">
        <v>0</v>
      </c>
      <c r="P303" s="4">
        <v>6.44</v>
      </c>
    </row>
    <row r="304" spans="1:16" x14ac:dyDescent="0.2">
      <c r="A304" s="2" t="s">
        <v>518</v>
      </c>
      <c r="B304" s="4" t="s">
        <v>80</v>
      </c>
      <c r="C304" s="1">
        <v>21</v>
      </c>
      <c r="D304" s="1" t="str">
        <f t="shared" si="4"/>
        <v>FW</v>
      </c>
      <c r="E304" s="3" t="s">
        <v>20</v>
      </c>
      <c r="F304" s="6" t="s">
        <v>404</v>
      </c>
      <c r="G304" s="1">
        <v>796</v>
      </c>
      <c r="H304" s="1">
        <v>2</v>
      </c>
      <c r="I304" s="1">
        <v>2</v>
      </c>
      <c r="J304" s="1">
        <v>1</v>
      </c>
      <c r="K304" s="1">
        <v>0</v>
      </c>
      <c r="L304" s="5">
        <v>1.1000000000000001</v>
      </c>
      <c r="M304" s="8">
        <v>73.2</v>
      </c>
      <c r="N304" s="5">
        <v>0.3</v>
      </c>
      <c r="O304" s="1">
        <v>0</v>
      </c>
      <c r="P304" s="4">
        <v>6.44</v>
      </c>
    </row>
    <row r="305" spans="1:16" x14ac:dyDescent="0.2">
      <c r="A305" s="2" t="s">
        <v>519</v>
      </c>
      <c r="B305" s="4" t="s">
        <v>48</v>
      </c>
      <c r="C305" s="1">
        <v>31</v>
      </c>
      <c r="D305" s="1" t="str">
        <f t="shared" si="4"/>
        <v>GK</v>
      </c>
      <c r="E305" s="3" t="s">
        <v>51</v>
      </c>
      <c r="F305" s="6">
        <v>24</v>
      </c>
      <c r="G305" s="1">
        <v>1974</v>
      </c>
      <c r="H305" s="1">
        <v>0</v>
      </c>
      <c r="I305" s="1">
        <v>0</v>
      </c>
      <c r="J305" s="1">
        <v>2</v>
      </c>
      <c r="K305" s="1">
        <v>0</v>
      </c>
      <c r="L305" s="5">
        <v>0</v>
      </c>
      <c r="M305" s="8">
        <v>73.7</v>
      </c>
      <c r="N305" s="5">
        <v>0.2</v>
      </c>
      <c r="O305" s="1">
        <v>1</v>
      </c>
      <c r="P305" s="4">
        <v>6.44</v>
      </c>
    </row>
    <row r="306" spans="1:16" x14ac:dyDescent="0.2">
      <c r="A306" s="2" t="s">
        <v>520</v>
      </c>
      <c r="B306" s="4" t="s">
        <v>132</v>
      </c>
      <c r="C306" s="1">
        <v>32</v>
      </c>
      <c r="D306" s="1" t="str">
        <f t="shared" si="4"/>
        <v>DMC</v>
      </c>
      <c r="E306" s="3" t="s">
        <v>44</v>
      </c>
      <c r="F306" s="6" t="s">
        <v>140</v>
      </c>
      <c r="G306" s="1">
        <v>838</v>
      </c>
      <c r="H306" s="1">
        <v>0</v>
      </c>
      <c r="I306" s="1">
        <v>1</v>
      </c>
      <c r="J306" s="1">
        <v>3</v>
      </c>
      <c r="K306" s="1">
        <v>0</v>
      </c>
      <c r="L306" s="5">
        <v>0.3</v>
      </c>
      <c r="M306" s="8">
        <v>77.400000000000006</v>
      </c>
      <c r="N306" s="5">
        <v>0.7</v>
      </c>
      <c r="O306" s="1">
        <v>0</v>
      </c>
      <c r="P306" s="4">
        <v>6.44</v>
      </c>
    </row>
    <row r="307" spans="1:16" x14ac:dyDescent="0.2">
      <c r="A307" s="2" t="s">
        <v>521</v>
      </c>
      <c r="B307" s="4" t="s">
        <v>128</v>
      </c>
      <c r="C307" s="1">
        <v>31</v>
      </c>
      <c r="D307" s="1" t="str">
        <f t="shared" si="4"/>
        <v>D(R) M(LR)</v>
      </c>
      <c r="E307" s="3" t="s">
        <v>185</v>
      </c>
      <c r="F307" s="6" t="s">
        <v>522</v>
      </c>
      <c r="G307" s="1">
        <v>656</v>
      </c>
      <c r="H307" s="1">
        <v>0</v>
      </c>
      <c r="I307" s="1">
        <v>1</v>
      </c>
      <c r="J307" s="1">
        <v>1</v>
      </c>
      <c r="K307" s="1">
        <v>1</v>
      </c>
      <c r="L307" s="5">
        <v>1</v>
      </c>
      <c r="M307" s="8">
        <v>73.5</v>
      </c>
      <c r="N307" s="5">
        <v>0.7</v>
      </c>
      <c r="O307" s="1">
        <v>1</v>
      </c>
      <c r="P307" s="4">
        <v>6.44</v>
      </c>
    </row>
    <row r="308" spans="1:16" x14ac:dyDescent="0.2">
      <c r="A308" s="2" t="s">
        <v>523</v>
      </c>
      <c r="B308" s="4" t="s">
        <v>80</v>
      </c>
      <c r="C308" s="1">
        <v>32</v>
      </c>
      <c r="D308" s="1" t="str">
        <f t="shared" si="4"/>
        <v>D(LR) M(R)</v>
      </c>
      <c r="E308" s="3" t="s">
        <v>254</v>
      </c>
      <c r="F308" s="6" t="s">
        <v>461</v>
      </c>
      <c r="G308" s="1">
        <v>897</v>
      </c>
      <c r="H308" s="1">
        <v>0</v>
      </c>
      <c r="I308" s="1">
        <v>0</v>
      </c>
      <c r="J308" s="1">
        <v>0</v>
      </c>
      <c r="K308" s="1">
        <v>0</v>
      </c>
      <c r="L308" s="5">
        <v>0</v>
      </c>
      <c r="M308" s="8">
        <v>88.3</v>
      </c>
      <c r="N308" s="5">
        <v>0.6</v>
      </c>
      <c r="O308" s="1">
        <v>0</v>
      </c>
      <c r="P308" s="4">
        <v>6.44</v>
      </c>
    </row>
    <row r="309" spans="1:16" x14ac:dyDescent="0.2">
      <c r="A309" s="2" t="s">
        <v>524</v>
      </c>
      <c r="B309" s="4" t="s">
        <v>258</v>
      </c>
      <c r="C309" s="1">
        <v>25</v>
      </c>
      <c r="D309" s="1" t="str">
        <f t="shared" si="4"/>
        <v>D(R) M(LR)</v>
      </c>
      <c r="E309" s="3" t="s">
        <v>185</v>
      </c>
      <c r="F309" s="6" t="s">
        <v>525</v>
      </c>
      <c r="G309" s="1">
        <v>568</v>
      </c>
      <c r="H309" s="1">
        <v>1</v>
      </c>
      <c r="I309" s="1">
        <v>0</v>
      </c>
      <c r="J309" s="1">
        <v>1</v>
      </c>
      <c r="K309" s="1">
        <v>0</v>
      </c>
      <c r="L309" s="5">
        <v>0.1</v>
      </c>
      <c r="M309" s="8">
        <v>77.099999999999994</v>
      </c>
      <c r="N309" s="5">
        <v>0.9</v>
      </c>
      <c r="O309" s="1">
        <v>0</v>
      </c>
      <c r="P309" s="4">
        <v>6.43</v>
      </c>
    </row>
    <row r="310" spans="1:16" x14ac:dyDescent="0.2">
      <c r="A310" s="2" t="s">
        <v>526</v>
      </c>
      <c r="B310" s="4" t="s">
        <v>50</v>
      </c>
      <c r="C310" s="1">
        <v>24</v>
      </c>
      <c r="D310" s="1" t="str">
        <f t="shared" si="4"/>
        <v>D(C)</v>
      </c>
      <c r="E310" s="3" t="s">
        <v>133</v>
      </c>
      <c r="F310" s="6" t="s">
        <v>151</v>
      </c>
      <c r="G310" s="1">
        <v>537</v>
      </c>
      <c r="H310" s="1">
        <v>0</v>
      </c>
      <c r="I310" s="1">
        <v>0</v>
      </c>
      <c r="J310" s="1">
        <v>0</v>
      </c>
      <c r="K310" s="1">
        <v>0</v>
      </c>
      <c r="L310" s="5">
        <v>0.1</v>
      </c>
      <c r="M310" s="8">
        <v>73.400000000000006</v>
      </c>
      <c r="N310" s="5">
        <v>2.6</v>
      </c>
      <c r="O310" s="1">
        <v>0</v>
      </c>
      <c r="P310" s="4">
        <v>6.43</v>
      </c>
    </row>
    <row r="311" spans="1:16" x14ac:dyDescent="0.2">
      <c r="A311" s="2" t="s">
        <v>527</v>
      </c>
      <c r="B311" s="4" t="s">
        <v>258</v>
      </c>
      <c r="C311" s="1">
        <v>30</v>
      </c>
      <c r="D311" s="1" t="str">
        <f t="shared" si="4"/>
        <v>D(L) M(L)</v>
      </c>
      <c r="E311" s="3" t="s">
        <v>62</v>
      </c>
      <c r="F311" s="6">
        <v>3</v>
      </c>
      <c r="G311" s="1">
        <v>270</v>
      </c>
      <c r="H311" s="1">
        <v>0</v>
      </c>
      <c r="I311" s="1">
        <v>0</v>
      </c>
      <c r="J311" s="1">
        <v>2</v>
      </c>
      <c r="K311" s="1">
        <v>0</v>
      </c>
      <c r="L311" s="5">
        <v>1</v>
      </c>
      <c r="M311" s="8">
        <v>75</v>
      </c>
      <c r="N311" s="5">
        <v>1.3</v>
      </c>
      <c r="O311" s="1">
        <v>0</v>
      </c>
      <c r="P311" s="4">
        <v>6.43</v>
      </c>
    </row>
    <row r="312" spans="1:16" x14ac:dyDescent="0.2">
      <c r="A312" s="2" t="s">
        <v>528</v>
      </c>
      <c r="B312" s="4" t="s">
        <v>104</v>
      </c>
      <c r="C312" s="1">
        <v>29</v>
      </c>
      <c r="D312" s="1" t="str">
        <f t="shared" si="4"/>
        <v>D(C)</v>
      </c>
      <c r="E312" s="3" t="s">
        <v>133</v>
      </c>
      <c r="F312" s="6">
        <v>24</v>
      </c>
      <c r="G312" s="1">
        <v>2078</v>
      </c>
      <c r="H312" s="1">
        <v>0</v>
      </c>
      <c r="I312" s="1">
        <v>0</v>
      </c>
      <c r="J312" s="1">
        <v>4</v>
      </c>
      <c r="K312" s="1">
        <v>1</v>
      </c>
      <c r="L312" s="5">
        <v>0.6</v>
      </c>
      <c r="M312" s="8">
        <v>80.2</v>
      </c>
      <c r="N312" s="5">
        <v>2.2000000000000002</v>
      </c>
      <c r="O312" s="1">
        <v>0</v>
      </c>
      <c r="P312" s="4">
        <v>6.43</v>
      </c>
    </row>
    <row r="313" spans="1:16" x14ac:dyDescent="0.2">
      <c r="A313" s="2" t="s">
        <v>529</v>
      </c>
      <c r="B313" s="4" t="s">
        <v>48</v>
      </c>
      <c r="C313" s="1">
        <v>28</v>
      </c>
      <c r="D313" s="1" t="str">
        <f t="shared" si="4"/>
        <v>M(CLR) FW</v>
      </c>
      <c r="E313" s="3" t="s">
        <v>200</v>
      </c>
      <c r="F313" s="6" t="s">
        <v>530</v>
      </c>
      <c r="G313" s="1">
        <v>538</v>
      </c>
      <c r="H313" s="1">
        <v>1</v>
      </c>
      <c r="I313" s="1">
        <v>0</v>
      </c>
      <c r="J313" s="1">
        <v>4</v>
      </c>
      <c r="K313" s="1">
        <v>0</v>
      </c>
      <c r="L313" s="5">
        <v>1.4</v>
      </c>
      <c r="M313" s="8">
        <v>83.2</v>
      </c>
      <c r="N313" s="5">
        <v>0.6</v>
      </c>
      <c r="O313" s="1">
        <v>0</v>
      </c>
      <c r="P313" s="4">
        <v>6.43</v>
      </c>
    </row>
    <row r="314" spans="1:16" x14ac:dyDescent="0.2">
      <c r="A314" s="2" t="s">
        <v>531</v>
      </c>
      <c r="B314" s="4" t="s">
        <v>33</v>
      </c>
      <c r="C314" s="1">
        <v>25</v>
      </c>
      <c r="D314" s="1" t="str">
        <f t="shared" si="4"/>
        <v>DMC</v>
      </c>
      <c r="E314" s="3" t="s">
        <v>44</v>
      </c>
      <c r="F314" s="6" t="s">
        <v>532</v>
      </c>
      <c r="G314" s="1">
        <v>133</v>
      </c>
      <c r="H314" s="1">
        <v>0</v>
      </c>
      <c r="I314" s="1">
        <v>0</v>
      </c>
      <c r="J314" s="1">
        <v>1</v>
      </c>
      <c r="K314" s="1">
        <v>0</v>
      </c>
      <c r="L314" s="5">
        <v>0.2</v>
      </c>
      <c r="M314" s="8">
        <v>90.8</v>
      </c>
      <c r="N314" s="5">
        <v>0.4</v>
      </c>
      <c r="O314" s="1">
        <v>0</v>
      </c>
      <c r="P314" s="4">
        <v>6.43</v>
      </c>
    </row>
    <row r="315" spans="1:16" x14ac:dyDescent="0.2">
      <c r="A315" s="2" t="s">
        <v>533</v>
      </c>
      <c r="B315" s="4" t="s">
        <v>59</v>
      </c>
      <c r="C315" s="1">
        <v>28</v>
      </c>
      <c r="D315" s="1" t="str">
        <f t="shared" si="4"/>
        <v>M(C)</v>
      </c>
      <c r="E315" s="3" t="s">
        <v>34</v>
      </c>
      <c r="F315" s="6" t="s">
        <v>534</v>
      </c>
      <c r="G315" s="1">
        <v>1018</v>
      </c>
      <c r="H315" s="1">
        <v>0</v>
      </c>
      <c r="I315" s="1">
        <v>0</v>
      </c>
      <c r="J315" s="1">
        <v>1</v>
      </c>
      <c r="K315" s="1">
        <v>0</v>
      </c>
      <c r="L315" s="5">
        <v>0.5</v>
      </c>
      <c r="M315" s="8">
        <v>80.599999999999994</v>
      </c>
      <c r="N315" s="5">
        <v>0.7</v>
      </c>
      <c r="O315" s="1">
        <v>0</v>
      </c>
      <c r="P315" s="4">
        <v>6.42</v>
      </c>
    </row>
    <row r="316" spans="1:16" x14ac:dyDescent="0.2">
      <c r="A316" s="2" t="s">
        <v>535</v>
      </c>
      <c r="B316" s="4" t="s">
        <v>80</v>
      </c>
      <c r="C316" s="1">
        <v>31</v>
      </c>
      <c r="D316" s="1" t="str">
        <f t="shared" si="4"/>
        <v>M(CLR)</v>
      </c>
      <c r="E316" s="3" t="s">
        <v>31</v>
      </c>
      <c r="F316" s="6" t="s">
        <v>213</v>
      </c>
      <c r="G316" s="1">
        <v>746</v>
      </c>
      <c r="H316" s="1">
        <v>1</v>
      </c>
      <c r="I316" s="1">
        <v>0</v>
      </c>
      <c r="J316" s="1">
        <v>2</v>
      </c>
      <c r="K316" s="1">
        <v>0</v>
      </c>
      <c r="L316" s="5">
        <v>0.4</v>
      </c>
      <c r="M316" s="8">
        <v>87.4</v>
      </c>
      <c r="N316" s="5">
        <v>0.4</v>
      </c>
      <c r="O316" s="1">
        <v>0</v>
      </c>
      <c r="P316" s="4">
        <v>6.42</v>
      </c>
    </row>
    <row r="317" spans="1:16" x14ac:dyDescent="0.2">
      <c r="A317" s="2" t="s">
        <v>536</v>
      </c>
      <c r="B317" s="4" t="s">
        <v>64</v>
      </c>
      <c r="C317" s="1">
        <v>29</v>
      </c>
      <c r="D317" s="1" t="str">
        <f t="shared" si="4"/>
        <v>D(R)</v>
      </c>
      <c r="E317" s="3" t="s">
        <v>159</v>
      </c>
      <c r="F317" s="6" t="s">
        <v>424</v>
      </c>
      <c r="G317" s="1">
        <v>178</v>
      </c>
      <c r="H317" s="1">
        <v>0</v>
      </c>
      <c r="I317" s="1">
        <v>0</v>
      </c>
      <c r="J317" s="1">
        <v>0</v>
      </c>
      <c r="K317" s="1">
        <v>0</v>
      </c>
      <c r="L317" s="5">
        <v>0</v>
      </c>
      <c r="M317" s="8">
        <v>76.599999999999994</v>
      </c>
      <c r="N317" s="5">
        <v>0</v>
      </c>
      <c r="O317" s="1">
        <v>0</v>
      </c>
      <c r="P317" s="4">
        <v>6.42</v>
      </c>
    </row>
    <row r="318" spans="1:16" x14ac:dyDescent="0.2">
      <c r="A318" s="2" t="s">
        <v>537</v>
      </c>
      <c r="B318" s="4" t="s">
        <v>64</v>
      </c>
      <c r="C318" s="1">
        <v>24</v>
      </c>
      <c r="D318" s="1" t="str">
        <f t="shared" si="4"/>
        <v>M(CL)</v>
      </c>
      <c r="E318" s="3" t="s">
        <v>55</v>
      </c>
      <c r="F318" s="6" t="s">
        <v>538</v>
      </c>
      <c r="G318" s="1">
        <v>703</v>
      </c>
      <c r="H318" s="1">
        <v>0</v>
      </c>
      <c r="I318" s="1">
        <v>2</v>
      </c>
      <c r="J318" s="1">
        <v>2</v>
      </c>
      <c r="K318" s="1">
        <v>0</v>
      </c>
      <c r="L318" s="5">
        <v>0.5</v>
      </c>
      <c r="M318" s="8">
        <v>84.4</v>
      </c>
      <c r="N318" s="5">
        <v>0.1</v>
      </c>
      <c r="O318" s="1">
        <v>0</v>
      </c>
      <c r="P318" s="4">
        <v>6.42</v>
      </c>
    </row>
    <row r="319" spans="1:16" x14ac:dyDescent="0.2">
      <c r="A319" s="2" t="s">
        <v>539</v>
      </c>
      <c r="B319" s="4" t="s">
        <v>36</v>
      </c>
      <c r="C319" s="1">
        <v>27</v>
      </c>
      <c r="D319" s="1" t="str">
        <f t="shared" si="4"/>
        <v>D(C)</v>
      </c>
      <c r="E319" s="3" t="s">
        <v>133</v>
      </c>
      <c r="F319" s="6" t="s">
        <v>363</v>
      </c>
      <c r="G319" s="1">
        <v>1228</v>
      </c>
      <c r="H319" s="1">
        <v>0</v>
      </c>
      <c r="I319" s="1">
        <v>0</v>
      </c>
      <c r="J319" s="1">
        <v>3</v>
      </c>
      <c r="K319" s="1">
        <v>0</v>
      </c>
      <c r="L319" s="5">
        <v>0.3</v>
      </c>
      <c r="M319" s="8">
        <v>81.3</v>
      </c>
      <c r="N319" s="5">
        <v>1.3</v>
      </c>
      <c r="O319" s="1">
        <v>0</v>
      </c>
      <c r="P319" s="4">
        <v>6.42</v>
      </c>
    </row>
    <row r="320" spans="1:16" x14ac:dyDescent="0.2">
      <c r="A320" s="2" t="s">
        <v>540</v>
      </c>
      <c r="B320" s="4" t="s">
        <v>50</v>
      </c>
      <c r="C320" s="1">
        <v>33</v>
      </c>
      <c r="D320" s="1" t="str">
        <f t="shared" si="4"/>
        <v>D(CR)</v>
      </c>
      <c r="E320" s="3" t="s">
        <v>68</v>
      </c>
      <c r="F320" s="6">
        <v>23</v>
      </c>
      <c r="G320" s="1">
        <v>2070</v>
      </c>
      <c r="H320" s="1">
        <v>0</v>
      </c>
      <c r="I320" s="1">
        <v>0</v>
      </c>
      <c r="J320" s="1">
        <v>4</v>
      </c>
      <c r="K320" s="1">
        <v>1</v>
      </c>
      <c r="L320" s="5">
        <v>0.2</v>
      </c>
      <c r="M320" s="8">
        <v>79.099999999999994</v>
      </c>
      <c r="N320" s="5">
        <v>1.1000000000000001</v>
      </c>
      <c r="O320" s="1">
        <v>0</v>
      </c>
      <c r="P320" s="4">
        <v>6.42</v>
      </c>
    </row>
    <row r="321" spans="1:16" x14ac:dyDescent="0.2">
      <c r="A321" s="2" t="s">
        <v>541</v>
      </c>
      <c r="B321" s="4" t="s">
        <v>80</v>
      </c>
      <c r="C321" s="1">
        <v>35</v>
      </c>
      <c r="D321" s="1" t="str">
        <f t="shared" si="4"/>
        <v>D(R) M(CLR) FW</v>
      </c>
      <c r="E321" s="3" t="s">
        <v>542</v>
      </c>
      <c r="F321" s="6" t="s">
        <v>543</v>
      </c>
      <c r="G321" s="1">
        <v>954</v>
      </c>
      <c r="H321" s="1">
        <v>4</v>
      </c>
      <c r="I321" s="1">
        <v>0</v>
      </c>
      <c r="J321" s="1">
        <v>1</v>
      </c>
      <c r="K321" s="1">
        <v>0</v>
      </c>
      <c r="L321" s="5">
        <v>1.2</v>
      </c>
      <c r="M321" s="8">
        <v>70.8</v>
      </c>
      <c r="N321" s="5">
        <v>0.3</v>
      </c>
      <c r="O321" s="1">
        <v>0</v>
      </c>
      <c r="P321" s="4">
        <v>6.42</v>
      </c>
    </row>
    <row r="322" spans="1:16" x14ac:dyDescent="0.2">
      <c r="A322" s="2" t="s">
        <v>544</v>
      </c>
      <c r="B322" s="4" t="s">
        <v>258</v>
      </c>
      <c r="C322" s="1">
        <v>21</v>
      </c>
      <c r="D322" s="1" t="str">
        <f t="shared" ref="D322:D385" si="5">TRIM(E322)</f>
        <v>D(CR) M(R)</v>
      </c>
      <c r="E322" s="3" t="s">
        <v>402</v>
      </c>
      <c r="F322" s="6">
        <v>7</v>
      </c>
      <c r="G322" s="1">
        <v>525</v>
      </c>
      <c r="H322" s="1">
        <v>1</v>
      </c>
      <c r="I322" s="1">
        <v>0</v>
      </c>
      <c r="J322" s="1">
        <v>3</v>
      </c>
      <c r="K322" s="1">
        <v>1</v>
      </c>
      <c r="L322" s="5">
        <v>0.7</v>
      </c>
      <c r="M322" s="8">
        <v>71.3</v>
      </c>
      <c r="N322" s="5">
        <v>0.7</v>
      </c>
      <c r="O322" s="1">
        <v>1</v>
      </c>
      <c r="P322" s="4">
        <v>6.41</v>
      </c>
    </row>
    <row r="323" spans="1:16" x14ac:dyDescent="0.2">
      <c r="A323" s="2" t="s">
        <v>545</v>
      </c>
      <c r="B323" s="4" t="s">
        <v>43</v>
      </c>
      <c r="C323" s="1">
        <v>24</v>
      </c>
      <c r="D323" s="1" t="str">
        <f t="shared" si="5"/>
        <v>Midfielder</v>
      </c>
      <c r="E323" s="3" t="s">
        <v>344</v>
      </c>
      <c r="F323" s="6" t="s">
        <v>546</v>
      </c>
      <c r="G323" s="1">
        <v>605</v>
      </c>
      <c r="H323" s="1">
        <v>3</v>
      </c>
      <c r="I323" s="1">
        <v>1</v>
      </c>
      <c r="J323" s="1">
        <v>0</v>
      </c>
      <c r="K323" s="1">
        <v>0</v>
      </c>
      <c r="L323" s="5">
        <v>0.8</v>
      </c>
      <c r="M323" s="8">
        <v>81.5</v>
      </c>
      <c r="N323" s="5">
        <v>0.5</v>
      </c>
      <c r="O323" s="1">
        <v>0</v>
      </c>
      <c r="P323" s="4">
        <v>6.41</v>
      </c>
    </row>
    <row r="324" spans="1:16" x14ac:dyDescent="0.2">
      <c r="A324" s="2" t="s">
        <v>547</v>
      </c>
      <c r="B324" s="4" t="s">
        <v>61</v>
      </c>
      <c r="C324" s="1">
        <v>25</v>
      </c>
      <c r="D324" s="1" t="str">
        <f t="shared" si="5"/>
        <v>D(L) M(L)</v>
      </c>
      <c r="E324" s="3" t="s">
        <v>62</v>
      </c>
      <c r="F324" s="6" t="s">
        <v>548</v>
      </c>
      <c r="G324" s="1">
        <v>650</v>
      </c>
      <c r="H324" s="1">
        <v>1</v>
      </c>
      <c r="I324" s="1">
        <v>0</v>
      </c>
      <c r="J324" s="1">
        <v>1</v>
      </c>
      <c r="K324" s="1">
        <v>0</v>
      </c>
      <c r="L324" s="5">
        <v>0.4</v>
      </c>
      <c r="M324" s="8">
        <v>85.5</v>
      </c>
      <c r="N324" s="5">
        <v>0.1</v>
      </c>
      <c r="O324" s="1">
        <v>1</v>
      </c>
      <c r="P324" s="4">
        <v>6.41</v>
      </c>
    </row>
    <row r="325" spans="1:16" x14ac:dyDescent="0.2">
      <c r="A325" s="2" t="s">
        <v>549</v>
      </c>
      <c r="B325" s="4" t="s">
        <v>128</v>
      </c>
      <c r="C325" s="1">
        <v>30</v>
      </c>
      <c r="D325" s="1" t="str">
        <f t="shared" si="5"/>
        <v>D(CL)</v>
      </c>
      <c r="E325" s="3" t="s">
        <v>289</v>
      </c>
      <c r="F325" s="6" t="s">
        <v>260</v>
      </c>
      <c r="G325" s="1">
        <v>1532</v>
      </c>
      <c r="H325" s="1">
        <v>0</v>
      </c>
      <c r="I325" s="1">
        <v>0</v>
      </c>
      <c r="J325" s="1">
        <v>6</v>
      </c>
      <c r="K325" s="1">
        <v>0</v>
      </c>
      <c r="L325" s="5">
        <v>0.1</v>
      </c>
      <c r="M325" s="8">
        <v>79.7</v>
      </c>
      <c r="N325" s="5">
        <v>0.7</v>
      </c>
      <c r="O325" s="1">
        <v>0</v>
      </c>
      <c r="P325" s="4">
        <v>6.41</v>
      </c>
    </row>
    <row r="326" spans="1:16" x14ac:dyDescent="0.2">
      <c r="A326" s="2" t="s">
        <v>550</v>
      </c>
      <c r="B326" s="4" t="s">
        <v>64</v>
      </c>
      <c r="C326" s="1">
        <v>23</v>
      </c>
      <c r="D326" s="1" t="str">
        <f t="shared" si="5"/>
        <v>D(CR)</v>
      </c>
      <c r="E326" s="3" t="s">
        <v>68</v>
      </c>
      <c r="F326" s="6" t="s">
        <v>551</v>
      </c>
      <c r="G326" s="1">
        <v>1145</v>
      </c>
      <c r="H326" s="1">
        <v>0</v>
      </c>
      <c r="I326" s="1">
        <v>0</v>
      </c>
      <c r="J326" s="1">
        <v>2</v>
      </c>
      <c r="K326" s="1">
        <v>0</v>
      </c>
      <c r="L326" s="5">
        <v>0.3</v>
      </c>
      <c r="M326" s="8">
        <v>83.8</v>
      </c>
      <c r="N326" s="5">
        <v>0.4</v>
      </c>
      <c r="O326" s="1">
        <v>0</v>
      </c>
      <c r="P326" s="4">
        <v>6.4</v>
      </c>
    </row>
    <row r="327" spans="1:16" x14ac:dyDescent="0.2">
      <c r="A327" s="2" t="s">
        <v>552</v>
      </c>
      <c r="B327" s="4" t="s">
        <v>82</v>
      </c>
      <c r="C327" s="1">
        <v>28</v>
      </c>
      <c r="D327" s="1" t="str">
        <f t="shared" si="5"/>
        <v>DMC</v>
      </c>
      <c r="E327" s="3" t="s">
        <v>44</v>
      </c>
      <c r="F327" s="6" t="s">
        <v>553</v>
      </c>
      <c r="G327" s="1">
        <v>1027</v>
      </c>
      <c r="H327" s="1">
        <v>1</v>
      </c>
      <c r="I327" s="1">
        <v>0</v>
      </c>
      <c r="J327" s="1">
        <v>4</v>
      </c>
      <c r="K327" s="1">
        <v>0</v>
      </c>
      <c r="L327" s="5">
        <v>0.8</v>
      </c>
      <c r="M327" s="8">
        <v>84.4</v>
      </c>
      <c r="N327" s="5">
        <v>1</v>
      </c>
      <c r="O327" s="1">
        <v>1</v>
      </c>
      <c r="P327" s="4">
        <v>6.4</v>
      </c>
    </row>
    <row r="328" spans="1:16" x14ac:dyDescent="0.2">
      <c r="A328" s="2" t="s">
        <v>554</v>
      </c>
      <c r="B328" s="4" t="s">
        <v>50</v>
      </c>
      <c r="C328" s="1">
        <v>30</v>
      </c>
      <c r="D328" s="1" t="str">
        <f t="shared" si="5"/>
        <v>M(CL) FW</v>
      </c>
      <c r="E328" s="3" t="s">
        <v>555</v>
      </c>
      <c r="F328" s="6" t="s">
        <v>39</v>
      </c>
      <c r="G328" s="1">
        <v>1394</v>
      </c>
      <c r="H328" s="1">
        <v>3</v>
      </c>
      <c r="I328" s="1">
        <v>0</v>
      </c>
      <c r="J328" s="1">
        <v>0</v>
      </c>
      <c r="K328" s="1">
        <v>0</v>
      </c>
      <c r="L328" s="5">
        <v>0.6</v>
      </c>
      <c r="M328" s="8">
        <v>86.6</v>
      </c>
      <c r="N328" s="5">
        <v>0.5</v>
      </c>
      <c r="O328" s="1">
        <v>1</v>
      </c>
      <c r="P328" s="4">
        <v>6.4</v>
      </c>
    </row>
    <row r="329" spans="1:16" x14ac:dyDescent="0.2">
      <c r="A329" s="2" t="s">
        <v>556</v>
      </c>
      <c r="B329" s="4" t="s">
        <v>80</v>
      </c>
      <c r="C329" s="1">
        <v>20</v>
      </c>
      <c r="D329" s="1" t="str">
        <f t="shared" si="5"/>
        <v>Goalkeeper</v>
      </c>
      <c r="E329" s="3" t="s">
        <v>333</v>
      </c>
      <c r="F329" s="6">
        <v>1</v>
      </c>
      <c r="G329" s="1">
        <v>90</v>
      </c>
      <c r="H329" s="1">
        <v>0</v>
      </c>
      <c r="I329" s="1">
        <v>0</v>
      </c>
      <c r="J329" s="1">
        <v>0</v>
      </c>
      <c r="K329" s="1">
        <v>0</v>
      </c>
      <c r="L329" s="5">
        <v>0</v>
      </c>
      <c r="M329" s="8">
        <v>80</v>
      </c>
      <c r="N329" s="5">
        <v>0</v>
      </c>
      <c r="O329" s="1">
        <v>0</v>
      </c>
      <c r="P329" s="4">
        <v>6.4</v>
      </c>
    </row>
    <row r="330" spans="1:16" x14ac:dyDescent="0.2">
      <c r="A330" s="2" t="s">
        <v>557</v>
      </c>
      <c r="B330" s="4" t="s">
        <v>104</v>
      </c>
      <c r="C330" s="1">
        <v>26</v>
      </c>
      <c r="D330" s="1" t="str">
        <f t="shared" si="5"/>
        <v>D(C)</v>
      </c>
      <c r="E330" s="3" t="s">
        <v>133</v>
      </c>
      <c r="F330" s="6" t="s">
        <v>281</v>
      </c>
      <c r="G330" s="1">
        <v>1935</v>
      </c>
      <c r="H330" s="1">
        <v>1</v>
      </c>
      <c r="I330" s="1">
        <v>0</v>
      </c>
      <c r="J330" s="1">
        <v>3</v>
      </c>
      <c r="K330" s="1">
        <v>0</v>
      </c>
      <c r="L330" s="5">
        <v>0.2</v>
      </c>
      <c r="M330" s="8">
        <v>85.7</v>
      </c>
      <c r="N330" s="5">
        <v>1.7</v>
      </c>
      <c r="O330" s="1">
        <v>0</v>
      </c>
      <c r="P330" s="4">
        <v>6.4</v>
      </c>
    </row>
    <row r="331" spans="1:16" x14ac:dyDescent="0.2">
      <c r="A331" s="2" t="s">
        <v>558</v>
      </c>
      <c r="B331" s="4" t="s">
        <v>43</v>
      </c>
      <c r="C331" s="1">
        <v>24</v>
      </c>
      <c r="D331" s="1" t="str">
        <f t="shared" si="5"/>
        <v>D(L)</v>
      </c>
      <c r="E331" s="3" t="s">
        <v>195</v>
      </c>
      <c r="F331" s="6" t="s">
        <v>559</v>
      </c>
      <c r="G331" s="1">
        <v>588</v>
      </c>
      <c r="H331" s="1">
        <v>1</v>
      </c>
      <c r="I331" s="1">
        <v>1</v>
      </c>
      <c r="J331" s="1">
        <v>2</v>
      </c>
      <c r="K331" s="1">
        <v>0</v>
      </c>
      <c r="L331" s="5">
        <v>0.5</v>
      </c>
      <c r="M331" s="8">
        <v>83.2</v>
      </c>
      <c r="N331" s="5">
        <v>0.6</v>
      </c>
      <c r="O331" s="1">
        <v>0</v>
      </c>
      <c r="P331" s="4">
        <v>6.39</v>
      </c>
    </row>
    <row r="332" spans="1:16" x14ac:dyDescent="0.2">
      <c r="A332" s="2" t="s">
        <v>560</v>
      </c>
      <c r="B332" s="4" t="s">
        <v>82</v>
      </c>
      <c r="C332" s="1">
        <v>27</v>
      </c>
      <c r="D332" s="1" t="str">
        <f t="shared" si="5"/>
        <v>M(CR)</v>
      </c>
      <c r="E332" s="3" t="s">
        <v>561</v>
      </c>
      <c r="F332" s="6" t="s">
        <v>435</v>
      </c>
      <c r="G332" s="1">
        <v>875</v>
      </c>
      <c r="H332" s="1">
        <v>1</v>
      </c>
      <c r="I332" s="1">
        <v>2</v>
      </c>
      <c r="J332" s="1">
        <v>1</v>
      </c>
      <c r="K332" s="1">
        <v>0</v>
      </c>
      <c r="L332" s="5">
        <v>0.8</v>
      </c>
      <c r="M332" s="8">
        <v>84.5</v>
      </c>
      <c r="N332" s="5">
        <v>0.1</v>
      </c>
      <c r="O332" s="1">
        <v>1</v>
      </c>
      <c r="P332" s="4">
        <v>6.39</v>
      </c>
    </row>
    <row r="333" spans="1:16" x14ac:dyDescent="0.2">
      <c r="A333" s="2" t="s">
        <v>562</v>
      </c>
      <c r="B333" s="4" t="s">
        <v>19</v>
      </c>
      <c r="C333" s="1">
        <v>18</v>
      </c>
      <c r="D333" s="1" t="str">
        <f t="shared" si="5"/>
        <v>Forward</v>
      </c>
      <c r="E333" s="3" t="s">
        <v>452</v>
      </c>
      <c r="F333" s="6" t="s">
        <v>563</v>
      </c>
      <c r="G333" s="1">
        <v>20</v>
      </c>
      <c r="H333" s="1">
        <v>1</v>
      </c>
      <c r="I333" s="1">
        <v>1</v>
      </c>
      <c r="J333" s="1">
        <v>0</v>
      </c>
      <c r="K333" s="1">
        <v>0</v>
      </c>
      <c r="L333" s="5">
        <v>0.3</v>
      </c>
      <c r="M333" s="8">
        <v>71.400000000000006</v>
      </c>
      <c r="N333" s="5">
        <v>0</v>
      </c>
      <c r="O333" s="1">
        <v>0</v>
      </c>
      <c r="P333" s="4">
        <v>6.39</v>
      </c>
    </row>
    <row r="334" spans="1:16" x14ac:dyDescent="0.2">
      <c r="A334" s="2" t="s">
        <v>564</v>
      </c>
      <c r="B334" s="4" t="s">
        <v>48</v>
      </c>
      <c r="C334" s="1">
        <v>28</v>
      </c>
      <c r="D334" s="1" t="str">
        <f t="shared" si="5"/>
        <v>M(C)</v>
      </c>
      <c r="E334" s="3" t="s">
        <v>34</v>
      </c>
      <c r="F334" s="6" t="s">
        <v>204</v>
      </c>
      <c r="G334" s="1">
        <v>1354</v>
      </c>
      <c r="H334" s="1">
        <v>0</v>
      </c>
      <c r="I334" s="1">
        <v>1</v>
      </c>
      <c r="J334" s="1">
        <v>5</v>
      </c>
      <c r="K334" s="1">
        <v>0</v>
      </c>
      <c r="L334" s="5">
        <v>0.6</v>
      </c>
      <c r="M334" s="8">
        <v>89.3</v>
      </c>
      <c r="N334" s="5">
        <v>0.5</v>
      </c>
      <c r="O334" s="1">
        <v>0</v>
      </c>
      <c r="P334" s="4">
        <v>6.39</v>
      </c>
    </row>
    <row r="335" spans="1:16" x14ac:dyDescent="0.2">
      <c r="A335" s="2" t="s">
        <v>565</v>
      </c>
      <c r="B335" s="4" t="s">
        <v>48</v>
      </c>
      <c r="C335" s="1">
        <v>37</v>
      </c>
      <c r="D335" s="1" t="str">
        <f t="shared" si="5"/>
        <v>D(R) M(R)</v>
      </c>
      <c r="E335" s="3" t="s">
        <v>207</v>
      </c>
      <c r="F335" s="6" t="s">
        <v>248</v>
      </c>
      <c r="G335" s="1">
        <v>1295</v>
      </c>
      <c r="H335" s="1">
        <v>0</v>
      </c>
      <c r="I335" s="1">
        <v>0</v>
      </c>
      <c r="J335" s="1">
        <v>3</v>
      </c>
      <c r="K335" s="1">
        <v>0</v>
      </c>
      <c r="L335" s="5">
        <v>0.3</v>
      </c>
      <c r="M335" s="8">
        <v>82.9</v>
      </c>
      <c r="N335" s="5">
        <v>0.3</v>
      </c>
      <c r="O335" s="1">
        <v>0</v>
      </c>
      <c r="P335" s="4">
        <v>6.39</v>
      </c>
    </row>
    <row r="336" spans="1:16" x14ac:dyDescent="0.2">
      <c r="A336" s="2" t="s">
        <v>566</v>
      </c>
      <c r="B336" s="4" t="s">
        <v>50</v>
      </c>
      <c r="C336" s="1">
        <v>23</v>
      </c>
      <c r="D336" s="1" t="str">
        <f t="shared" si="5"/>
        <v>D(C)</v>
      </c>
      <c r="E336" s="3" t="s">
        <v>133</v>
      </c>
      <c r="F336" s="6" t="s">
        <v>567</v>
      </c>
      <c r="G336" s="1">
        <v>852</v>
      </c>
      <c r="H336" s="1">
        <v>1</v>
      </c>
      <c r="I336" s="1">
        <v>0</v>
      </c>
      <c r="J336" s="1">
        <v>3</v>
      </c>
      <c r="K336" s="1">
        <v>0</v>
      </c>
      <c r="L336" s="5">
        <v>0.1</v>
      </c>
      <c r="M336" s="8">
        <v>83.1</v>
      </c>
      <c r="N336" s="5">
        <v>1.5</v>
      </c>
      <c r="O336" s="1">
        <v>0</v>
      </c>
      <c r="P336" s="4">
        <v>6.39</v>
      </c>
    </row>
    <row r="337" spans="1:16" x14ac:dyDescent="0.2">
      <c r="A337" s="2" t="s">
        <v>568</v>
      </c>
      <c r="B337" s="4" t="s">
        <v>64</v>
      </c>
      <c r="C337" s="1">
        <v>25</v>
      </c>
      <c r="D337" s="1" t="str">
        <f t="shared" si="5"/>
        <v>AM(CR) FW</v>
      </c>
      <c r="E337" s="3" t="s">
        <v>65</v>
      </c>
      <c r="F337" s="6" t="s">
        <v>78</v>
      </c>
      <c r="G337" s="1">
        <v>1283</v>
      </c>
      <c r="H337" s="1">
        <v>0</v>
      </c>
      <c r="I337" s="1">
        <v>3</v>
      </c>
      <c r="J337" s="1">
        <v>2</v>
      </c>
      <c r="K337" s="1">
        <v>0</v>
      </c>
      <c r="L337" s="5">
        <v>1.3</v>
      </c>
      <c r="M337" s="8">
        <v>86.8</v>
      </c>
      <c r="N337" s="5">
        <v>0.2</v>
      </c>
      <c r="O337" s="1">
        <v>0</v>
      </c>
      <c r="P337" s="4">
        <v>6.39</v>
      </c>
    </row>
    <row r="338" spans="1:16" x14ac:dyDescent="0.2">
      <c r="A338" s="2" t="s">
        <v>569</v>
      </c>
      <c r="B338" s="4" t="s">
        <v>43</v>
      </c>
      <c r="C338" s="1">
        <v>26</v>
      </c>
      <c r="D338" s="1" t="str">
        <f t="shared" si="5"/>
        <v>FW</v>
      </c>
      <c r="E338" s="3" t="s">
        <v>20</v>
      </c>
      <c r="F338" s="6" t="s">
        <v>570</v>
      </c>
      <c r="G338" s="1">
        <v>203</v>
      </c>
      <c r="H338" s="1">
        <v>0</v>
      </c>
      <c r="I338" s="1">
        <v>1</v>
      </c>
      <c r="J338" s="1">
        <v>0</v>
      </c>
      <c r="K338" s="1">
        <v>0</v>
      </c>
      <c r="L338" s="5">
        <v>0.1</v>
      </c>
      <c r="M338" s="8">
        <v>81.5</v>
      </c>
      <c r="N338" s="5">
        <v>0</v>
      </c>
      <c r="O338" s="1">
        <v>0</v>
      </c>
      <c r="P338" s="4">
        <v>6.39</v>
      </c>
    </row>
    <row r="339" spans="1:16" x14ac:dyDescent="0.2">
      <c r="A339" s="2" t="s">
        <v>571</v>
      </c>
      <c r="B339" s="4" t="s">
        <v>36</v>
      </c>
      <c r="C339" s="1">
        <v>24</v>
      </c>
      <c r="D339" s="1" t="str">
        <f t="shared" si="5"/>
        <v>AM(LR) FW</v>
      </c>
      <c r="E339" s="3" t="s">
        <v>77</v>
      </c>
      <c r="F339" s="6" t="s">
        <v>392</v>
      </c>
      <c r="G339" s="1">
        <v>1478</v>
      </c>
      <c r="H339" s="1">
        <v>3</v>
      </c>
      <c r="I339" s="1">
        <v>1</v>
      </c>
      <c r="J339" s="1">
        <v>3</v>
      </c>
      <c r="K339" s="1">
        <v>0</v>
      </c>
      <c r="L339" s="5">
        <v>1.7</v>
      </c>
      <c r="M339" s="8">
        <v>81</v>
      </c>
      <c r="N339" s="5">
        <v>0.5</v>
      </c>
      <c r="O339" s="1">
        <v>0</v>
      </c>
      <c r="P339" s="4">
        <v>6.39</v>
      </c>
    </row>
    <row r="340" spans="1:16" x14ac:dyDescent="0.2">
      <c r="A340" s="2" t="s">
        <v>572</v>
      </c>
      <c r="B340" s="4" t="s">
        <v>59</v>
      </c>
      <c r="C340" s="1">
        <v>32</v>
      </c>
      <c r="D340" s="1" t="str">
        <f t="shared" si="5"/>
        <v>D(C)</v>
      </c>
      <c r="E340" s="3" t="s">
        <v>133</v>
      </c>
      <c r="F340" s="6" t="s">
        <v>156</v>
      </c>
      <c r="G340" s="1">
        <v>1039</v>
      </c>
      <c r="H340" s="1">
        <v>0</v>
      </c>
      <c r="I340" s="1">
        <v>0</v>
      </c>
      <c r="J340" s="1">
        <v>3</v>
      </c>
      <c r="K340" s="1">
        <v>0</v>
      </c>
      <c r="L340" s="5">
        <v>0.1</v>
      </c>
      <c r="M340" s="8">
        <v>82.7</v>
      </c>
      <c r="N340" s="5">
        <v>1.7</v>
      </c>
      <c r="O340" s="1">
        <v>0</v>
      </c>
      <c r="P340" s="4">
        <v>6.38</v>
      </c>
    </row>
    <row r="341" spans="1:16" x14ac:dyDescent="0.2">
      <c r="A341" s="2" t="s">
        <v>573</v>
      </c>
      <c r="B341" s="4" t="s">
        <v>33</v>
      </c>
      <c r="C341" s="1">
        <v>26</v>
      </c>
      <c r="D341" s="1" t="str">
        <f t="shared" si="5"/>
        <v>D(R)</v>
      </c>
      <c r="E341" s="3" t="s">
        <v>159</v>
      </c>
      <c r="F341" s="6" t="s">
        <v>574</v>
      </c>
      <c r="G341" s="1">
        <v>911</v>
      </c>
      <c r="H341" s="1">
        <v>0</v>
      </c>
      <c r="I341" s="1">
        <v>0</v>
      </c>
      <c r="J341" s="1">
        <v>2</v>
      </c>
      <c r="K341" s="1">
        <v>0</v>
      </c>
      <c r="L341" s="5">
        <v>0.5</v>
      </c>
      <c r="M341" s="8">
        <v>87</v>
      </c>
      <c r="N341" s="5">
        <v>0.7</v>
      </c>
      <c r="O341" s="1">
        <v>1</v>
      </c>
      <c r="P341" s="4">
        <v>6.38</v>
      </c>
    </row>
    <row r="342" spans="1:16" x14ac:dyDescent="0.2">
      <c r="A342" s="2" t="s">
        <v>575</v>
      </c>
      <c r="B342" s="4" t="s">
        <v>61</v>
      </c>
      <c r="C342" s="1">
        <v>20</v>
      </c>
      <c r="D342" s="1" t="str">
        <f t="shared" si="5"/>
        <v>M(C)</v>
      </c>
      <c r="E342" s="3" t="s">
        <v>34</v>
      </c>
      <c r="F342" s="6" t="s">
        <v>576</v>
      </c>
      <c r="G342" s="1">
        <v>742</v>
      </c>
      <c r="H342" s="1">
        <v>0</v>
      </c>
      <c r="I342" s="1">
        <v>1</v>
      </c>
      <c r="J342" s="1">
        <v>2</v>
      </c>
      <c r="K342" s="1">
        <v>1</v>
      </c>
      <c r="L342" s="5">
        <v>0.9</v>
      </c>
      <c r="M342" s="8">
        <v>79.3</v>
      </c>
      <c r="N342" s="5">
        <v>1.1000000000000001</v>
      </c>
      <c r="O342" s="1">
        <v>1</v>
      </c>
      <c r="P342" s="4">
        <v>6.38</v>
      </c>
    </row>
    <row r="343" spans="1:16" x14ac:dyDescent="0.2">
      <c r="A343" s="2" t="s">
        <v>577</v>
      </c>
      <c r="B343" s="4" t="s">
        <v>33</v>
      </c>
      <c r="C343" s="1">
        <v>25</v>
      </c>
      <c r="D343" s="1" t="str">
        <f t="shared" si="5"/>
        <v>D(L)</v>
      </c>
      <c r="E343" s="3" t="s">
        <v>195</v>
      </c>
      <c r="F343" s="6" t="s">
        <v>237</v>
      </c>
      <c r="G343" s="1">
        <v>785</v>
      </c>
      <c r="H343" s="1">
        <v>0</v>
      </c>
      <c r="I343" s="1">
        <v>0</v>
      </c>
      <c r="J343" s="1">
        <v>0</v>
      </c>
      <c r="K343" s="1">
        <v>0</v>
      </c>
      <c r="L343" s="5">
        <v>0.3</v>
      </c>
      <c r="M343" s="8">
        <v>82.5</v>
      </c>
      <c r="N343" s="5">
        <v>1.1000000000000001</v>
      </c>
      <c r="O343" s="1">
        <v>0</v>
      </c>
      <c r="P343" s="4">
        <v>6.38</v>
      </c>
    </row>
    <row r="344" spans="1:16" x14ac:dyDescent="0.2">
      <c r="A344" s="2" t="s">
        <v>578</v>
      </c>
      <c r="B344" s="4" t="s">
        <v>50</v>
      </c>
      <c r="C344" s="1">
        <v>30</v>
      </c>
      <c r="D344" s="1" t="str">
        <f t="shared" si="5"/>
        <v>D(R)</v>
      </c>
      <c r="E344" s="3" t="s">
        <v>159</v>
      </c>
      <c r="F344" s="6" t="s">
        <v>271</v>
      </c>
      <c r="G344" s="1">
        <v>640</v>
      </c>
      <c r="H344" s="1">
        <v>0</v>
      </c>
      <c r="I344" s="1">
        <v>1</v>
      </c>
      <c r="J344" s="1">
        <v>4</v>
      </c>
      <c r="K344" s="1">
        <v>0</v>
      </c>
      <c r="L344" s="5">
        <v>0.1</v>
      </c>
      <c r="M344" s="8">
        <v>70.099999999999994</v>
      </c>
      <c r="N344" s="5">
        <v>1.9</v>
      </c>
      <c r="O344" s="1">
        <v>0</v>
      </c>
      <c r="P344" s="4">
        <v>6.38</v>
      </c>
    </row>
    <row r="345" spans="1:16" x14ac:dyDescent="0.2">
      <c r="A345" s="2" t="s">
        <v>579</v>
      </c>
      <c r="B345" s="4" t="s">
        <v>132</v>
      </c>
      <c r="C345" s="1">
        <v>36</v>
      </c>
      <c r="D345" s="1" t="str">
        <f t="shared" si="5"/>
        <v>M(CLR) FW</v>
      </c>
      <c r="E345" s="3" t="s">
        <v>200</v>
      </c>
      <c r="F345" s="6" t="s">
        <v>580</v>
      </c>
      <c r="G345" s="1">
        <v>689</v>
      </c>
      <c r="H345" s="1">
        <v>2</v>
      </c>
      <c r="I345" s="1">
        <v>2</v>
      </c>
      <c r="J345" s="1">
        <v>2</v>
      </c>
      <c r="K345" s="1">
        <v>0</v>
      </c>
      <c r="L345" s="5">
        <v>1.5</v>
      </c>
      <c r="M345" s="8">
        <v>65.599999999999994</v>
      </c>
      <c r="N345" s="5">
        <v>0.8</v>
      </c>
      <c r="O345" s="1">
        <v>0</v>
      </c>
      <c r="P345" s="4">
        <v>6.38</v>
      </c>
    </row>
    <row r="346" spans="1:16" x14ac:dyDescent="0.2">
      <c r="A346" s="2" t="s">
        <v>581</v>
      </c>
      <c r="B346" s="4" t="s">
        <v>128</v>
      </c>
      <c r="C346" s="1">
        <v>24</v>
      </c>
      <c r="D346" s="1" t="str">
        <f t="shared" si="5"/>
        <v>D(R) M(C)</v>
      </c>
      <c r="E346" s="3" t="s">
        <v>582</v>
      </c>
      <c r="F346" s="6" t="s">
        <v>583</v>
      </c>
      <c r="G346" s="1">
        <v>1637</v>
      </c>
      <c r="H346" s="1">
        <v>0</v>
      </c>
      <c r="I346" s="1">
        <v>0</v>
      </c>
      <c r="J346" s="1">
        <v>4</v>
      </c>
      <c r="K346" s="1">
        <v>0</v>
      </c>
      <c r="L346" s="5">
        <v>1.2</v>
      </c>
      <c r="M346" s="8">
        <v>83.6</v>
      </c>
      <c r="N346" s="5">
        <v>0.6</v>
      </c>
      <c r="O346" s="1">
        <v>0</v>
      </c>
      <c r="P346" s="4">
        <v>6.37</v>
      </c>
    </row>
    <row r="347" spans="1:16" x14ac:dyDescent="0.2">
      <c r="A347" s="2" t="s">
        <v>584</v>
      </c>
      <c r="B347" s="4" t="s">
        <v>59</v>
      </c>
      <c r="C347" s="1">
        <v>27</v>
      </c>
      <c r="D347" s="1" t="str">
        <f t="shared" si="5"/>
        <v>AM(LR) FW</v>
      </c>
      <c r="E347" s="3" t="s">
        <v>77</v>
      </c>
      <c r="F347" s="6" t="s">
        <v>585</v>
      </c>
      <c r="G347" s="1">
        <v>589</v>
      </c>
      <c r="H347" s="1">
        <v>1</v>
      </c>
      <c r="I347" s="1">
        <v>1</v>
      </c>
      <c r="J347" s="1">
        <v>4</v>
      </c>
      <c r="K347" s="1">
        <v>0</v>
      </c>
      <c r="L347" s="5">
        <v>1.3</v>
      </c>
      <c r="M347" s="8">
        <v>72.5</v>
      </c>
      <c r="N347" s="5">
        <v>0.9</v>
      </c>
      <c r="O347" s="1">
        <v>0</v>
      </c>
      <c r="P347" s="4">
        <v>6.37</v>
      </c>
    </row>
    <row r="348" spans="1:16" x14ac:dyDescent="0.2">
      <c r="A348" s="2" t="s">
        <v>586</v>
      </c>
      <c r="B348" s="4" t="s">
        <v>80</v>
      </c>
      <c r="C348" s="1">
        <v>40</v>
      </c>
      <c r="D348" s="1" t="str">
        <f t="shared" si="5"/>
        <v>GK</v>
      </c>
      <c r="E348" s="3" t="s">
        <v>51</v>
      </c>
      <c r="F348" s="6">
        <v>10</v>
      </c>
      <c r="G348" s="1">
        <v>900</v>
      </c>
      <c r="H348" s="1">
        <v>0</v>
      </c>
      <c r="I348" s="1">
        <v>0</v>
      </c>
      <c r="J348" s="1">
        <v>1</v>
      </c>
      <c r="K348" s="1">
        <v>0</v>
      </c>
      <c r="L348" s="5">
        <v>0</v>
      </c>
      <c r="M348" s="8">
        <v>83.6</v>
      </c>
      <c r="N348" s="5">
        <v>0</v>
      </c>
      <c r="O348" s="1">
        <v>0</v>
      </c>
      <c r="P348" s="4">
        <v>6.37</v>
      </c>
    </row>
    <row r="349" spans="1:16" x14ac:dyDescent="0.2">
      <c r="A349" s="2" t="s">
        <v>587</v>
      </c>
      <c r="B349" s="4" t="s">
        <v>86</v>
      </c>
      <c r="C349" s="1">
        <v>29</v>
      </c>
      <c r="D349" s="1" t="str">
        <f t="shared" si="5"/>
        <v>D(C)</v>
      </c>
      <c r="E349" s="3" t="s">
        <v>133</v>
      </c>
      <c r="F349" s="6" t="s">
        <v>264</v>
      </c>
      <c r="G349" s="1">
        <v>754</v>
      </c>
      <c r="H349" s="1">
        <v>0</v>
      </c>
      <c r="I349" s="1">
        <v>0</v>
      </c>
      <c r="J349" s="1">
        <v>2</v>
      </c>
      <c r="K349" s="1">
        <v>0</v>
      </c>
      <c r="L349" s="5">
        <v>0.3</v>
      </c>
      <c r="M349" s="8">
        <v>80.900000000000006</v>
      </c>
      <c r="N349" s="5">
        <v>0.7</v>
      </c>
      <c r="O349" s="1">
        <v>0</v>
      </c>
      <c r="P349" s="4">
        <v>6.37</v>
      </c>
    </row>
    <row r="350" spans="1:16" x14ac:dyDescent="0.2">
      <c r="A350" s="2" t="s">
        <v>588</v>
      </c>
      <c r="B350" s="4" t="s">
        <v>33</v>
      </c>
      <c r="C350" s="1">
        <v>22</v>
      </c>
      <c r="D350" s="1" t="str">
        <f t="shared" si="5"/>
        <v>Midfielder</v>
      </c>
      <c r="E350" s="3" t="s">
        <v>344</v>
      </c>
      <c r="F350" s="6" t="s">
        <v>589</v>
      </c>
      <c r="G350" s="1">
        <v>63</v>
      </c>
      <c r="H350" s="1">
        <v>0</v>
      </c>
      <c r="I350" s="1">
        <v>0</v>
      </c>
      <c r="J350" s="1">
        <v>0</v>
      </c>
      <c r="K350" s="1">
        <v>0</v>
      </c>
      <c r="L350" s="5">
        <v>1</v>
      </c>
      <c r="M350" s="8">
        <v>81.3</v>
      </c>
      <c r="N350" s="5">
        <v>0.7</v>
      </c>
      <c r="O350" s="1">
        <v>0</v>
      </c>
      <c r="P350" s="4">
        <v>6.37</v>
      </c>
    </row>
    <row r="351" spans="1:16" x14ac:dyDescent="0.2">
      <c r="A351" s="2" t="s">
        <v>590</v>
      </c>
      <c r="B351" s="4" t="s">
        <v>80</v>
      </c>
      <c r="C351" s="1">
        <v>30</v>
      </c>
      <c r="D351" s="1" t="str">
        <f t="shared" si="5"/>
        <v>D(L) M(L)</v>
      </c>
      <c r="E351" s="3" t="s">
        <v>62</v>
      </c>
      <c r="F351" s="6" t="s">
        <v>461</v>
      </c>
      <c r="G351" s="1">
        <v>848</v>
      </c>
      <c r="H351" s="1">
        <v>0</v>
      </c>
      <c r="I351" s="1">
        <v>0</v>
      </c>
      <c r="J351" s="1">
        <v>5</v>
      </c>
      <c r="K351" s="1">
        <v>0</v>
      </c>
      <c r="L351" s="5">
        <v>0.6</v>
      </c>
      <c r="M351" s="8">
        <v>83.6</v>
      </c>
      <c r="N351" s="5">
        <v>0.6</v>
      </c>
      <c r="O351" s="1">
        <v>0</v>
      </c>
      <c r="P351" s="4">
        <v>6.37</v>
      </c>
    </row>
    <row r="352" spans="1:16" x14ac:dyDescent="0.2">
      <c r="A352" s="2" t="s">
        <v>591</v>
      </c>
      <c r="B352" s="4" t="s">
        <v>121</v>
      </c>
      <c r="C352" s="1">
        <v>41</v>
      </c>
      <c r="D352" s="1" t="str">
        <f t="shared" si="5"/>
        <v>M(CLR) FW</v>
      </c>
      <c r="E352" s="3" t="s">
        <v>200</v>
      </c>
      <c r="F352" s="6" t="s">
        <v>592</v>
      </c>
      <c r="G352" s="1">
        <v>263</v>
      </c>
      <c r="H352" s="1">
        <v>0</v>
      </c>
      <c r="I352" s="1">
        <v>1</v>
      </c>
      <c r="J352" s="1">
        <v>2</v>
      </c>
      <c r="K352" s="1">
        <v>0</v>
      </c>
      <c r="L352" s="5">
        <v>0.5</v>
      </c>
      <c r="M352" s="8">
        <v>87.6</v>
      </c>
      <c r="N352" s="5">
        <v>0</v>
      </c>
      <c r="O352" s="1">
        <v>0</v>
      </c>
      <c r="P352" s="4">
        <v>6.36</v>
      </c>
    </row>
    <row r="353" spans="1:16" x14ac:dyDescent="0.2">
      <c r="A353" s="2" t="s">
        <v>593</v>
      </c>
      <c r="B353" s="4" t="s">
        <v>128</v>
      </c>
      <c r="C353" s="1">
        <v>31</v>
      </c>
      <c r="D353" s="1" t="str">
        <f t="shared" si="5"/>
        <v>D(C)</v>
      </c>
      <c r="E353" s="3" t="s">
        <v>133</v>
      </c>
      <c r="F353" s="6" t="s">
        <v>99</v>
      </c>
      <c r="G353" s="1">
        <v>1365</v>
      </c>
      <c r="H353" s="1">
        <v>0</v>
      </c>
      <c r="I353" s="1">
        <v>1</v>
      </c>
      <c r="J353" s="1">
        <v>6</v>
      </c>
      <c r="K353" s="1">
        <v>1</v>
      </c>
      <c r="L353" s="5">
        <v>0.2</v>
      </c>
      <c r="M353" s="8">
        <v>79.8</v>
      </c>
      <c r="N353" s="5">
        <v>1.6</v>
      </c>
      <c r="O353" s="1">
        <v>0</v>
      </c>
      <c r="P353" s="4">
        <v>6.36</v>
      </c>
    </row>
    <row r="354" spans="1:16" x14ac:dyDescent="0.2">
      <c r="A354" s="2" t="s">
        <v>594</v>
      </c>
      <c r="B354" s="4" t="s">
        <v>50</v>
      </c>
      <c r="C354" s="1">
        <v>26</v>
      </c>
      <c r="D354" s="1" t="str">
        <f t="shared" si="5"/>
        <v>Forward</v>
      </c>
      <c r="E354" s="3" t="s">
        <v>452</v>
      </c>
      <c r="F354" s="6" t="s">
        <v>595</v>
      </c>
      <c r="G354" s="1">
        <v>83</v>
      </c>
      <c r="H354" s="1">
        <v>0</v>
      </c>
      <c r="I354" s="1">
        <v>0</v>
      </c>
      <c r="J354" s="1">
        <v>0</v>
      </c>
      <c r="K354" s="1">
        <v>0</v>
      </c>
      <c r="L354" s="5">
        <v>0.8</v>
      </c>
      <c r="M354" s="8">
        <v>41.4</v>
      </c>
      <c r="N354" s="5">
        <v>2.4</v>
      </c>
      <c r="O354" s="1">
        <v>0</v>
      </c>
      <c r="P354" s="4">
        <v>6.36</v>
      </c>
    </row>
    <row r="355" spans="1:16" x14ac:dyDescent="0.2">
      <c r="A355" s="2" t="s">
        <v>596</v>
      </c>
      <c r="B355" s="4" t="s">
        <v>258</v>
      </c>
      <c r="C355" s="1">
        <v>24</v>
      </c>
      <c r="D355" s="1" t="str">
        <f t="shared" si="5"/>
        <v>D(L) M(L)</v>
      </c>
      <c r="E355" s="3" t="s">
        <v>62</v>
      </c>
      <c r="F355" s="6" t="s">
        <v>570</v>
      </c>
      <c r="G355" s="1">
        <v>273</v>
      </c>
      <c r="H355" s="1">
        <v>0</v>
      </c>
      <c r="I355" s="1">
        <v>1</v>
      </c>
      <c r="J355" s="1">
        <v>1</v>
      </c>
      <c r="K355" s="1">
        <v>0</v>
      </c>
      <c r="L355" s="5">
        <v>0</v>
      </c>
      <c r="M355" s="8">
        <v>61.2</v>
      </c>
      <c r="N355" s="5">
        <v>0</v>
      </c>
      <c r="O355" s="1">
        <v>0</v>
      </c>
      <c r="P355" s="4">
        <v>6.36</v>
      </c>
    </row>
    <row r="356" spans="1:16" x14ac:dyDescent="0.2">
      <c r="A356" s="2" t="s">
        <v>597</v>
      </c>
      <c r="B356" s="4" t="s">
        <v>104</v>
      </c>
      <c r="C356" s="1">
        <v>24</v>
      </c>
      <c r="D356" s="1" t="str">
        <f t="shared" si="5"/>
        <v>D(C)</v>
      </c>
      <c r="E356" s="3" t="s">
        <v>133</v>
      </c>
      <c r="F356" s="6" t="s">
        <v>574</v>
      </c>
      <c r="G356" s="1">
        <v>1015</v>
      </c>
      <c r="H356" s="1">
        <v>1</v>
      </c>
      <c r="I356" s="1">
        <v>0</v>
      </c>
      <c r="J356" s="1">
        <v>4</v>
      </c>
      <c r="K356" s="1">
        <v>0</v>
      </c>
      <c r="L356" s="5">
        <v>0.1</v>
      </c>
      <c r="M356" s="8">
        <v>83.3</v>
      </c>
      <c r="N356" s="5">
        <v>0.5</v>
      </c>
      <c r="O356" s="1">
        <v>0</v>
      </c>
      <c r="P356" s="4">
        <v>6.36</v>
      </c>
    </row>
    <row r="357" spans="1:16" x14ac:dyDescent="0.2">
      <c r="A357" s="2" t="s">
        <v>549</v>
      </c>
      <c r="B357" s="4" t="s">
        <v>121</v>
      </c>
      <c r="C357" s="1">
        <v>22</v>
      </c>
      <c r="D357" s="1" t="str">
        <f t="shared" si="5"/>
        <v>Midfielder</v>
      </c>
      <c r="E357" s="3" t="s">
        <v>344</v>
      </c>
      <c r="F357" s="6" t="s">
        <v>532</v>
      </c>
      <c r="G357" s="1">
        <v>171</v>
      </c>
      <c r="H357" s="1">
        <v>1</v>
      </c>
      <c r="I357" s="1">
        <v>0</v>
      </c>
      <c r="J357" s="1">
        <v>0</v>
      </c>
      <c r="K357" s="1">
        <v>0</v>
      </c>
      <c r="L357" s="5">
        <v>1</v>
      </c>
      <c r="M357" s="8">
        <v>73.3</v>
      </c>
      <c r="N357" s="5">
        <v>0.2</v>
      </c>
      <c r="O357" s="1">
        <v>0</v>
      </c>
      <c r="P357" s="4">
        <v>6.36</v>
      </c>
    </row>
    <row r="358" spans="1:16" x14ac:dyDescent="0.2">
      <c r="A358" s="2" t="s">
        <v>598</v>
      </c>
      <c r="B358" s="4" t="s">
        <v>36</v>
      </c>
      <c r="C358" s="1">
        <v>27</v>
      </c>
      <c r="D358" s="1" t="str">
        <f t="shared" si="5"/>
        <v>Midfielder</v>
      </c>
      <c r="E358" s="3" t="s">
        <v>344</v>
      </c>
      <c r="F358" s="6" t="s">
        <v>599</v>
      </c>
      <c r="G358" s="1">
        <v>149</v>
      </c>
      <c r="H358" s="1">
        <v>1</v>
      </c>
      <c r="I358" s="1">
        <v>1</v>
      </c>
      <c r="J358" s="1">
        <v>0</v>
      </c>
      <c r="K358" s="1">
        <v>0</v>
      </c>
      <c r="L358" s="5">
        <v>0.4</v>
      </c>
      <c r="M358" s="8">
        <v>79.3</v>
      </c>
      <c r="N358" s="5">
        <v>0</v>
      </c>
      <c r="O358" s="1">
        <v>1</v>
      </c>
      <c r="P358" s="4">
        <v>6.35</v>
      </c>
    </row>
    <row r="359" spans="1:16" x14ac:dyDescent="0.2">
      <c r="A359" s="2" t="s">
        <v>600</v>
      </c>
      <c r="B359" s="4" t="s">
        <v>258</v>
      </c>
      <c r="C359" s="1">
        <v>29</v>
      </c>
      <c r="D359" s="1" t="str">
        <f t="shared" si="5"/>
        <v>D(CR)</v>
      </c>
      <c r="E359" s="3" t="s">
        <v>68</v>
      </c>
      <c r="F359" s="6" t="s">
        <v>371</v>
      </c>
      <c r="G359" s="1">
        <v>1530</v>
      </c>
      <c r="H359" s="1">
        <v>0</v>
      </c>
      <c r="I359" s="1">
        <v>0</v>
      </c>
      <c r="J359" s="1">
        <v>6</v>
      </c>
      <c r="K359" s="1">
        <v>0</v>
      </c>
      <c r="L359" s="5">
        <v>0.2</v>
      </c>
      <c r="M359" s="8">
        <v>77.7</v>
      </c>
      <c r="N359" s="5">
        <v>0.9</v>
      </c>
      <c r="O359" s="1">
        <v>0</v>
      </c>
      <c r="P359" s="4">
        <v>6.35</v>
      </c>
    </row>
    <row r="360" spans="1:16" x14ac:dyDescent="0.2">
      <c r="A360" s="2" t="s">
        <v>601</v>
      </c>
      <c r="B360" s="4" t="s">
        <v>64</v>
      </c>
      <c r="C360" s="1">
        <v>19</v>
      </c>
      <c r="D360" s="1" t="str">
        <f t="shared" si="5"/>
        <v>Midfielder</v>
      </c>
      <c r="E360" s="3" t="s">
        <v>344</v>
      </c>
      <c r="F360" s="6" t="s">
        <v>230</v>
      </c>
      <c r="G360" s="1">
        <v>17</v>
      </c>
      <c r="H360" s="1">
        <v>0</v>
      </c>
      <c r="I360" s="1">
        <v>0</v>
      </c>
      <c r="J360" s="1">
        <v>0</v>
      </c>
      <c r="K360" s="1">
        <v>0</v>
      </c>
      <c r="L360" s="5">
        <v>1</v>
      </c>
      <c r="M360" s="8">
        <v>87</v>
      </c>
      <c r="N360" s="5">
        <v>0</v>
      </c>
      <c r="O360" s="1">
        <v>0</v>
      </c>
      <c r="P360" s="4">
        <v>6.35</v>
      </c>
    </row>
    <row r="361" spans="1:16" x14ac:dyDescent="0.2">
      <c r="A361" s="2" t="s">
        <v>602</v>
      </c>
      <c r="B361" s="4" t="s">
        <v>61</v>
      </c>
      <c r="C361" s="1">
        <v>32</v>
      </c>
      <c r="D361" s="1" t="str">
        <f t="shared" si="5"/>
        <v>D(CR)</v>
      </c>
      <c r="E361" s="3" t="s">
        <v>68</v>
      </c>
      <c r="F361" s="6" t="s">
        <v>156</v>
      </c>
      <c r="G361" s="1">
        <v>878</v>
      </c>
      <c r="H361" s="1">
        <v>1</v>
      </c>
      <c r="I361" s="1">
        <v>0</v>
      </c>
      <c r="J361" s="1">
        <v>2</v>
      </c>
      <c r="K361" s="1">
        <v>1</v>
      </c>
      <c r="L361" s="5">
        <v>0.8</v>
      </c>
      <c r="M361" s="8">
        <v>85.7</v>
      </c>
      <c r="N361" s="5">
        <v>2.1</v>
      </c>
      <c r="O361" s="1">
        <v>0</v>
      </c>
      <c r="P361" s="4">
        <v>6.35</v>
      </c>
    </row>
    <row r="362" spans="1:16" x14ac:dyDescent="0.2">
      <c r="A362" s="2" t="s">
        <v>603</v>
      </c>
      <c r="B362" s="4" t="s">
        <v>104</v>
      </c>
      <c r="C362" s="1">
        <v>22</v>
      </c>
      <c r="D362" s="1" t="str">
        <f t="shared" si="5"/>
        <v>FW</v>
      </c>
      <c r="E362" s="3" t="s">
        <v>20</v>
      </c>
      <c r="F362" s="6" t="s">
        <v>369</v>
      </c>
      <c r="G362" s="1">
        <v>1185</v>
      </c>
      <c r="H362" s="1">
        <v>3</v>
      </c>
      <c r="I362" s="1">
        <v>0</v>
      </c>
      <c r="J362" s="1">
        <v>4</v>
      </c>
      <c r="K362" s="1">
        <v>0</v>
      </c>
      <c r="L362" s="5">
        <v>1.4</v>
      </c>
      <c r="M362" s="8">
        <v>71.900000000000006</v>
      </c>
      <c r="N362" s="5">
        <v>0.1</v>
      </c>
      <c r="O362" s="1">
        <v>0</v>
      </c>
      <c r="P362" s="4">
        <v>6.35</v>
      </c>
    </row>
    <row r="363" spans="1:16" x14ac:dyDescent="0.2">
      <c r="A363" s="2" t="s">
        <v>604</v>
      </c>
      <c r="B363" s="4" t="s">
        <v>128</v>
      </c>
      <c r="C363" s="1">
        <v>31</v>
      </c>
      <c r="D363" s="1" t="str">
        <f t="shared" si="5"/>
        <v>M(CR)</v>
      </c>
      <c r="E363" s="3" t="s">
        <v>561</v>
      </c>
      <c r="F363" s="6" t="s">
        <v>605</v>
      </c>
      <c r="G363" s="1">
        <v>954</v>
      </c>
      <c r="H363" s="1">
        <v>1</v>
      </c>
      <c r="I363" s="1">
        <v>1</v>
      </c>
      <c r="J363" s="1">
        <v>4</v>
      </c>
      <c r="K363" s="1">
        <v>0</v>
      </c>
      <c r="L363" s="5">
        <v>0.3</v>
      </c>
      <c r="M363" s="8">
        <v>81.5</v>
      </c>
      <c r="N363" s="5">
        <v>0.6</v>
      </c>
      <c r="O363" s="1">
        <v>0</v>
      </c>
      <c r="P363" s="4">
        <v>6.35</v>
      </c>
    </row>
    <row r="364" spans="1:16" x14ac:dyDescent="0.2">
      <c r="A364" s="2" t="s">
        <v>544</v>
      </c>
      <c r="B364" s="4" t="s">
        <v>48</v>
      </c>
      <c r="C364" s="1">
        <v>21</v>
      </c>
      <c r="D364" s="1" t="str">
        <f t="shared" si="5"/>
        <v>D(CR) M(R)</v>
      </c>
      <c r="E364" s="3" t="s">
        <v>402</v>
      </c>
      <c r="F364" s="6" t="s">
        <v>482</v>
      </c>
      <c r="G364" s="1">
        <v>529</v>
      </c>
      <c r="H364" s="1">
        <v>2</v>
      </c>
      <c r="I364" s="1">
        <v>1</v>
      </c>
      <c r="J364" s="1">
        <v>4</v>
      </c>
      <c r="K364" s="1">
        <v>1</v>
      </c>
      <c r="L364" s="5">
        <v>0.5</v>
      </c>
      <c r="M364" s="8">
        <v>84.4</v>
      </c>
      <c r="N364" s="5">
        <v>0.3</v>
      </c>
      <c r="O364" s="1">
        <v>1</v>
      </c>
      <c r="P364" s="4">
        <v>6.35</v>
      </c>
    </row>
    <row r="365" spans="1:16" x14ac:dyDescent="0.2">
      <c r="A365" s="2" t="s">
        <v>606</v>
      </c>
      <c r="B365" s="4" t="s">
        <v>121</v>
      </c>
      <c r="C365" s="1">
        <v>22</v>
      </c>
      <c r="D365" s="1" t="str">
        <f t="shared" si="5"/>
        <v>Midfielder</v>
      </c>
      <c r="E365" s="3" t="s">
        <v>344</v>
      </c>
      <c r="F365" s="6" t="s">
        <v>607</v>
      </c>
      <c r="G365" s="1">
        <v>52</v>
      </c>
      <c r="H365" s="1">
        <v>0</v>
      </c>
      <c r="I365" s="1">
        <v>0</v>
      </c>
      <c r="J365" s="1">
        <v>1</v>
      </c>
      <c r="K365" s="1">
        <v>0</v>
      </c>
      <c r="L365" s="5">
        <v>0</v>
      </c>
      <c r="M365" s="8">
        <v>95.8</v>
      </c>
      <c r="N365" s="5">
        <v>0</v>
      </c>
      <c r="O365" s="1">
        <v>0</v>
      </c>
      <c r="P365" s="4">
        <v>6.35</v>
      </c>
    </row>
    <row r="366" spans="1:16" x14ac:dyDescent="0.2">
      <c r="A366" s="2" t="s">
        <v>608</v>
      </c>
      <c r="B366" s="4" t="s">
        <v>48</v>
      </c>
      <c r="C366" s="1">
        <v>20</v>
      </c>
      <c r="D366" s="1" t="str">
        <f t="shared" si="5"/>
        <v>D(C)</v>
      </c>
      <c r="E366" s="3" t="s">
        <v>133</v>
      </c>
      <c r="F366" s="6" t="s">
        <v>609</v>
      </c>
      <c r="G366" s="1">
        <v>1235</v>
      </c>
      <c r="H366" s="1">
        <v>1</v>
      </c>
      <c r="I366" s="1">
        <v>0</v>
      </c>
      <c r="J366" s="1">
        <v>1</v>
      </c>
      <c r="K366" s="1">
        <v>1</v>
      </c>
      <c r="L366" s="5">
        <v>0.4</v>
      </c>
      <c r="M366" s="8">
        <v>88.2</v>
      </c>
      <c r="N366" s="5">
        <v>1.6</v>
      </c>
      <c r="O366" s="1">
        <v>0</v>
      </c>
      <c r="P366" s="4">
        <v>6.34</v>
      </c>
    </row>
    <row r="367" spans="1:16" x14ac:dyDescent="0.2">
      <c r="A367" s="2" t="s">
        <v>610</v>
      </c>
      <c r="B367" s="4" t="s">
        <v>48</v>
      </c>
      <c r="C367" s="1">
        <v>20</v>
      </c>
      <c r="D367" s="1" t="str">
        <f t="shared" si="5"/>
        <v>D(C)</v>
      </c>
      <c r="E367" s="3" t="s">
        <v>133</v>
      </c>
      <c r="F367" s="6" t="s">
        <v>108</v>
      </c>
      <c r="G367" s="1">
        <v>370</v>
      </c>
      <c r="H367" s="1">
        <v>1</v>
      </c>
      <c r="I367" s="1">
        <v>1</v>
      </c>
      <c r="J367" s="1">
        <v>1</v>
      </c>
      <c r="K367" s="1">
        <v>1</v>
      </c>
      <c r="L367" s="5">
        <v>0.5</v>
      </c>
      <c r="M367" s="8">
        <v>84.3</v>
      </c>
      <c r="N367" s="5">
        <v>1.5</v>
      </c>
      <c r="O367" s="1">
        <v>1</v>
      </c>
      <c r="P367" s="4">
        <v>6.34</v>
      </c>
    </row>
    <row r="368" spans="1:16" x14ac:dyDescent="0.2">
      <c r="A368" s="2" t="s">
        <v>611</v>
      </c>
      <c r="B368" s="4" t="s">
        <v>86</v>
      </c>
      <c r="C368" s="1">
        <v>27</v>
      </c>
      <c r="D368" s="1" t="str">
        <f t="shared" si="5"/>
        <v>DMC</v>
      </c>
      <c r="E368" s="3" t="s">
        <v>44</v>
      </c>
      <c r="F368" s="6" t="s">
        <v>295</v>
      </c>
      <c r="G368" s="1">
        <v>1089</v>
      </c>
      <c r="H368" s="1">
        <v>0</v>
      </c>
      <c r="I368" s="1">
        <v>0</v>
      </c>
      <c r="J368" s="1">
        <v>4</v>
      </c>
      <c r="K368" s="1">
        <v>0</v>
      </c>
      <c r="L368" s="5">
        <v>0.4</v>
      </c>
      <c r="M368" s="8">
        <v>83</v>
      </c>
      <c r="N368" s="5">
        <v>1</v>
      </c>
      <c r="O368" s="1">
        <v>0</v>
      </c>
      <c r="P368" s="4">
        <v>6.34</v>
      </c>
    </row>
    <row r="369" spans="1:16" x14ac:dyDescent="0.2">
      <c r="A369" s="2" t="s">
        <v>612</v>
      </c>
      <c r="B369" s="4" t="s">
        <v>48</v>
      </c>
      <c r="C369" s="1">
        <v>28</v>
      </c>
      <c r="D369" s="1" t="str">
        <f t="shared" si="5"/>
        <v>AM(CLR)</v>
      </c>
      <c r="E369" s="3" t="s">
        <v>107</v>
      </c>
      <c r="F369" s="6" t="s">
        <v>349</v>
      </c>
      <c r="G369" s="1">
        <v>47</v>
      </c>
      <c r="H369" s="1">
        <v>0</v>
      </c>
      <c r="I369" s="1">
        <v>0</v>
      </c>
      <c r="J369" s="1">
        <v>0</v>
      </c>
      <c r="K369" s="1">
        <v>0</v>
      </c>
      <c r="L369" s="5">
        <v>0</v>
      </c>
      <c r="M369" s="8">
        <v>68.2</v>
      </c>
      <c r="N369" s="5">
        <v>0</v>
      </c>
      <c r="O369" s="1">
        <v>0</v>
      </c>
      <c r="P369" s="4">
        <v>6.34</v>
      </c>
    </row>
    <row r="370" spans="1:16" x14ac:dyDescent="0.2">
      <c r="A370" s="2" t="s">
        <v>613</v>
      </c>
      <c r="B370" s="4" t="s">
        <v>43</v>
      </c>
      <c r="C370" s="1">
        <v>36</v>
      </c>
      <c r="D370" s="1" t="str">
        <f t="shared" si="5"/>
        <v>AM(CLR) FW</v>
      </c>
      <c r="E370" s="3" t="s">
        <v>23</v>
      </c>
      <c r="F370" s="6" t="s">
        <v>614</v>
      </c>
      <c r="G370" s="1">
        <v>696</v>
      </c>
      <c r="H370" s="1">
        <v>6</v>
      </c>
      <c r="I370" s="1">
        <v>0</v>
      </c>
      <c r="J370" s="1">
        <v>6</v>
      </c>
      <c r="K370" s="1">
        <v>0</v>
      </c>
      <c r="L370" s="5">
        <v>1.2</v>
      </c>
      <c r="M370" s="8">
        <v>76</v>
      </c>
      <c r="N370" s="5">
        <v>0.4</v>
      </c>
      <c r="O370" s="1">
        <v>0</v>
      </c>
      <c r="P370" s="4">
        <v>6.34</v>
      </c>
    </row>
    <row r="371" spans="1:16" x14ac:dyDescent="0.2">
      <c r="A371" s="2" t="s">
        <v>615</v>
      </c>
      <c r="B371" s="4" t="s">
        <v>82</v>
      </c>
      <c r="C371" s="1">
        <v>23</v>
      </c>
      <c r="D371" s="1" t="str">
        <f t="shared" si="5"/>
        <v>Forward</v>
      </c>
      <c r="E371" s="3" t="s">
        <v>452</v>
      </c>
      <c r="F371" s="6" t="s">
        <v>424</v>
      </c>
      <c r="G371" s="1">
        <v>145</v>
      </c>
      <c r="H371" s="1">
        <v>0</v>
      </c>
      <c r="I371" s="1">
        <v>0</v>
      </c>
      <c r="J371" s="1">
        <v>1</v>
      </c>
      <c r="K371" s="1">
        <v>0</v>
      </c>
      <c r="L371" s="5">
        <v>0.6</v>
      </c>
      <c r="M371" s="8">
        <v>52.5</v>
      </c>
      <c r="N371" s="5">
        <v>0.4</v>
      </c>
      <c r="O371" s="1">
        <v>0</v>
      </c>
      <c r="P371" s="4">
        <v>6.33</v>
      </c>
    </row>
    <row r="372" spans="1:16" x14ac:dyDescent="0.2">
      <c r="A372" s="2" t="s">
        <v>616</v>
      </c>
      <c r="B372" s="4" t="s">
        <v>43</v>
      </c>
      <c r="C372" s="1">
        <v>35</v>
      </c>
      <c r="D372" s="1" t="str">
        <f t="shared" si="5"/>
        <v>GK</v>
      </c>
      <c r="E372" s="3" t="s">
        <v>51</v>
      </c>
      <c r="F372" s="6">
        <v>10</v>
      </c>
      <c r="G372" s="1">
        <v>900</v>
      </c>
      <c r="H372" s="1">
        <v>0</v>
      </c>
      <c r="I372" s="1">
        <v>0</v>
      </c>
      <c r="J372" s="1">
        <v>0</v>
      </c>
      <c r="K372" s="1">
        <v>0</v>
      </c>
      <c r="L372" s="5">
        <v>0</v>
      </c>
      <c r="M372" s="8">
        <v>82.4</v>
      </c>
      <c r="N372" s="5">
        <v>0.1</v>
      </c>
      <c r="O372" s="1">
        <v>0</v>
      </c>
      <c r="P372" s="4">
        <v>6.33</v>
      </c>
    </row>
    <row r="373" spans="1:16" x14ac:dyDescent="0.2">
      <c r="A373" s="2" t="s">
        <v>617</v>
      </c>
      <c r="B373" s="4" t="s">
        <v>43</v>
      </c>
      <c r="C373" s="1">
        <v>23</v>
      </c>
      <c r="D373" s="1" t="str">
        <f t="shared" si="5"/>
        <v>D(R) M(L)</v>
      </c>
      <c r="E373" s="3" t="s">
        <v>618</v>
      </c>
      <c r="F373" s="6" t="s">
        <v>619</v>
      </c>
      <c r="G373" s="1">
        <v>661</v>
      </c>
      <c r="H373" s="1">
        <v>0</v>
      </c>
      <c r="I373" s="1">
        <v>2</v>
      </c>
      <c r="J373" s="1">
        <v>1</v>
      </c>
      <c r="K373" s="1">
        <v>0</v>
      </c>
      <c r="L373" s="5">
        <v>0.2</v>
      </c>
      <c r="M373" s="8">
        <v>88.8</v>
      </c>
      <c r="N373" s="5">
        <v>0.3</v>
      </c>
      <c r="O373" s="1">
        <v>0</v>
      </c>
      <c r="P373" s="4">
        <v>6.32</v>
      </c>
    </row>
    <row r="374" spans="1:16" x14ac:dyDescent="0.2">
      <c r="A374" s="2" t="s">
        <v>527</v>
      </c>
      <c r="B374" s="4" t="s">
        <v>80</v>
      </c>
      <c r="C374" s="1">
        <v>30</v>
      </c>
      <c r="D374" s="1" t="str">
        <f t="shared" si="5"/>
        <v>D(L) M(L)</v>
      </c>
      <c r="E374" s="3" t="s">
        <v>62</v>
      </c>
      <c r="F374" s="6" t="s">
        <v>456</v>
      </c>
      <c r="G374" s="1">
        <v>562</v>
      </c>
      <c r="H374" s="1">
        <v>0</v>
      </c>
      <c r="I374" s="1">
        <v>0</v>
      </c>
      <c r="J374" s="1">
        <v>0</v>
      </c>
      <c r="K374" s="1">
        <v>0</v>
      </c>
      <c r="L374" s="5">
        <v>0.1</v>
      </c>
      <c r="M374" s="8">
        <v>89.2</v>
      </c>
      <c r="N374" s="5">
        <v>0.5</v>
      </c>
      <c r="O374" s="1">
        <v>0</v>
      </c>
      <c r="P374" s="4">
        <v>6.32</v>
      </c>
    </row>
    <row r="375" spans="1:16" x14ac:dyDescent="0.2">
      <c r="A375" s="2" t="s">
        <v>620</v>
      </c>
      <c r="B375" s="4" t="s">
        <v>61</v>
      </c>
      <c r="C375" s="1">
        <v>20</v>
      </c>
      <c r="D375" s="1" t="str">
        <f t="shared" si="5"/>
        <v>D(L)</v>
      </c>
      <c r="E375" s="3" t="s">
        <v>195</v>
      </c>
      <c r="F375" s="6" t="s">
        <v>621</v>
      </c>
      <c r="G375" s="1">
        <v>272</v>
      </c>
      <c r="H375" s="1">
        <v>0</v>
      </c>
      <c r="I375" s="1">
        <v>0</v>
      </c>
      <c r="J375" s="1">
        <v>1</v>
      </c>
      <c r="K375" s="1">
        <v>0</v>
      </c>
      <c r="L375" s="5">
        <v>0.8</v>
      </c>
      <c r="M375" s="8">
        <v>85.3</v>
      </c>
      <c r="N375" s="5">
        <v>0.3</v>
      </c>
      <c r="O375" s="1">
        <v>0</v>
      </c>
      <c r="P375" s="4">
        <v>6.32</v>
      </c>
    </row>
    <row r="376" spans="1:16" x14ac:dyDescent="0.2">
      <c r="A376" s="2" t="s">
        <v>622</v>
      </c>
      <c r="B376" s="4" t="s">
        <v>59</v>
      </c>
      <c r="C376" s="1">
        <v>25</v>
      </c>
      <c r="D376" s="1" t="str">
        <f t="shared" si="5"/>
        <v>AM(CLR)</v>
      </c>
      <c r="E376" s="3" t="s">
        <v>107</v>
      </c>
      <c r="F376" s="6" t="s">
        <v>319</v>
      </c>
      <c r="G376" s="1">
        <v>1584</v>
      </c>
      <c r="H376" s="1">
        <v>2</v>
      </c>
      <c r="I376" s="1">
        <v>2</v>
      </c>
      <c r="J376" s="1">
        <v>8</v>
      </c>
      <c r="K376" s="1">
        <v>1</v>
      </c>
      <c r="L376" s="5">
        <v>1</v>
      </c>
      <c r="M376" s="8">
        <v>79.400000000000006</v>
      </c>
      <c r="N376" s="5">
        <v>0.5</v>
      </c>
      <c r="O376" s="1">
        <v>1</v>
      </c>
      <c r="P376" s="4">
        <v>6.31</v>
      </c>
    </row>
    <row r="377" spans="1:16" x14ac:dyDescent="0.2">
      <c r="A377" s="2" t="s">
        <v>623</v>
      </c>
      <c r="B377" s="4" t="s">
        <v>258</v>
      </c>
      <c r="C377" s="1">
        <v>26</v>
      </c>
      <c r="D377" s="1" t="str">
        <f t="shared" si="5"/>
        <v>M(CLR)</v>
      </c>
      <c r="E377" s="3" t="s">
        <v>31</v>
      </c>
      <c r="F377" s="6" t="s">
        <v>624</v>
      </c>
      <c r="G377" s="1">
        <v>990</v>
      </c>
      <c r="H377" s="1">
        <v>1</v>
      </c>
      <c r="I377" s="1">
        <v>0</v>
      </c>
      <c r="J377" s="1">
        <v>4</v>
      </c>
      <c r="K377" s="1">
        <v>0</v>
      </c>
      <c r="L377" s="5">
        <v>0.9</v>
      </c>
      <c r="M377" s="8">
        <v>81.400000000000006</v>
      </c>
      <c r="N377" s="5">
        <v>0.7</v>
      </c>
      <c r="O377" s="1">
        <v>0</v>
      </c>
      <c r="P377" s="4">
        <v>6.31</v>
      </c>
    </row>
    <row r="378" spans="1:16" x14ac:dyDescent="0.2">
      <c r="A378" s="2" t="s">
        <v>625</v>
      </c>
      <c r="B378" s="4" t="s">
        <v>75</v>
      </c>
      <c r="C378" s="1">
        <v>33</v>
      </c>
      <c r="D378" s="1" t="str">
        <f t="shared" si="5"/>
        <v>D(C)</v>
      </c>
      <c r="E378" s="3" t="s">
        <v>133</v>
      </c>
      <c r="F378" s="6" t="s">
        <v>626</v>
      </c>
      <c r="G378" s="1">
        <v>374</v>
      </c>
      <c r="H378" s="1">
        <v>0</v>
      </c>
      <c r="I378" s="1">
        <v>0</v>
      </c>
      <c r="J378" s="1">
        <v>1</v>
      </c>
      <c r="K378" s="1">
        <v>0</v>
      </c>
      <c r="L378" s="5">
        <v>0.1</v>
      </c>
      <c r="M378" s="8">
        <v>79.900000000000006</v>
      </c>
      <c r="N378" s="5">
        <v>0.9</v>
      </c>
      <c r="O378" s="1">
        <v>0</v>
      </c>
      <c r="P378" s="4">
        <v>6.31</v>
      </c>
    </row>
    <row r="379" spans="1:16" x14ac:dyDescent="0.2">
      <c r="A379" s="2" t="s">
        <v>627</v>
      </c>
      <c r="B379" s="4" t="s">
        <v>82</v>
      </c>
      <c r="C379" s="1">
        <v>24</v>
      </c>
      <c r="D379" s="1" t="str">
        <f t="shared" si="5"/>
        <v>D(C)</v>
      </c>
      <c r="E379" s="3" t="s">
        <v>133</v>
      </c>
      <c r="F379" s="6" t="s">
        <v>90</v>
      </c>
      <c r="G379" s="1">
        <v>282</v>
      </c>
      <c r="H379" s="1">
        <v>0</v>
      </c>
      <c r="I379" s="1">
        <v>0</v>
      </c>
      <c r="J379" s="1">
        <v>1</v>
      </c>
      <c r="K379" s="1">
        <v>0</v>
      </c>
      <c r="L379" s="5">
        <v>0.6</v>
      </c>
      <c r="M379" s="8">
        <v>78</v>
      </c>
      <c r="N379" s="5">
        <v>0.8</v>
      </c>
      <c r="O379" s="1">
        <v>0</v>
      </c>
      <c r="P379" s="4">
        <v>6.31</v>
      </c>
    </row>
    <row r="380" spans="1:16" x14ac:dyDescent="0.2">
      <c r="A380" s="2" t="s">
        <v>628</v>
      </c>
      <c r="B380" s="4" t="s">
        <v>258</v>
      </c>
      <c r="C380" s="1">
        <v>32</v>
      </c>
      <c r="D380" s="1" t="str">
        <f t="shared" si="5"/>
        <v>D(CL)</v>
      </c>
      <c r="E380" s="3" t="s">
        <v>289</v>
      </c>
      <c r="F380" s="6" t="s">
        <v>260</v>
      </c>
      <c r="G380" s="1">
        <v>1418</v>
      </c>
      <c r="H380" s="1">
        <v>0</v>
      </c>
      <c r="I380" s="1">
        <v>0</v>
      </c>
      <c r="J380" s="1">
        <v>2</v>
      </c>
      <c r="K380" s="1">
        <v>2</v>
      </c>
      <c r="L380" s="5">
        <v>0.7</v>
      </c>
      <c r="M380" s="8">
        <v>80.099999999999994</v>
      </c>
      <c r="N380" s="5">
        <v>1.1000000000000001</v>
      </c>
      <c r="O380" s="1">
        <v>0</v>
      </c>
      <c r="P380" s="4">
        <v>6.3</v>
      </c>
    </row>
    <row r="381" spans="1:16" x14ac:dyDescent="0.2">
      <c r="A381" s="2" t="s">
        <v>629</v>
      </c>
      <c r="B381" s="4" t="s">
        <v>86</v>
      </c>
      <c r="C381" s="1">
        <v>26</v>
      </c>
      <c r="D381" s="1" t="str">
        <f t="shared" si="5"/>
        <v>AM(L)</v>
      </c>
      <c r="E381" s="3" t="s">
        <v>147</v>
      </c>
      <c r="F381" s="6" t="s">
        <v>585</v>
      </c>
      <c r="G381" s="1">
        <v>558</v>
      </c>
      <c r="H381" s="1">
        <v>1</v>
      </c>
      <c r="I381" s="1">
        <v>0</v>
      </c>
      <c r="J381" s="1">
        <v>2</v>
      </c>
      <c r="K381" s="1">
        <v>0</v>
      </c>
      <c r="L381" s="5">
        <v>0.7</v>
      </c>
      <c r="M381" s="8">
        <v>76.599999999999994</v>
      </c>
      <c r="N381" s="5">
        <v>0.2</v>
      </c>
      <c r="O381" s="1">
        <v>0</v>
      </c>
      <c r="P381" s="4">
        <v>6.3</v>
      </c>
    </row>
    <row r="382" spans="1:16" x14ac:dyDescent="0.2">
      <c r="A382" s="2" t="s">
        <v>630</v>
      </c>
      <c r="B382" s="4" t="s">
        <v>104</v>
      </c>
      <c r="C382" s="1">
        <v>19</v>
      </c>
      <c r="D382" s="1" t="str">
        <f t="shared" si="5"/>
        <v>D(C)</v>
      </c>
      <c r="E382" s="3" t="s">
        <v>133</v>
      </c>
      <c r="F382" s="6" t="s">
        <v>400</v>
      </c>
      <c r="G382" s="1">
        <v>487</v>
      </c>
      <c r="H382" s="1">
        <v>0</v>
      </c>
      <c r="I382" s="1">
        <v>0</v>
      </c>
      <c r="J382" s="1">
        <v>5</v>
      </c>
      <c r="K382" s="1">
        <v>0</v>
      </c>
      <c r="L382" s="5">
        <v>0.1</v>
      </c>
      <c r="M382" s="8">
        <v>81.3</v>
      </c>
      <c r="N382" s="5">
        <v>0.6</v>
      </c>
      <c r="O382" s="1">
        <v>0</v>
      </c>
      <c r="P382" s="4">
        <v>6.3</v>
      </c>
    </row>
    <row r="383" spans="1:16" x14ac:dyDescent="0.2">
      <c r="A383" s="2" t="s">
        <v>631</v>
      </c>
      <c r="B383" s="4" t="s">
        <v>75</v>
      </c>
      <c r="C383" s="1">
        <v>34</v>
      </c>
      <c r="D383" s="1" t="str">
        <f t="shared" si="5"/>
        <v>FW</v>
      </c>
      <c r="E383" s="3" t="s">
        <v>20</v>
      </c>
      <c r="F383" s="6" t="s">
        <v>632</v>
      </c>
      <c r="G383" s="1">
        <v>1017</v>
      </c>
      <c r="H383" s="1">
        <v>5</v>
      </c>
      <c r="I383" s="1">
        <v>1</v>
      </c>
      <c r="J383" s="1">
        <v>0</v>
      </c>
      <c r="K383" s="1">
        <v>1</v>
      </c>
      <c r="L383" s="5">
        <v>1</v>
      </c>
      <c r="M383" s="8">
        <v>69.400000000000006</v>
      </c>
      <c r="N383" s="5">
        <v>0.7</v>
      </c>
      <c r="O383" s="1">
        <v>1</v>
      </c>
      <c r="P383" s="4">
        <v>6.3</v>
      </c>
    </row>
    <row r="384" spans="1:16" x14ac:dyDescent="0.2">
      <c r="A384" s="2" t="s">
        <v>633</v>
      </c>
      <c r="B384" s="4" t="s">
        <v>50</v>
      </c>
      <c r="C384" s="1">
        <v>33</v>
      </c>
      <c r="D384" s="1" t="str">
        <f t="shared" si="5"/>
        <v>D(C)</v>
      </c>
      <c r="E384" s="3" t="s">
        <v>133</v>
      </c>
      <c r="F384" s="6" t="s">
        <v>634</v>
      </c>
      <c r="G384" s="1">
        <v>137</v>
      </c>
      <c r="H384" s="1">
        <v>0</v>
      </c>
      <c r="I384" s="1">
        <v>0</v>
      </c>
      <c r="J384" s="1">
        <v>0</v>
      </c>
      <c r="K384" s="1">
        <v>0</v>
      </c>
      <c r="L384" s="5">
        <v>0.3</v>
      </c>
      <c r="M384" s="8">
        <v>78.900000000000006</v>
      </c>
      <c r="N384" s="5">
        <v>1</v>
      </c>
      <c r="O384" s="1">
        <v>0</v>
      </c>
      <c r="P384" s="4">
        <v>6.3</v>
      </c>
    </row>
    <row r="385" spans="1:16" x14ac:dyDescent="0.2">
      <c r="A385" s="2" t="s">
        <v>635</v>
      </c>
      <c r="B385" s="4" t="s">
        <v>128</v>
      </c>
      <c r="C385" s="1">
        <v>21</v>
      </c>
      <c r="D385" s="1" t="str">
        <f t="shared" si="5"/>
        <v>D(R)</v>
      </c>
      <c r="E385" s="3" t="s">
        <v>159</v>
      </c>
      <c r="F385" s="6" t="s">
        <v>151</v>
      </c>
      <c r="G385" s="1">
        <v>532</v>
      </c>
      <c r="H385" s="1">
        <v>0</v>
      </c>
      <c r="I385" s="1">
        <v>0</v>
      </c>
      <c r="J385" s="1">
        <v>0</v>
      </c>
      <c r="K385" s="1">
        <v>0</v>
      </c>
      <c r="L385" s="5">
        <v>0.7</v>
      </c>
      <c r="M385" s="8">
        <v>69.900000000000006</v>
      </c>
      <c r="N385" s="5">
        <v>0.6</v>
      </c>
      <c r="O385" s="1">
        <v>0</v>
      </c>
      <c r="P385" s="4">
        <v>6.29</v>
      </c>
    </row>
    <row r="386" spans="1:16" x14ac:dyDescent="0.2">
      <c r="A386" s="2" t="s">
        <v>636</v>
      </c>
      <c r="B386" s="4" t="s">
        <v>48</v>
      </c>
      <c r="C386" s="1">
        <v>35</v>
      </c>
      <c r="D386" s="1" t="str">
        <f t="shared" ref="D386:D449" si="6">TRIM(E386)</f>
        <v>M(CLR) FW</v>
      </c>
      <c r="E386" s="3" t="s">
        <v>200</v>
      </c>
      <c r="F386" s="6" t="s">
        <v>637</v>
      </c>
      <c r="G386" s="1">
        <v>666</v>
      </c>
      <c r="H386" s="1">
        <v>0</v>
      </c>
      <c r="I386" s="1">
        <v>1</v>
      </c>
      <c r="J386" s="1">
        <v>4</v>
      </c>
      <c r="K386" s="1">
        <v>0</v>
      </c>
      <c r="L386" s="5">
        <v>1.2</v>
      </c>
      <c r="M386" s="8">
        <v>91.5</v>
      </c>
      <c r="N386" s="5">
        <v>0.2</v>
      </c>
      <c r="O386" s="1">
        <v>0</v>
      </c>
      <c r="P386" s="4">
        <v>6.29</v>
      </c>
    </row>
    <row r="387" spans="1:16" x14ac:dyDescent="0.2">
      <c r="A387" s="2" t="s">
        <v>638</v>
      </c>
      <c r="B387" s="4" t="s">
        <v>104</v>
      </c>
      <c r="C387" s="1">
        <v>31</v>
      </c>
      <c r="D387" s="1" t="str">
        <f t="shared" si="6"/>
        <v>M(C)</v>
      </c>
      <c r="E387" s="3" t="s">
        <v>34</v>
      </c>
      <c r="F387" s="6" t="s">
        <v>639</v>
      </c>
      <c r="G387" s="1">
        <v>797</v>
      </c>
      <c r="H387" s="1">
        <v>1</v>
      </c>
      <c r="I387" s="1">
        <v>1</v>
      </c>
      <c r="J387" s="1">
        <v>4</v>
      </c>
      <c r="K387" s="1">
        <v>0</v>
      </c>
      <c r="L387" s="5">
        <v>0.3</v>
      </c>
      <c r="M387" s="8">
        <v>85.3</v>
      </c>
      <c r="N387" s="5">
        <v>0.2</v>
      </c>
      <c r="O387" s="1">
        <v>0</v>
      </c>
      <c r="P387" s="4">
        <v>6.29</v>
      </c>
    </row>
    <row r="388" spans="1:16" x14ac:dyDescent="0.2">
      <c r="A388" s="2" t="s">
        <v>640</v>
      </c>
      <c r="B388" s="4" t="s">
        <v>61</v>
      </c>
      <c r="C388" s="1">
        <v>29</v>
      </c>
      <c r="D388" s="1" t="str">
        <f t="shared" si="6"/>
        <v>D(CLR) M(R)</v>
      </c>
      <c r="E388" s="3" t="s">
        <v>641</v>
      </c>
      <c r="F388" s="6" t="s">
        <v>624</v>
      </c>
      <c r="G388" s="1">
        <v>1019</v>
      </c>
      <c r="H388" s="1">
        <v>0</v>
      </c>
      <c r="I388" s="1">
        <v>1</v>
      </c>
      <c r="J388" s="1">
        <v>3</v>
      </c>
      <c r="K388" s="1">
        <v>0</v>
      </c>
      <c r="L388" s="5">
        <v>0.1</v>
      </c>
      <c r="M388" s="8">
        <v>71.099999999999994</v>
      </c>
      <c r="N388" s="5">
        <v>0.6</v>
      </c>
      <c r="O388" s="1">
        <v>0</v>
      </c>
      <c r="P388" s="4">
        <v>6.29</v>
      </c>
    </row>
    <row r="389" spans="1:16" x14ac:dyDescent="0.2">
      <c r="A389" s="2" t="s">
        <v>642</v>
      </c>
      <c r="B389" s="4" t="s">
        <v>64</v>
      </c>
      <c r="C389" s="1">
        <v>27</v>
      </c>
      <c r="D389" s="1" t="str">
        <f t="shared" si="6"/>
        <v>D(C) DMC</v>
      </c>
      <c r="E389" s="3" t="s">
        <v>57</v>
      </c>
      <c r="F389" s="6" t="s">
        <v>433</v>
      </c>
      <c r="G389" s="1">
        <v>793</v>
      </c>
      <c r="H389" s="1">
        <v>0</v>
      </c>
      <c r="I389" s="1">
        <v>0</v>
      </c>
      <c r="J389" s="1">
        <v>3</v>
      </c>
      <c r="K389" s="1">
        <v>1</v>
      </c>
      <c r="L389" s="5">
        <v>0.3</v>
      </c>
      <c r="M389" s="8">
        <v>87.5</v>
      </c>
      <c r="N389" s="5">
        <v>0.8</v>
      </c>
      <c r="O389" s="1">
        <v>0</v>
      </c>
      <c r="P389" s="4">
        <v>6.29</v>
      </c>
    </row>
    <row r="390" spans="1:16" x14ac:dyDescent="0.2">
      <c r="A390" s="2" t="s">
        <v>643</v>
      </c>
      <c r="B390" s="4" t="s">
        <v>33</v>
      </c>
      <c r="C390" s="1">
        <v>26</v>
      </c>
      <c r="D390" s="1" t="str">
        <f t="shared" si="6"/>
        <v>AM(C) FW</v>
      </c>
      <c r="E390" s="3" t="s">
        <v>644</v>
      </c>
      <c r="F390" s="6" t="s">
        <v>358</v>
      </c>
      <c r="G390" s="1">
        <v>406</v>
      </c>
      <c r="H390" s="1">
        <v>1</v>
      </c>
      <c r="I390" s="1">
        <v>0</v>
      </c>
      <c r="J390" s="1">
        <v>5</v>
      </c>
      <c r="K390" s="1">
        <v>0</v>
      </c>
      <c r="L390" s="5">
        <v>0.9</v>
      </c>
      <c r="M390" s="8">
        <v>64.099999999999994</v>
      </c>
      <c r="N390" s="5">
        <v>1.2</v>
      </c>
      <c r="O390" s="1">
        <v>0</v>
      </c>
      <c r="P390" s="4">
        <v>6.29</v>
      </c>
    </row>
    <row r="391" spans="1:16" x14ac:dyDescent="0.2">
      <c r="A391" s="2" t="s">
        <v>645</v>
      </c>
      <c r="B391" s="4" t="s">
        <v>50</v>
      </c>
      <c r="C391" s="1">
        <v>32</v>
      </c>
      <c r="D391" s="1" t="str">
        <f t="shared" si="6"/>
        <v>FW</v>
      </c>
      <c r="E391" s="3" t="s">
        <v>20</v>
      </c>
      <c r="F391" s="6" t="s">
        <v>151</v>
      </c>
      <c r="G391" s="1">
        <v>444</v>
      </c>
      <c r="H391" s="1">
        <v>0</v>
      </c>
      <c r="I391" s="1">
        <v>0</v>
      </c>
      <c r="J391" s="1">
        <v>1</v>
      </c>
      <c r="K391" s="1">
        <v>0</v>
      </c>
      <c r="L391" s="5">
        <v>0.9</v>
      </c>
      <c r="M391" s="8">
        <v>71.8</v>
      </c>
      <c r="N391" s="5">
        <v>1.1000000000000001</v>
      </c>
      <c r="O391" s="1">
        <v>0</v>
      </c>
      <c r="P391" s="4">
        <v>6.29</v>
      </c>
    </row>
    <row r="392" spans="1:16" x14ac:dyDescent="0.2">
      <c r="A392" s="2" t="s">
        <v>646</v>
      </c>
      <c r="B392" s="4" t="s">
        <v>48</v>
      </c>
      <c r="C392" s="1">
        <v>25</v>
      </c>
      <c r="D392" s="1" t="str">
        <f t="shared" si="6"/>
        <v>FW</v>
      </c>
      <c r="E392" s="3" t="s">
        <v>20</v>
      </c>
      <c r="F392" s="6" t="s">
        <v>140</v>
      </c>
      <c r="G392" s="1">
        <v>815</v>
      </c>
      <c r="H392" s="1">
        <v>3</v>
      </c>
      <c r="I392" s="1">
        <v>0</v>
      </c>
      <c r="J392" s="1">
        <v>1</v>
      </c>
      <c r="K392" s="1">
        <v>0</v>
      </c>
      <c r="L392" s="5">
        <v>2.1</v>
      </c>
      <c r="M392" s="8">
        <v>75</v>
      </c>
      <c r="N392" s="5">
        <v>0.8</v>
      </c>
      <c r="O392" s="1">
        <v>1</v>
      </c>
      <c r="P392" s="4">
        <v>6.29</v>
      </c>
    </row>
    <row r="393" spans="1:16" x14ac:dyDescent="0.2">
      <c r="A393" s="2" t="s">
        <v>647</v>
      </c>
      <c r="B393" s="4" t="s">
        <v>258</v>
      </c>
      <c r="C393" s="1">
        <v>34</v>
      </c>
      <c r="D393" s="1" t="str">
        <f t="shared" si="6"/>
        <v>D(C)</v>
      </c>
      <c r="E393" s="3" t="s">
        <v>133</v>
      </c>
      <c r="F393" s="6" t="s">
        <v>522</v>
      </c>
      <c r="G393" s="1">
        <v>546</v>
      </c>
      <c r="H393" s="1">
        <v>1</v>
      </c>
      <c r="I393" s="1">
        <v>0</v>
      </c>
      <c r="J393" s="1">
        <v>0</v>
      </c>
      <c r="K393" s="1">
        <v>2</v>
      </c>
      <c r="L393" s="5">
        <v>0.5</v>
      </c>
      <c r="M393" s="8">
        <v>79.900000000000006</v>
      </c>
      <c r="N393" s="5">
        <v>1.6</v>
      </c>
      <c r="O393" s="1">
        <v>0</v>
      </c>
      <c r="P393" s="4">
        <v>6.28</v>
      </c>
    </row>
    <row r="394" spans="1:16" x14ac:dyDescent="0.2">
      <c r="A394" s="2" t="s">
        <v>648</v>
      </c>
      <c r="B394" s="4" t="s">
        <v>19</v>
      </c>
      <c r="C394" s="1">
        <v>27</v>
      </c>
      <c r="D394" s="1" t="str">
        <f t="shared" si="6"/>
        <v>D(R)</v>
      </c>
      <c r="E394" s="3" t="s">
        <v>159</v>
      </c>
      <c r="F394" s="6" t="s">
        <v>230</v>
      </c>
      <c r="G394" s="1">
        <v>22</v>
      </c>
      <c r="H394" s="1">
        <v>0</v>
      </c>
      <c r="I394" s="1">
        <v>0</v>
      </c>
      <c r="J394" s="1">
        <v>0</v>
      </c>
      <c r="K394" s="1">
        <v>0</v>
      </c>
      <c r="L394" s="5">
        <v>1</v>
      </c>
      <c r="M394" s="8">
        <v>100</v>
      </c>
      <c r="N394" s="5">
        <v>0</v>
      </c>
      <c r="O394" s="1">
        <v>0</v>
      </c>
      <c r="P394" s="4">
        <v>6.28</v>
      </c>
    </row>
    <row r="395" spans="1:16" x14ac:dyDescent="0.2">
      <c r="A395" s="2" t="s">
        <v>649</v>
      </c>
      <c r="B395" s="4" t="s">
        <v>128</v>
      </c>
      <c r="C395" s="1">
        <v>33</v>
      </c>
      <c r="D395" s="1" t="str">
        <f t="shared" si="6"/>
        <v>FW</v>
      </c>
      <c r="E395" s="3" t="s">
        <v>20</v>
      </c>
      <c r="F395" s="6" t="s">
        <v>650</v>
      </c>
      <c r="G395" s="1">
        <v>737</v>
      </c>
      <c r="H395" s="1">
        <v>2</v>
      </c>
      <c r="I395" s="1">
        <v>0</v>
      </c>
      <c r="J395" s="1">
        <v>3</v>
      </c>
      <c r="K395" s="1">
        <v>0</v>
      </c>
      <c r="L395" s="5">
        <v>1.3</v>
      </c>
      <c r="M395" s="8">
        <v>73.5</v>
      </c>
      <c r="N395" s="5">
        <v>1.3</v>
      </c>
      <c r="O395" s="1">
        <v>0</v>
      </c>
      <c r="P395" s="4">
        <v>6.28</v>
      </c>
    </row>
    <row r="396" spans="1:16" x14ac:dyDescent="0.2">
      <c r="A396" s="2" t="s">
        <v>651</v>
      </c>
      <c r="B396" s="4" t="s">
        <v>258</v>
      </c>
      <c r="C396" s="1">
        <v>25</v>
      </c>
      <c r="D396" s="1" t="str">
        <f t="shared" si="6"/>
        <v>AM(L) FW</v>
      </c>
      <c r="E396" s="3" t="s">
        <v>26</v>
      </c>
      <c r="F396" s="6" t="s">
        <v>543</v>
      </c>
      <c r="G396" s="1">
        <v>986</v>
      </c>
      <c r="H396" s="1">
        <v>3</v>
      </c>
      <c r="I396" s="1">
        <v>0</v>
      </c>
      <c r="J396" s="1">
        <v>2</v>
      </c>
      <c r="K396" s="1">
        <v>0</v>
      </c>
      <c r="L396" s="5">
        <v>1.1000000000000001</v>
      </c>
      <c r="M396" s="8">
        <v>76</v>
      </c>
      <c r="N396" s="5">
        <v>1.3</v>
      </c>
      <c r="O396" s="1">
        <v>0</v>
      </c>
      <c r="P396" s="4">
        <v>6.28</v>
      </c>
    </row>
    <row r="397" spans="1:16" x14ac:dyDescent="0.2">
      <c r="A397" s="2" t="s">
        <v>652</v>
      </c>
      <c r="B397" s="4" t="s">
        <v>16</v>
      </c>
      <c r="C397" s="1">
        <v>26</v>
      </c>
      <c r="D397" s="1" t="str">
        <f t="shared" si="6"/>
        <v>M(C)</v>
      </c>
      <c r="E397" s="3" t="s">
        <v>34</v>
      </c>
      <c r="F397" s="6" t="s">
        <v>653</v>
      </c>
      <c r="G397" s="1">
        <v>582</v>
      </c>
      <c r="H397" s="1">
        <v>0</v>
      </c>
      <c r="I397" s="1">
        <v>1</v>
      </c>
      <c r="J397" s="1">
        <v>4</v>
      </c>
      <c r="K397" s="1">
        <v>0</v>
      </c>
      <c r="L397" s="5">
        <v>0.5</v>
      </c>
      <c r="M397" s="8">
        <v>86.3</v>
      </c>
      <c r="N397" s="5">
        <v>0.2</v>
      </c>
      <c r="O397" s="1">
        <v>0</v>
      </c>
      <c r="P397" s="4">
        <v>6.27</v>
      </c>
    </row>
    <row r="398" spans="1:16" x14ac:dyDescent="0.2">
      <c r="A398" s="2" t="s">
        <v>654</v>
      </c>
      <c r="B398" s="4" t="s">
        <v>50</v>
      </c>
      <c r="C398" s="1">
        <v>34</v>
      </c>
      <c r="D398" s="1" t="str">
        <f t="shared" si="6"/>
        <v>AM(CR) FW</v>
      </c>
      <c r="E398" s="3" t="s">
        <v>65</v>
      </c>
      <c r="F398" s="6" t="s">
        <v>373</v>
      </c>
      <c r="G398" s="1">
        <v>623</v>
      </c>
      <c r="H398" s="1">
        <v>3</v>
      </c>
      <c r="I398" s="1">
        <v>0</v>
      </c>
      <c r="J398" s="1">
        <v>2</v>
      </c>
      <c r="K398" s="1">
        <v>0</v>
      </c>
      <c r="L398" s="5">
        <v>1.2</v>
      </c>
      <c r="M398" s="8">
        <v>83.3</v>
      </c>
      <c r="N398" s="5">
        <v>0.1</v>
      </c>
      <c r="O398" s="1">
        <v>0</v>
      </c>
      <c r="P398" s="4">
        <v>6.27</v>
      </c>
    </row>
    <row r="399" spans="1:16" x14ac:dyDescent="0.2">
      <c r="A399" s="2" t="s">
        <v>655</v>
      </c>
      <c r="B399" s="4" t="s">
        <v>43</v>
      </c>
      <c r="C399" s="1">
        <v>21</v>
      </c>
      <c r="D399" s="1" t="str">
        <f t="shared" si="6"/>
        <v>AM(C)</v>
      </c>
      <c r="E399" s="3" t="s">
        <v>105</v>
      </c>
      <c r="F399" s="6" t="s">
        <v>347</v>
      </c>
      <c r="G399" s="1">
        <v>342</v>
      </c>
      <c r="H399" s="1">
        <v>1</v>
      </c>
      <c r="I399" s="1">
        <v>0</v>
      </c>
      <c r="J399" s="1">
        <v>1</v>
      </c>
      <c r="K399" s="1">
        <v>0</v>
      </c>
      <c r="L399" s="5">
        <v>0.4</v>
      </c>
      <c r="M399" s="8">
        <v>78.7</v>
      </c>
      <c r="N399" s="5">
        <v>0.2</v>
      </c>
      <c r="O399" s="1">
        <v>0</v>
      </c>
      <c r="P399" s="4">
        <v>6.27</v>
      </c>
    </row>
    <row r="400" spans="1:16" x14ac:dyDescent="0.2">
      <c r="A400" s="2" t="s">
        <v>656</v>
      </c>
      <c r="B400" s="4" t="s">
        <v>50</v>
      </c>
      <c r="C400" s="1">
        <v>29</v>
      </c>
      <c r="D400" s="1" t="str">
        <f t="shared" si="6"/>
        <v>AM(L) FW</v>
      </c>
      <c r="E400" s="3" t="s">
        <v>26</v>
      </c>
      <c r="F400" s="6" t="s">
        <v>632</v>
      </c>
      <c r="G400" s="1">
        <v>1191</v>
      </c>
      <c r="H400" s="1">
        <v>0</v>
      </c>
      <c r="I400" s="1">
        <v>0</v>
      </c>
      <c r="J400" s="1">
        <v>3</v>
      </c>
      <c r="K400" s="1">
        <v>0</v>
      </c>
      <c r="L400" s="5">
        <v>1.1000000000000001</v>
      </c>
      <c r="M400" s="8">
        <v>67.400000000000006</v>
      </c>
      <c r="N400" s="5">
        <v>2.2999999999999998</v>
      </c>
      <c r="O400" s="1">
        <v>0</v>
      </c>
      <c r="P400" s="4">
        <v>6.27</v>
      </c>
    </row>
    <row r="401" spans="1:16" x14ac:dyDescent="0.2">
      <c r="A401" s="2" t="s">
        <v>657</v>
      </c>
      <c r="B401" s="4" t="s">
        <v>36</v>
      </c>
      <c r="C401" s="1">
        <v>25</v>
      </c>
      <c r="D401" s="1" t="str">
        <f t="shared" si="6"/>
        <v>DMC</v>
      </c>
      <c r="E401" s="3" t="s">
        <v>44</v>
      </c>
      <c r="F401" s="6" t="s">
        <v>658</v>
      </c>
      <c r="G401" s="1">
        <v>328</v>
      </c>
      <c r="H401" s="1">
        <v>0</v>
      </c>
      <c r="I401" s="1">
        <v>0</v>
      </c>
      <c r="J401" s="1">
        <v>0</v>
      </c>
      <c r="K401" s="1">
        <v>0</v>
      </c>
      <c r="L401" s="5">
        <v>0.4</v>
      </c>
      <c r="M401" s="8">
        <v>84.8</v>
      </c>
      <c r="N401" s="5">
        <v>0.4</v>
      </c>
      <c r="O401" s="1">
        <v>0</v>
      </c>
      <c r="P401" s="4">
        <v>6.27</v>
      </c>
    </row>
    <row r="402" spans="1:16" x14ac:dyDescent="0.2">
      <c r="A402" s="2" t="s">
        <v>659</v>
      </c>
      <c r="B402" s="4" t="s">
        <v>132</v>
      </c>
      <c r="C402" s="1">
        <v>33</v>
      </c>
      <c r="D402" s="1" t="str">
        <f t="shared" si="6"/>
        <v>M(C)</v>
      </c>
      <c r="E402" s="3" t="s">
        <v>34</v>
      </c>
      <c r="F402" s="6" t="s">
        <v>626</v>
      </c>
      <c r="G402" s="1">
        <v>308</v>
      </c>
      <c r="H402" s="1">
        <v>0</v>
      </c>
      <c r="I402" s="1">
        <v>1</v>
      </c>
      <c r="J402" s="1">
        <v>3</v>
      </c>
      <c r="K402" s="1">
        <v>1</v>
      </c>
      <c r="L402" s="5">
        <v>0.5</v>
      </c>
      <c r="M402" s="8">
        <v>87.6</v>
      </c>
      <c r="N402" s="5">
        <v>0.3</v>
      </c>
      <c r="O402" s="1">
        <v>0</v>
      </c>
      <c r="P402" s="4">
        <v>6.27</v>
      </c>
    </row>
    <row r="403" spans="1:16" x14ac:dyDescent="0.2">
      <c r="A403" s="2" t="s">
        <v>660</v>
      </c>
      <c r="B403" s="4" t="s">
        <v>43</v>
      </c>
      <c r="C403" s="1">
        <v>19</v>
      </c>
      <c r="D403" s="1" t="str">
        <f t="shared" si="6"/>
        <v>Forward</v>
      </c>
      <c r="E403" s="3" t="s">
        <v>452</v>
      </c>
      <c r="F403" s="6" t="s">
        <v>634</v>
      </c>
      <c r="G403" s="1">
        <v>99</v>
      </c>
      <c r="H403" s="1">
        <v>0</v>
      </c>
      <c r="I403" s="1">
        <v>0</v>
      </c>
      <c r="J403" s="1">
        <v>0</v>
      </c>
      <c r="K403" s="1">
        <v>0</v>
      </c>
      <c r="L403" s="5">
        <v>0.3</v>
      </c>
      <c r="M403" s="8">
        <v>83.3</v>
      </c>
      <c r="N403" s="5">
        <v>0</v>
      </c>
      <c r="O403" s="1">
        <v>0</v>
      </c>
      <c r="P403" s="4">
        <v>6.26</v>
      </c>
    </row>
    <row r="404" spans="1:16" x14ac:dyDescent="0.2">
      <c r="A404" s="2" t="s">
        <v>661</v>
      </c>
      <c r="B404" s="4" t="s">
        <v>86</v>
      </c>
      <c r="C404" s="1">
        <v>32</v>
      </c>
      <c r="D404" s="1" t="str">
        <f t="shared" si="6"/>
        <v>M(CL)</v>
      </c>
      <c r="E404" s="3" t="s">
        <v>55</v>
      </c>
      <c r="F404" s="6" t="s">
        <v>358</v>
      </c>
      <c r="G404" s="1">
        <v>608</v>
      </c>
      <c r="H404" s="1">
        <v>0</v>
      </c>
      <c r="I404" s="1">
        <v>0</v>
      </c>
      <c r="J404" s="1">
        <v>7</v>
      </c>
      <c r="K404" s="1">
        <v>0</v>
      </c>
      <c r="L404" s="5">
        <v>0.2</v>
      </c>
      <c r="M404" s="8">
        <v>79.2</v>
      </c>
      <c r="N404" s="5">
        <v>0.2</v>
      </c>
      <c r="O404" s="1">
        <v>0</v>
      </c>
      <c r="P404" s="4">
        <v>6.26</v>
      </c>
    </row>
    <row r="405" spans="1:16" x14ac:dyDescent="0.2">
      <c r="A405" s="2" t="s">
        <v>662</v>
      </c>
      <c r="B405" s="4" t="s">
        <v>82</v>
      </c>
      <c r="C405" s="1">
        <v>28</v>
      </c>
      <c r="D405" s="1" t="str">
        <f t="shared" si="6"/>
        <v>FW</v>
      </c>
      <c r="E405" s="3" t="s">
        <v>20</v>
      </c>
      <c r="F405" s="6" t="s">
        <v>570</v>
      </c>
      <c r="G405" s="1">
        <v>222</v>
      </c>
      <c r="H405" s="1">
        <v>0</v>
      </c>
      <c r="I405" s="1">
        <v>0</v>
      </c>
      <c r="J405" s="1">
        <v>1</v>
      </c>
      <c r="K405" s="1">
        <v>0</v>
      </c>
      <c r="L405" s="5">
        <v>2.2999999999999998</v>
      </c>
      <c r="M405" s="8">
        <v>73.2</v>
      </c>
      <c r="N405" s="5">
        <v>0.9</v>
      </c>
      <c r="O405" s="1">
        <v>0</v>
      </c>
      <c r="P405" s="4">
        <v>6.26</v>
      </c>
    </row>
    <row r="406" spans="1:16" x14ac:dyDescent="0.2">
      <c r="A406" s="2" t="s">
        <v>663</v>
      </c>
      <c r="B406" s="4" t="s">
        <v>258</v>
      </c>
      <c r="C406" s="1">
        <v>25</v>
      </c>
      <c r="D406" s="1" t="str">
        <f t="shared" si="6"/>
        <v>AM(C) FW</v>
      </c>
      <c r="E406" s="3" t="s">
        <v>644</v>
      </c>
      <c r="F406" s="6" t="s">
        <v>90</v>
      </c>
      <c r="G406" s="1">
        <v>205</v>
      </c>
      <c r="H406" s="1">
        <v>0</v>
      </c>
      <c r="I406" s="1">
        <v>0</v>
      </c>
      <c r="J406" s="1">
        <v>1</v>
      </c>
      <c r="K406" s="1">
        <v>0</v>
      </c>
      <c r="L406" s="5">
        <v>0.6</v>
      </c>
      <c r="M406" s="8">
        <v>62.7</v>
      </c>
      <c r="N406" s="5">
        <v>1.6</v>
      </c>
      <c r="O406" s="1">
        <v>0</v>
      </c>
      <c r="P406" s="4">
        <v>6.26</v>
      </c>
    </row>
    <row r="407" spans="1:16" x14ac:dyDescent="0.2">
      <c r="A407" s="2" t="s">
        <v>664</v>
      </c>
      <c r="B407" s="4" t="s">
        <v>121</v>
      </c>
      <c r="C407" s="1">
        <v>25</v>
      </c>
      <c r="D407" s="1" t="str">
        <f t="shared" si="6"/>
        <v>DMC</v>
      </c>
      <c r="E407" s="3" t="s">
        <v>44</v>
      </c>
      <c r="F407" s="6" t="s">
        <v>570</v>
      </c>
      <c r="G407" s="1">
        <v>280</v>
      </c>
      <c r="H407" s="1">
        <v>0</v>
      </c>
      <c r="I407" s="1">
        <v>0</v>
      </c>
      <c r="J407" s="1">
        <v>2</v>
      </c>
      <c r="K407" s="1">
        <v>0</v>
      </c>
      <c r="L407" s="5">
        <v>0.3</v>
      </c>
      <c r="M407" s="8">
        <v>93.8</v>
      </c>
      <c r="N407" s="5">
        <v>0.3</v>
      </c>
      <c r="O407" s="1">
        <v>0</v>
      </c>
      <c r="P407" s="4">
        <v>6.26</v>
      </c>
    </row>
    <row r="408" spans="1:16" x14ac:dyDescent="0.2">
      <c r="A408" s="2" t="s">
        <v>665</v>
      </c>
      <c r="B408" s="4" t="s">
        <v>104</v>
      </c>
      <c r="C408" s="1">
        <v>32</v>
      </c>
      <c r="D408" s="1" t="str">
        <f t="shared" si="6"/>
        <v>M(CLR)</v>
      </c>
      <c r="E408" s="3" t="s">
        <v>31</v>
      </c>
      <c r="F408" s="6" t="s">
        <v>666</v>
      </c>
      <c r="G408" s="1">
        <v>387</v>
      </c>
      <c r="H408" s="1">
        <v>2</v>
      </c>
      <c r="I408" s="1">
        <v>0</v>
      </c>
      <c r="J408" s="1">
        <v>1</v>
      </c>
      <c r="K408" s="1">
        <v>0</v>
      </c>
      <c r="L408" s="5">
        <v>0.3</v>
      </c>
      <c r="M408" s="8">
        <v>80.5</v>
      </c>
      <c r="N408" s="5">
        <v>0.2</v>
      </c>
      <c r="O408" s="1">
        <v>0</v>
      </c>
      <c r="P408" s="4">
        <v>6.25</v>
      </c>
    </row>
    <row r="409" spans="1:16" x14ac:dyDescent="0.2">
      <c r="A409" s="2" t="s">
        <v>667</v>
      </c>
      <c r="B409" s="4" t="s">
        <v>43</v>
      </c>
      <c r="C409" s="1">
        <v>30</v>
      </c>
      <c r="D409" s="1" t="str">
        <f t="shared" si="6"/>
        <v>D(CL)</v>
      </c>
      <c r="E409" s="3" t="s">
        <v>289</v>
      </c>
      <c r="F409" s="6" t="s">
        <v>607</v>
      </c>
      <c r="G409" s="1">
        <v>52</v>
      </c>
      <c r="H409" s="1">
        <v>0</v>
      </c>
      <c r="I409" s="1">
        <v>0</v>
      </c>
      <c r="J409" s="1">
        <v>0</v>
      </c>
      <c r="K409" s="1">
        <v>0</v>
      </c>
      <c r="L409" s="5">
        <v>0</v>
      </c>
      <c r="M409" s="8">
        <v>86.7</v>
      </c>
      <c r="N409" s="5">
        <v>0</v>
      </c>
      <c r="O409" s="1">
        <v>0</v>
      </c>
      <c r="P409" s="4">
        <v>6.25</v>
      </c>
    </row>
    <row r="410" spans="1:16" x14ac:dyDescent="0.2">
      <c r="A410" s="2" t="s">
        <v>668</v>
      </c>
      <c r="B410" s="4" t="s">
        <v>59</v>
      </c>
      <c r="C410" s="1">
        <v>23</v>
      </c>
      <c r="D410" s="1" t="str">
        <f t="shared" si="6"/>
        <v>M(C)</v>
      </c>
      <c r="E410" s="3" t="s">
        <v>34</v>
      </c>
      <c r="F410" s="6" t="s">
        <v>337</v>
      </c>
      <c r="G410" s="1">
        <v>984</v>
      </c>
      <c r="H410" s="1">
        <v>0</v>
      </c>
      <c r="I410" s="1">
        <v>0</v>
      </c>
      <c r="J410" s="1">
        <v>3</v>
      </c>
      <c r="K410" s="1">
        <v>0</v>
      </c>
      <c r="L410" s="5">
        <v>0.3</v>
      </c>
      <c r="M410" s="8">
        <v>82.1</v>
      </c>
      <c r="N410" s="5">
        <v>0.3</v>
      </c>
      <c r="O410" s="1">
        <v>0</v>
      </c>
      <c r="P410" s="4">
        <v>6.25</v>
      </c>
    </row>
    <row r="411" spans="1:16" x14ac:dyDescent="0.2">
      <c r="A411" s="2" t="s">
        <v>669</v>
      </c>
      <c r="B411" s="4" t="s">
        <v>50</v>
      </c>
      <c r="C411" s="1">
        <v>35</v>
      </c>
      <c r="D411" s="1" t="str">
        <f t="shared" si="6"/>
        <v>DMC</v>
      </c>
      <c r="E411" s="3" t="s">
        <v>44</v>
      </c>
      <c r="F411" s="6" t="s">
        <v>670</v>
      </c>
      <c r="G411" s="1">
        <v>317</v>
      </c>
      <c r="H411" s="1">
        <v>0</v>
      </c>
      <c r="I411" s="1">
        <v>0</v>
      </c>
      <c r="J411" s="1">
        <v>2</v>
      </c>
      <c r="K411" s="1">
        <v>0</v>
      </c>
      <c r="L411" s="5">
        <v>0.2</v>
      </c>
      <c r="M411" s="8">
        <v>82.6</v>
      </c>
      <c r="N411" s="5">
        <v>0.3</v>
      </c>
      <c r="O411" s="1">
        <v>0</v>
      </c>
      <c r="P411" s="4">
        <v>6.25</v>
      </c>
    </row>
    <row r="412" spans="1:16" x14ac:dyDescent="0.2">
      <c r="A412" s="2" t="s">
        <v>671</v>
      </c>
      <c r="B412" s="4" t="s">
        <v>104</v>
      </c>
      <c r="C412" s="1">
        <v>21</v>
      </c>
      <c r="D412" s="1" t="str">
        <f t="shared" si="6"/>
        <v>FW</v>
      </c>
      <c r="E412" s="3" t="s">
        <v>20</v>
      </c>
      <c r="F412" s="6" t="s">
        <v>672</v>
      </c>
      <c r="G412" s="1">
        <v>262</v>
      </c>
      <c r="H412" s="1">
        <v>1</v>
      </c>
      <c r="I412" s="1">
        <v>0</v>
      </c>
      <c r="J412" s="1">
        <v>0</v>
      </c>
      <c r="K412" s="1">
        <v>0</v>
      </c>
      <c r="L412" s="5">
        <v>0.4</v>
      </c>
      <c r="M412" s="8">
        <v>79.8</v>
      </c>
      <c r="N412" s="5">
        <v>0</v>
      </c>
      <c r="O412" s="1">
        <v>0</v>
      </c>
      <c r="P412" s="4">
        <v>6.25</v>
      </c>
    </row>
    <row r="413" spans="1:16" x14ac:dyDescent="0.2">
      <c r="A413" s="2" t="s">
        <v>673</v>
      </c>
      <c r="B413" s="4" t="s">
        <v>36</v>
      </c>
      <c r="C413" s="1">
        <v>24</v>
      </c>
      <c r="D413" s="1" t="str">
        <f t="shared" si="6"/>
        <v>D(CLR) M(R)</v>
      </c>
      <c r="E413" s="3" t="s">
        <v>641</v>
      </c>
      <c r="F413" s="6" t="s">
        <v>532</v>
      </c>
      <c r="G413" s="1">
        <v>164</v>
      </c>
      <c r="H413" s="1">
        <v>0</v>
      </c>
      <c r="I413" s="1">
        <v>0</v>
      </c>
      <c r="J413" s="1">
        <v>0</v>
      </c>
      <c r="K413" s="1">
        <v>1</v>
      </c>
      <c r="L413" s="5">
        <v>0.2</v>
      </c>
      <c r="M413" s="8">
        <v>80</v>
      </c>
      <c r="N413" s="5">
        <v>0.6</v>
      </c>
      <c r="O413" s="1">
        <v>0</v>
      </c>
      <c r="P413" s="4">
        <v>6.25</v>
      </c>
    </row>
    <row r="414" spans="1:16" x14ac:dyDescent="0.2">
      <c r="A414" s="2" t="s">
        <v>674</v>
      </c>
      <c r="B414" s="4" t="s">
        <v>80</v>
      </c>
      <c r="C414" s="1">
        <v>26</v>
      </c>
      <c r="D414" s="1" t="str">
        <f t="shared" si="6"/>
        <v>AM(L) FW</v>
      </c>
      <c r="E414" s="3" t="s">
        <v>26</v>
      </c>
      <c r="F414" s="6" t="s">
        <v>675</v>
      </c>
      <c r="G414" s="1">
        <v>480</v>
      </c>
      <c r="H414" s="1">
        <v>2</v>
      </c>
      <c r="I414" s="1">
        <v>0</v>
      </c>
      <c r="J414" s="1">
        <v>0</v>
      </c>
      <c r="K414" s="1">
        <v>0</v>
      </c>
      <c r="L414" s="5">
        <v>1.2</v>
      </c>
      <c r="M414" s="8">
        <v>74.7</v>
      </c>
      <c r="N414" s="5">
        <v>0</v>
      </c>
      <c r="O414" s="1">
        <v>0</v>
      </c>
      <c r="P414" s="4">
        <v>6.24</v>
      </c>
    </row>
    <row r="415" spans="1:16" x14ac:dyDescent="0.2">
      <c r="A415" s="2" t="s">
        <v>676</v>
      </c>
      <c r="B415" s="4" t="s">
        <v>43</v>
      </c>
      <c r="C415" s="1">
        <v>33</v>
      </c>
      <c r="D415" s="1" t="str">
        <f t="shared" si="6"/>
        <v>D(C)</v>
      </c>
      <c r="E415" s="3" t="s">
        <v>133</v>
      </c>
      <c r="F415" s="6" t="s">
        <v>461</v>
      </c>
      <c r="G415" s="1">
        <v>846</v>
      </c>
      <c r="H415" s="1">
        <v>0</v>
      </c>
      <c r="I415" s="1">
        <v>1</v>
      </c>
      <c r="J415" s="1">
        <v>3</v>
      </c>
      <c r="K415" s="1">
        <v>0</v>
      </c>
      <c r="L415" s="5">
        <v>0.4</v>
      </c>
      <c r="M415" s="8">
        <v>88.5</v>
      </c>
      <c r="N415" s="5">
        <v>2.6</v>
      </c>
      <c r="O415" s="1">
        <v>0</v>
      </c>
      <c r="P415" s="4">
        <v>6.24</v>
      </c>
    </row>
    <row r="416" spans="1:16" x14ac:dyDescent="0.2">
      <c r="A416" s="2" t="s">
        <v>677</v>
      </c>
      <c r="B416" s="4" t="s">
        <v>59</v>
      </c>
      <c r="C416" s="1">
        <v>30</v>
      </c>
      <c r="D416" s="1" t="str">
        <f t="shared" si="6"/>
        <v>M(CLR) FW</v>
      </c>
      <c r="E416" s="3" t="s">
        <v>200</v>
      </c>
      <c r="F416" s="6" t="s">
        <v>495</v>
      </c>
      <c r="G416" s="1">
        <v>1061</v>
      </c>
      <c r="H416" s="1">
        <v>0</v>
      </c>
      <c r="I416" s="1">
        <v>2</v>
      </c>
      <c r="J416" s="1">
        <v>3</v>
      </c>
      <c r="K416" s="1">
        <v>1</v>
      </c>
      <c r="L416" s="5">
        <v>0.5</v>
      </c>
      <c r="M416" s="8">
        <v>73.8</v>
      </c>
      <c r="N416" s="5">
        <v>0.4</v>
      </c>
      <c r="O416" s="1">
        <v>0</v>
      </c>
      <c r="P416" s="4">
        <v>6.24</v>
      </c>
    </row>
    <row r="417" spans="1:16" x14ac:dyDescent="0.2">
      <c r="A417" s="2" t="s">
        <v>678</v>
      </c>
      <c r="B417" s="4" t="s">
        <v>64</v>
      </c>
      <c r="C417" s="1">
        <v>31</v>
      </c>
      <c r="D417" s="1" t="str">
        <f t="shared" si="6"/>
        <v>AM(CR)</v>
      </c>
      <c r="E417" s="3" t="s">
        <v>164</v>
      </c>
      <c r="F417" s="6" t="s">
        <v>672</v>
      </c>
      <c r="G417" s="1">
        <v>211</v>
      </c>
      <c r="H417" s="1">
        <v>0</v>
      </c>
      <c r="I417" s="1">
        <v>1</v>
      </c>
      <c r="J417" s="1">
        <v>0</v>
      </c>
      <c r="K417" s="1">
        <v>0</v>
      </c>
      <c r="L417" s="5">
        <v>0.2</v>
      </c>
      <c r="M417" s="8">
        <v>79.2</v>
      </c>
      <c r="N417" s="5">
        <v>0.4</v>
      </c>
      <c r="O417" s="1">
        <v>0</v>
      </c>
      <c r="P417" s="4">
        <v>6.23</v>
      </c>
    </row>
    <row r="418" spans="1:16" x14ac:dyDescent="0.2">
      <c r="A418" s="2" t="s">
        <v>679</v>
      </c>
      <c r="B418" s="4" t="s">
        <v>132</v>
      </c>
      <c r="C418" s="1">
        <v>35</v>
      </c>
      <c r="D418" s="1" t="str">
        <f t="shared" si="6"/>
        <v>D(L)</v>
      </c>
      <c r="E418" s="3" t="s">
        <v>195</v>
      </c>
      <c r="F418" s="6" t="s">
        <v>349</v>
      </c>
      <c r="G418" s="1">
        <v>115</v>
      </c>
      <c r="H418" s="1">
        <v>0</v>
      </c>
      <c r="I418" s="1">
        <v>0</v>
      </c>
      <c r="J418" s="1">
        <v>0</v>
      </c>
      <c r="K418" s="1">
        <v>0</v>
      </c>
      <c r="L418" s="5">
        <v>0.5</v>
      </c>
      <c r="M418" s="8">
        <v>73.099999999999994</v>
      </c>
      <c r="N418" s="5">
        <v>0</v>
      </c>
      <c r="O418" s="1">
        <v>0</v>
      </c>
      <c r="P418" s="4">
        <v>6.23</v>
      </c>
    </row>
    <row r="419" spans="1:16" x14ac:dyDescent="0.2">
      <c r="A419" s="2" t="s">
        <v>680</v>
      </c>
      <c r="B419" s="4" t="s">
        <v>258</v>
      </c>
      <c r="C419" s="1">
        <v>29</v>
      </c>
      <c r="D419" s="1" t="str">
        <f t="shared" si="6"/>
        <v>D(C)</v>
      </c>
      <c r="E419" s="3" t="s">
        <v>133</v>
      </c>
      <c r="F419" s="6" t="s">
        <v>145</v>
      </c>
      <c r="G419" s="1">
        <v>404</v>
      </c>
      <c r="H419" s="1">
        <v>0</v>
      </c>
      <c r="I419" s="1">
        <v>0</v>
      </c>
      <c r="J419" s="1">
        <v>0</v>
      </c>
      <c r="K419" s="1">
        <v>1</v>
      </c>
      <c r="L419" s="5">
        <v>0.1</v>
      </c>
      <c r="M419" s="8">
        <v>73.099999999999994</v>
      </c>
      <c r="N419" s="5">
        <v>1</v>
      </c>
      <c r="O419" s="1">
        <v>0</v>
      </c>
      <c r="P419" s="4">
        <v>6.23</v>
      </c>
    </row>
    <row r="420" spans="1:16" x14ac:dyDescent="0.2">
      <c r="A420" s="2" t="s">
        <v>681</v>
      </c>
      <c r="B420" s="4" t="s">
        <v>61</v>
      </c>
      <c r="C420" s="1">
        <v>18</v>
      </c>
      <c r="D420" s="1" t="str">
        <f t="shared" si="6"/>
        <v>Defender</v>
      </c>
      <c r="E420" s="3" t="s">
        <v>122</v>
      </c>
      <c r="F420" s="6" t="s">
        <v>634</v>
      </c>
      <c r="G420" s="1">
        <v>143</v>
      </c>
      <c r="H420" s="1">
        <v>0</v>
      </c>
      <c r="I420" s="1">
        <v>0</v>
      </c>
      <c r="J420" s="1">
        <v>0</v>
      </c>
      <c r="K420" s="1">
        <v>0</v>
      </c>
      <c r="L420" s="5">
        <v>0.7</v>
      </c>
      <c r="M420" s="8">
        <v>84.8</v>
      </c>
      <c r="N420" s="5">
        <v>1</v>
      </c>
      <c r="O420" s="1">
        <v>0</v>
      </c>
      <c r="P420" s="4">
        <v>6.22</v>
      </c>
    </row>
    <row r="421" spans="1:16" x14ac:dyDescent="0.2">
      <c r="A421" s="2" t="s">
        <v>682</v>
      </c>
      <c r="B421" s="4" t="s">
        <v>61</v>
      </c>
      <c r="C421" s="1">
        <v>26</v>
      </c>
      <c r="D421" s="1" t="str">
        <f t="shared" si="6"/>
        <v>FW</v>
      </c>
      <c r="E421" s="3" t="s">
        <v>20</v>
      </c>
      <c r="F421" s="6" t="s">
        <v>683</v>
      </c>
      <c r="G421" s="1">
        <v>427</v>
      </c>
      <c r="H421" s="1">
        <v>1</v>
      </c>
      <c r="I421" s="1">
        <v>0</v>
      </c>
      <c r="J421" s="1">
        <v>2</v>
      </c>
      <c r="K421" s="1">
        <v>1</v>
      </c>
      <c r="L421" s="5">
        <v>1.1000000000000001</v>
      </c>
      <c r="M421" s="8">
        <v>67.8</v>
      </c>
      <c r="N421" s="5">
        <v>0.6</v>
      </c>
      <c r="O421" s="1">
        <v>0</v>
      </c>
      <c r="P421" s="4">
        <v>6.22</v>
      </c>
    </row>
    <row r="422" spans="1:16" x14ac:dyDescent="0.2">
      <c r="A422" s="2" t="s">
        <v>684</v>
      </c>
      <c r="B422" s="4" t="s">
        <v>50</v>
      </c>
      <c r="C422" s="1">
        <v>25</v>
      </c>
      <c r="D422" s="1" t="str">
        <f t="shared" si="6"/>
        <v>DMC</v>
      </c>
      <c r="E422" s="3" t="s">
        <v>44</v>
      </c>
      <c r="F422" s="6" t="s">
        <v>248</v>
      </c>
      <c r="G422" s="1">
        <v>1091</v>
      </c>
      <c r="H422" s="1">
        <v>0</v>
      </c>
      <c r="I422" s="1">
        <v>0</v>
      </c>
      <c r="J422" s="1">
        <v>7</v>
      </c>
      <c r="K422" s="1">
        <v>0</v>
      </c>
      <c r="L422" s="5">
        <v>0.2</v>
      </c>
      <c r="M422" s="8">
        <v>80</v>
      </c>
      <c r="N422" s="5">
        <v>0.7</v>
      </c>
      <c r="O422" s="1">
        <v>0</v>
      </c>
      <c r="P422" s="4">
        <v>6.22</v>
      </c>
    </row>
    <row r="423" spans="1:16" x14ac:dyDescent="0.2">
      <c r="A423" s="2" t="s">
        <v>685</v>
      </c>
      <c r="B423" s="4" t="s">
        <v>121</v>
      </c>
      <c r="C423" s="1">
        <v>22</v>
      </c>
      <c r="D423" s="1" t="str">
        <f t="shared" si="6"/>
        <v>D(L) M(L)</v>
      </c>
      <c r="E423" s="3" t="s">
        <v>62</v>
      </c>
      <c r="F423" s="6" t="s">
        <v>145</v>
      </c>
      <c r="G423" s="1">
        <v>367</v>
      </c>
      <c r="H423" s="1">
        <v>0</v>
      </c>
      <c r="I423" s="1">
        <v>0</v>
      </c>
      <c r="J423" s="1">
        <v>2</v>
      </c>
      <c r="K423" s="1">
        <v>0</v>
      </c>
      <c r="L423" s="5">
        <v>0.4</v>
      </c>
      <c r="M423" s="8">
        <v>76.3</v>
      </c>
      <c r="N423" s="5">
        <v>0.7</v>
      </c>
      <c r="O423" s="1">
        <v>0</v>
      </c>
      <c r="P423" s="4">
        <v>6.22</v>
      </c>
    </row>
    <row r="424" spans="1:16" x14ac:dyDescent="0.2">
      <c r="A424" s="2" t="s">
        <v>686</v>
      </c>
      <c r="B424" s="4" t="s">
        <v>132</v>
      </c>
      <c r="C424" s="1">
        <v>21</v>
      </c>
      <c r="D424" s="1" t="str">
        <f t="shared" si="6"/>
        <v>Forward</v>
      </c>
      <c r="E424" s="3" t="s">
        <v>452</v>
      </c>
      <c r="F424" s="6" t="s">
        <v>230</v>
      </c>
      <c r="G424" s="1">
        <v>4</v>
      </c>
      <c r="H424" s="1">
        <v>0</v>
      </c>
      <c r="I424" s="1">
        <v>0</v>
      </c>
      <c r="J424" s="1">
        <v>0</v>
      </c>
      <c r="K424" s="1">
        <v>0</v>
      </c>
      <c r="L424" s="5">
        <v>1</v>
      </c>
      <c r="M424" s="8">
        <v>100</v>
      </c>
      <c r="N424" s="5">
        <v>0</v>
      </c>
      <c r="O424" s="1">
        <v>0</v>
      </c>
      <c r="P424" s="4">
        <v>6.22</v>
      </c>
    </row>
    <row r="425" spans="1:16" x14ac:dyDescent="0.2">
      <c r="A425" s="2" t="s">
        <v>687</v>
      </c>
      <c r="B425" s="4" t="s">
        <v>36</v>
      </c>
      <c r="C425" s="1">
        <v>21</v>
      </c>
      <c r="D425" s="1" t="str">
        <f t="shared" si="6"/>
        <v>AM(L)</v>
      </c>
      <c r="E425" s="3" t="s">
        <v>147</v>
      </c>
      <c r="F425" s="6" t="s">
        <v>250</v>
      </c>
      <c r="G425" s="1">
        <v>501</v>
      </c>
      <c r="H425" s="1">
        <v>0</v>
      </c>
      <c r="I425" s="1">
        <v>2</v>
      </c>
      <c r="J425" s="1">
        <v>3</v>
      </c>
      <c r="K425" s="1">
        <v>0</v>
      </c>
      <c r="L425" s="5">
        <v>0.5</v>
      </c>
      <c r="M425" s="8">
        <v>78.900000000000006</v>
      </c>
      <c r="N425" s="5">
        <v>0.4</v>
      </c>
      <c r="O425" s="1">
        <v>0</v>
      </c>
      <c r="P425" s="4">
        <v>6.22</v>
      </c>
    </row>
    <row r="426" spans="1:16" x14ac:dyDescent="0.2">
      <c r="A426" s="2" t="s">
        <v>688</v>
      </c>
      <c r="B426" s="4" t="s">
        <v>36</v>
      </c>
      <c r="C426" s="1">
        <v>33</v>
      </c>
      <c r="D426" s="1" t="str">
        <f t="shared" si="6"/>
        <v>D(R) M(LR)</v>
      </c>
      <c r="E426" s="3" t="s">
        <v>185</v>
      </c>
      <c r="F426" s="6" t="s">
        <v>624</v>
      </c>
      <c r="G426" s="1">
        <v>882</v>
      </c>
      <c r="H426" s="1">
        <v>0</v>
      </c>
      <c r="I426" s="1">
        <v>1</v>
      </c>
      <c r="J426" s="1">
        <v>4</v>
      </c>
      <c r="K426" s="1">
        <v>0</v>
      </c>
      <c r="L426" s="5">
        <v>0.2</v>
      </c>
      <c r="M426" s="8">
        <v>75.7</v>
      </c>
      <c r="N426" s="5">
        <v>0.1</v>
      </c>
      <c r="O426" s="1">
        <v>0</v>
      </c>
      <c r="P426" s="4">
        <v>6.22</v>
      </c>
    </row>
    <row r="427" spans="1:16" x14ac:dyDescent="0.2">
      <c r="A427" s="2" t="s">
        <v>689</v>
      </c>
      <c r="B427" s="4" t="s">
        <v>33</v>
      </c>
      <c r="C427" s="1">
        <v>21</v>
      </c>
      <c r="D427" s="1" t="str">
        <f t="shared" si="6"/>
        <v>Midfielder</v>
      </c>
      <c r="E427" s="3" t="s">
        <v>344</v>
      </c>
      <c r="F427" s="6" t="s">
        <v>607</v>
      </c>
      <c r="G427" s="1">
        <v>64</v>
      </c>
      <c r="H427" s="1">
        <v>0</v>
      </c>
      <c r="I427" s="1">
        <v>0</v>
      </c>
      <c r="J427" s="1">
        <v>0</v>
      </c>
      <c r="K427" s="1">
        <v>0</v>
      </c>
      <c r="L427" s="5">
        <v>0.5</v>
      </c>
      <c r="M427" s="8">
        <v>50</v>
      </c>
      <c r="N427" s="5">
        <v>0</v>
      </c>
      <c r="O427" s="1">
        <v>0</v>
      </c>
      <c r="P427" s="4">
        <v>6.22</v>
      </c>
    </row>
    <row r="428" spans="1:16" x14ac:dyDescent="0.2">
      <c r="A428" s="2" t="s">
        <v>690</v>
      </c>
      <c r="B428" s="4" t="s">
        <v>43</v>
      </c>
      <c r="C428" s="1">
        <v>31</v>
      </c>
      <c r="D428" s="1" t="str">
        <f t="shared" si="6"/>
        <v>D(C)</v>
      </c>
      <c r="E428" s="3" t="s">
        <v>133</v>
      </c>
      <c r="F428" s="6" t="s">
        <v>691</v>
      </c>
      <c r="G428" s="1">
        <v>932</v>
      </c>
      <c r="H428" s="1">
        <v>0</v>
      </c>
      <c r="I428" s="1">
        <v>0</v>
      </c>
      <c r="J428" s="1">
        <v>3</v>
      </c>
      <c r="K428" s="1">
        <v>0</v>
      </c>
      <c r="L428" s="5">
        <v>0.2</v>
      </c>
      <c r="M428" s="8">
        <v>85.1</v>
      </c>
      <c r="N428" s="5">
        <v>1.3</v>
      </c>
      <c r="O428" s="1">
        <v>0</v>
      </c>
      <c r="P428" s="4">
        <v>6.21</v>
      </c>
    </row>
    <row r="429" spans="1:16" x14ac:dyDescent="0.2">
      <c r="A429" s="2" t="s">
        <v>692</v>
      </c>
      <c r="B429" s="4" t="s">
        <v>16</v>
      </c>
      <c r="C429" s="1">
        <v>33</v>
      </c>
      <c r="D429" s="1" t="str">
        <f t="shared" si="6"/>
        <v>M(CLR) FW</v>
      </c>
      <c r="E429" s="3" t="s">
        <v>200</v>
      </c>
      <c r="F429" s="6" t="s">
        <v>230</v>
      </c>
      <c r="G429" s="1">
        <v>8</v>
      </c>
      <c r="H429" s="1">
        <v>0</v>
      </c>
      <c r="I429" s="1">
        <v>0</v>
      </c>
      <c r="J429" s="1">
        <v>0</v>
      </c>
      <c r="K429" s="1">
        <v>0</v>
      </c>
      <c r="L429" s="5">
        <v>1</v>
      </c>
      <c r="M429" s="8">
        <v>100</v>
      </c>
      <c r="N429" s="5">
        <v>0</v>
      </c>
      <c r="O429" s="1">
        <v>0</v>
      </c>
      <c r="P429" s="4">
        <v>6.21</v>
      </c>
    </row>
    <row r="430" spans="1:16" x14ac:dyDescent="0.2">
      <c r="A430" s="2" t="s">
        <v>693</v>
      </c>
      <c r="B430" s="4" t="s">
        <v>61</v>
      </c>
      <c r="C430" s="1">
        <v>23</v>
      </c>
      <c r="D430" s="1" t="str">
        <f t="shared" si="6"/>
        <v>AM(L) FW</v>
      </c>
      <c r="E430" s="3" t="s">
        <v>26</v>
      </c>
      <c r="F430" s="6" t="s">
        <v>507</v>
      </c>
      <c r="G430" s="1">
        <v>895</v>
      </c>
      <c r="H430" s="1">
        <v>1</v>
      </c>
      <c r="I430" s="1">
        <v>0</v>
      </c>
      <c r="J430" s="1">
        <v>4</v>
      </c>
      <c r="K430" s="1">
        <v>0</v>
      </c>
      <c r="L430" s="5">
        <v>1.2</v>
      </c>
      <c r="M430" s="8">
        <v>73.8</v>
      </c>
      <c r="N430" s="5">
        <v>0.9</v>
      </c>
      <c r="O430" s="1">
        <v>0</v>
      </c>
      <c r="P430" s="4">
        <v>6.21</v>
      </c>
    </row>
    <row r="431" spans="1:16" x14ac:dyDescent="0.2">
      <c r="A431" s="2" t="s">
        <v>694</v>
      </c>
      <c r="B431" s="4" t="s">
        <v>33</v>
      </c>
      <c r="C431" s="1">
        <v>22</v>
      </c>
      <c r="D431" s="1" t="str">
        <f t="shared" si="6"/>
        <v>Forward</v>
      </c>
      <c r="E431" s="3" t="s">
        <v>452</v>
      </c>
      <c r="F431" s="6" t="s">
        <v>589</v>
      </c>
      <c r="G431" s="1">
        <v>39</v>
      </c>
      <c r="H431" s="1">
        <v>0</v>
      </c>
      <c r="I431" s="1">
        <v>0</v>
      </c>
      <c r="J431" s="1">
        <v>0</v>
      </c>
      <c r="K431" s="1">
        <v>0</v>
      </c>
      <c r="L431" s="5">
        <v>0</v>
      </c>
      <c r="M431" s="8">
        <v>60</v>
      </c>
      <c r="N431" s="5">
        <v>0.3</v>
      </c>
      <c r="O431" s="1">
        <v>0</v>
      </c>
      <c r="P431" s="4">
        <v>6.21</v>
      </c>
    </row>
    <row r="432" spans="1:16" x14ac:dyDescent="0.2">
      <c r="A432" s="2" t="s">
        <v>695</v>
      </c>
      <c r="B432" s="4" t="s">
        <v>258</v>
      </c>
      <c r="C432" s="1">
        <v>23</v>
      </c>
      <c r="D432" s="1" t="str">
        <f t="shared" si="6"/>
        <v>M(L)</v>
      </c>
      <c r="E432" s="3" t="s">
        <v>696</v>
      </c>
      <c r="F432" s="6" t="s">
        <v>697</v>
      </c>
      <c r="G432" s="1">
        <v>320</v>
      </c>
      <c r="H432" s="1">
        <v>0</v>
      </c>
      <c r="I432" s="1">
        <v>0</v>
      </c>
      <c r="J432" s="1">
        <v>2</v>
      </c>
      <c r="K432" s="1">
        <v>0</v>
      </c>
      <c r="L432" s="5">
        <v>0.2</v>
      </c>
      <c r="M432" s="8">
        <v>76.599999999999994</v>
      </c>
      <c r="N432" s="5">
        <v>0.1</v>
      </c>
      <c r="O432" s="1">
        <v>0</v>
      </c>
      <c r="P432" s="4">
        <v>6.21</v>
      </c>
    </row>
    <row r="433" spans="1:16" x14ac:dyDescent="0.2">
      <c r="A433" s="2" t="s">
        <v>698</v>
      </c>
      <c r="B433" s="4" t="s">
        <v>48</v>
      </c>
      <c r="C433" s="1">
        <v>26</v>
      </c>
      <c r="D433" s="1" t="str">
        <f t="shared" si="6"/>
        <v>D(CR) M(R)</v>
      </c>
      <c r="E433" s="3" t="s">
        <v>402</v>
      </c>
      <c r="F433" s="6" t="s">
        <v>699</v>
      </c>
      <c r="G433" s="1">
        <v>956</v>
      </c>
      <c r="H433" s="1">
        <v>0</v>
      </c>
      <c r="I433" s="1">
        <v>1</v>
      </c>
      <c r="J433" s="1">
        <v>5</v>
      </c>
      <c r="K433" s="1">
        <v>1</v>
      </c>
      <c r="L433" s="5">
        <v>0.4</v>
      </c>
      <c r="M433" s="8">
        <v>81.400000000000006</v>
      </c>
      <c r="N433" s="5">
        <v>0.6</v>
      </c>
      <c r="O433" s="1">
        <v>0</v>
      </c>
      <c r="P433" s="4">
        <v>6.21</v>
      </c>
    </row>
    <row r="434" spans="1:16" x14ac:dyDescent="0.2">
      <c r="A434" s="2" t="s">
        <v>700</v>
      </c>
      <c r="B434" s="4" t="s">
        <v>104</v>
      </c>
      <c r="C434" s="1">
        <v>33</v>
      </c>
      <c r="D434" s="1" t="str">
        <f t="shared" si="6"/>
        <v>FW</v>
      </c>
      <c r="E434" s="3" t="s">
        <v>20</v>
      </c>
      <c r="F434" s="6" t="s">
        <v>701</v>
      </c>
      <c r="G434" s="1">
        <v>353</v>
      </c>
      <c r="H434" s="1">
        <v>0</v>
      </c>
      <c r="I434" s="1">
        <v>1</v>
      </c>
      <c r="J434" s="1">
        <v>1</v>
      </c>
      <c r="K434" s="1">
        <v>0</v>
      </c>
      <c r="L434" s="5">
        <v>0.7</v>
      </c>
      <c r="M434" s="8">
        <v>70.2</v>
      </c>
      <c r="N434" s="5">
        <v>1</v>
      </c>
      <c r="O434" s="1">
        <v>0</v>
      </c>
      <c r="P434" s="4">
        <v>6.2</v>
      </c>
    </row>
    <row r="435" spans="1:16" x14ac:dyDescent="0.2">
      <c r="A435" s="2" t="s">
        <v>702</v>
      </c>
      <c r="B435" s="4" t="s">
        <v>36</v>
      </c>
      <c r="C435" s="1">
        <v>31</v>
      </c>
      <c r="D435" s="1" t="str">
        <f t="shared" si="6"/>
        <v>GK</v>
      </c>
      <c r="E435" s="3" t="s">
        <v>51</v>
      </c>
      <c r="F435" s="6">
        <v>10</v>
      </c>
      <c r="G435" s="1">
        <v>900</v>
      </c>
      <c r="H435" s="1">
        <v>0</v>
      </c>
      <c r="I435" s="1">
        <v>0</v>
      </c>
      <c r="J435" s="1">
        <v>1</v>
      </c>
      <c r="K435" s="1">
        <v>1</v>
      </c>
      <c r="L435" s="5">
        <v>0</v>
      </c>
      <c r="M435" s="8">
        <v>63.2</v>
      </c>
      <c r="N435" s="5">
        <v>0</v>
      </c>
      <c r="O435" s="1">
        <v>1</v>
      </c>
      <c r="P435" s="4">
        <v>6.2</v>
      </c>
    </row>
    <row r="436" spans="1:16" x14ac:dyDescent="0.2">
      <c r="A436" s="2" t="s">
        <v>703</v>
      </c>
      <c r="B436" s="4" t="s">
        <v>132</v>
      </c>
      <c r="C436" s="1">
        <v>24</v>
      </c>
      <c r="D436" s="1" t="str">
        <f t="shared" si="6"/>
        <v>DMC M(R)</v>
      </c>
      <c r="E436" s="3" t="s">
        <v>704</v>
      </c>
      <c r="F436" s="6" t="s">
        <v>705</v>
      </c>
      <c r="G436" s="1">
        <v>607</v>
      </c>
      <c r="H436" s="1">
        <v>0</v>
      </c>
      <c r="I436" s="1">
        <v>0</v>
      </c>
      <c r="J436" s="1">
        <v>4</v>
      </c>
      <c r="K436" s="1">
        <v>0</v>
      </c>
      <c r="L436" s="5">
        <v>0.8</v>
      </c>
      <c r="M436" s="8">
        <v>80</v>
      </c>
      <c r="N436" s="5">
        <v>0.4</v>
      </c>
      <c r="O436" s="1">
        <v>0</v>
      </c>
      <c r="P436" s="4">
        <v>6.2</v>
      </c>
    </row>
    <row r="437" spans="1:16" x14ac:dyDescent="0.2">
      <c r="A437" s="2" t="s">
        <v>706</v>
      </c>
      <c r="B437" s="4" t="s">
        <v>48</v>
      </c>
      <c r="C437" s="1">
        <v>30</v>
      </c>
      <c r="D437" s="1" t="str">
        <f t="shared" si="6"/>
        <v>D(R) M(CLR) FW</v>
      </c>
      <c r="E437" s="3" t="s">
        <v>542</v>
      </c>
      <c r="F437" s="6">
        <v>1</v>
      </c>
      <c r="G437" s="1">
        <v>63</v>
      </c>
      <c r="H437" s="1">
        <v>0</v>
      </c>
      <c r="I437" s="1">
        <v>0</v>
      </c>
      <c r="J437" s="1">
        <v>0</v>
      </c>
      <c r="K437" s="1">
        <v>0</v>
      </c>
      <c r="L437" s="5">
        <v>0</v>
      </c>
      <c r="M437" s="8">
        <v>88.2</v>
      </c>
      <c r="N437" s="5">
        <v>0</v>
      </c>
      <c r="O437" s="1">
        <v>0</v>
      </c>
      <c r="P437" s="4">
        <v>6.2</v>
      </c>
    </row>
    <row r="438" spans="1:16" x14ac:dyDescent="0.2">
      <c r="A438" s="2" t="s">
        <v>707</v>
      </c>
      <c r="B438" s="4" t="s">
        <v>75</v>
      </c>
      <c r="C438" s="1">
        <v>24</v>
      </c>
      <c r="D438" s="1" t="str">
        <f t="shared" si="6"/>
        <v>D(C) DMC</v>
      </c>
      <c r="E438" s="3" t="s">
        <v>57</v>
      </c>
      <c r="F438" s="6" t="s">
        <v>708</v>
      </c>
      <c r="G438" s="1">
        <v>489</v>
      </c>
      <c r="H438" s="1">
        <v>0</v>
      </c>
      <c r="I438" s="1">
        <v>0</v>
      </c>
      <c r="J438" s="1">
        <v>3</v>
      </c>
      <c r="K438" s="1">
        <v>1</v>
      </c>
      <c r="L438" s="5">
        <v>0</v>
      </c>
      <c r="M438" s="8">
        <v>77.3</v>
      </c>
      <c r="N438" s="5">
        <v>0.8</v>
      </c>
      <c r="O438" s="1">
        <v>0</v>
      </c>
      <c r="P438" s="4">
        <v>6.2</v>
      </c>
    </row>
    <row r="439" spans="1:16" x14ac:dyDescent="0.2">
      <c r="A439" s="2" t="s">
        <v>709</v>
      </c>
      <c r="B439" s="4" t="s">
        <v>258</v>
      </c>
      <c r="C439" s="1">
        <v>33</v>
      </c>
      <c r="D439" s="1" t="str">
        <f t="shared" si="6"/>
        <v>M(CLR)</v>
      </c>
      <c r="E439" s="3" t="s">
        <v>31</v>
      </c>
      <c r="F439" s="6" t="s">
        <v>710</v>
      </c>
      <c r="G439" s="1">
        <v>791</v>
      </c>
      <c r="H439" s="1">
        <v>1</v>
      </c>
      <c r="I439" s="1">
        <v>1</v>
      </c>
      <c r="J439" s="1">
        <v>4</v>
      </c>
      <c r="K439" s="1">
        <v>0</v>
      </c>
      <c r="L439" s="5">
        <v>0.4</v>
      </c>
      <c r="M439" s="8">
        <v>73.599999999999994</v>
      </c>
      <c r="N439" s="5">
        <v>0.1</v>
      </c>
      <c r="O439" s="1">
        <v>0</v>
      </c>
      <c r="P439" s="4">
        <v>6.2</v>
      </c>
    </row>
    <row r="440" spans="1:16" x14ac:dyDescent="0.2">
      <c r="A440" s="2" t="s">
        <v>711</v>
      </c>
      <c r="B440" s="4" t="s">
        <v>258</v>
      </c>
      <c r="C440" s="1">
        <v>30</v>
      </c>
      <c r="D440" s="1" t="str">
        <f t="shared" si="6"/>
        <v>D(C)</v>
      </c>
      <c r="E440" s="3" t="s">
        <v>133</v>
      </c>
      <c r="F440" s="6" t="s">
        <v>371</v>
      </c>
      <c r="G440" s="1">
        <v>1480</v>
      </c>
      <c r="H440" s="1">
        <v>0</v>
      </c>
      <c r="I440" s="1">
        <v>0</v>
      </c>
      <c r="J440" s="1">
        <v>3</v>
      </c>
      <c r="K440" s="1">
        <v>1</v>
      </c>
      <c r="L440" s="5">
        <v>0.5</v>
      </c>
      <c r="M440" s="8">
        <v>82</v>
      </c>
      <c r="N440" s="5">
        <v>2.1</v>
      </c>
      <c r="O440" s="1">
        <v>0</v>
      </c>
      <c r="P440" s="4">
        <v>6.2</v>
      </c>
    </row>
    <row r="441" spans="1:16" x14ac:dyDescent="0.2">
      <c r="A441" s="2" t="s">
        <v>712</v>
      </c>
      <c r="B441" s="4" t="s">
        <v>64</v>
      </c>
      <c r="C441" s="1">
        <v>28</v>
      </c>
      <c r="D441" s="1" t="str">
        <f t="shared" si="6"/>
        <v>FW</v>
      </c>
      <c r="E441" s="3" t="s">
        <v>20</v>
      </c>
      <c r="F441" s="6" t="s">
        <v>713</v>
      </c>
      <c r="G441" s="1">
        <v>400</v>
      </c>
      <c r="H441" s="1">
        <v>1</v>
      </c>
      <c r="I441" s="1">
        <v>0</v>
      </c>
      <c r="J441" s="1">
        <v>2</v>
      </c>
      <c r="K441" s="1">
        <v>1</v>
      </c>
      <c r="L441" s="5">
        <v>1.2</v>
      </c>
      <c r="M441" s="8">
        <v>58.8</v>
      </c>
      <c r="N441" s="5">
        <v>1.2</v>
      </c>
      <c r="O441" s="1">
        <v>0</v>
      </c>
      <c r="P441" s="4">
        <v>6.2</v>
      </c>
    </row>
    <row r="442" spans="1:16" x14ac:dyDescent="0.2">
      <c r="A442" s="2" t="s">
        <v>714</v>
      </c>
      <c r="B442" s="4" t="s">
        <v>86</v>
      </c>
      <c r="C442" s="1">
        <v>28</v>
      </c>
      <c r="D442" s="1" t="str">
        <f t="shared" si="6"/>
        <v>D(C)</v>
      </c>
      <c r="E442" s="3" t="s">
        <v>133</v>
      </c>
      <c r="F442" s="6" t="s">
        <v>715</v>
      </c>
      <c r="G442" s="1">
        <v>147</v>
      </c>
      <c r="H442" s="1">
        <v>0</v>
      </c>
      <c r="I442" s="1">
        <v>0</v>
      </c>
      <c r="J442" s="1">
        <v>0</v>
      </c>
      <c r="K442" s="1">
        <v>0</v>
      </c>
      <c r="L442" s="5">
        <v>0</v>
      </c>
      <c r="M442" s="8">
        <v>76.3</v>
      </c>
      <c r="N442" s="5">
        <v>1</v>
      </c>
      <c r="O442" s="1">
        <v>0</v>
      </c>
      <c r="P442" s="4">
        <v>6.19</v>
      </c>
    </row>
    <row r="443" spans="1:16" x14ac:dyDescent="0.2">
      <c r="A443" s="2" t="s">
        <v>716</v>
      </c>
      <c r="B443" s="4" t="s">
        <v>59</v>
      </c>
      <c r="C443" s="1">
        <v>21</v>
      </c>
      <c r="D443" s="1" t="str">
        <f t="shared" si="6"/>
        <v>Forward</v>
      </c>
      <c r="E443" s="3" t="s">
        <v>452</v>
      </c>
      <c r="F443" s="6" t="s">
        <v>717</v>
      </c>
      <c r="G443" s="1">
        <v>116</v>
      </c>
      <c r="H443" s="1">
        <v>0</v>
      </c>
      <c r="I443" s="1">
        <v>0</v>
      </c>
      <c r="J443" s="1">
        <v>0</v>
      </c>
      <c r="K443" s="1">
        <v>0</v>
      </c>
      <c r="L443" s="5">
        <v>0.7</v>
      </c>
      <c r="M443" s="8">
        <v>55</v>
      </c>
      <c r="N443" s="5">
        <v>1.5</v>
      </c>
      <c r="O443" s="1">
        <v>0</v>
      </c>
      <c r="P443" s="4">
        <v>6.19</v>
      </c>
    </row>
    <row r="444" spans="1:16" x14ac:dyDescent="0.2">
      <c r="A444" s="2" t="s">
        <v>598</v>
      </c>
      <c r="B444" s="4" t="s">
        <v>104</v>
      </c>
      <c r="C444" s="1">
        <v>27</v>
      </c>
      <c r="D444" s="1" t="str">
        <f t="shared" si="6"/>
        <v>Midfielder</v>
      </c>
      <c r="E444" s="3" t="s">
        <v>344</v>
      </c>
      <c r="F444" s="6" t="s">
        <v>230</v>
      </c>
      <c r="G444" s="1">
        <v>19</v>
      </c>
      <c r="H444" s="1">
        <v>0</v>
      </c>
      <c r="I444" s="1">
        <v>0</v>
      </c>
      <c r="J444" s="1">
        <v>0</v>
      </c>
      <c r="K444" s="1">
        <v>0</v>
      </c>
      <c r="L444" s="5">
        <v>2</v>
      </c>
      <c r="M444" s="8">
        <v>75</v>
      </c>
      <c r="N444" s="5">
        <v>0</v>
      </c>
      <c r="O444" s="1">
        <v>0</v>
      </c>
      <c r="P444" s="4">
        <v>6.19</v>
      </c>
    </row>
    <row r="445" spans="1:16" x14ac:dyDescent="0.2">
      <c r="A445" s="2" t="s">
        <v>718</v>
      </c>
      <c r="B445" s="4" t="s">
        <v>59</v>
      </c>
      <c r="C445" s="1">
        <v>24</v>
      </c>
      <c r="D445" s="1" t="str">
        <f t="shared" si="6"/>
        <v>DMC</v>
      </c>
      <c r="E445" s="3" t="s">
        <v>44</v>
      </c>
      <c r="F445" s="6" t="s">
        <v>570</v>
      </c>
      <c r="G445" s="1">
        <v>206</v>
      </c>
      <c r="H445" s="1">
        <v>0</v>
      </c>
      <c r="I445" s="1">
        <v>0</v>
      </c>
      <c r="J445" s="1">
        <v>2</v>
      </c>
      <c r="K445" s="1">
        <v>0</v>
      </c>
      <c r="L445" s="5">
        <v>0.1</v>
      </c>
      <c r="M445" s="8">
        <v>82.1</v>
      </c>
      <c r="N445" s="5">
        <v>0.4</v>
      </c>
      <c r="O445" s="1">
        <v>0</v>
      </c>
      <c r="P445" s="4">
        <v>6.19</v>
      </c>
    </row>
    <row r="446" spans="1:16" x14ac:dyDescent="0.2">
      <c r="A446" s="2" t="s">
        <v>719</v>
      </c>
      <c r="B446" s="4" t="s">
        <v>258</v>
      </c>
      <c r="C446" s="1">
        <v>28</v>
      </c>
      <c r="D446" s="1" t="str">
        <f t="shared" si="6"/>
        <v>D(CL)</v>
      </c>
      <c r="E446" s="3" t="s">
        <v>289</v>
      </c>
      <c r="F446" s="6" t="s">
        <v>409</v>
      </c>
      <c r="G446" s="1">
        <v>838</v>
      </c>
      <c r="H446" s="1">
        <v>0</v>
      </c>
      <c r="I446" s="1">
        <v>0</v>
      </c>
      <c r="J446" s="1">
        <v>5</v>
      </c>
      <c r="K446" s="1">
        <v>0</v>
      </c>
      <c r="L446" s="5">
        <v>0.4</v>
      </c>
      <c r="M446" s="8">
        <v>81.099999999999994</v>
      </c>
      <c r="N446" s="5">
        <v>1.3</v>
      </c>
      <c r="O446" s="1">
        <v>0</v>
      </c>
      <c r="P446" s="4">
        <v>6.19</v>
      </c>
    </row>
    <row r="447" spans="1:16" x14ac:dyDescent="0.2">
      <c r="A447" s="2" t="s">
        <v>720</v>
      </c>
      <c r="B447" s="4" t="s">
        <v>82</v>
      </c>
      <c r="C447" s="1">
        <v>32</v>
      </c>
      <c r="D447" s="1" t="str">
        <f t="shared" si="6"/>
        <v>AM(LR) FW</v>
      </c>
      <c r="E447" s="3" t="s">
        <v>77</v>
      </c>
      <c r="F447" s="6" t="s">
        <v>563</v>
      </c>
      <c r="G447" s="1">
        <v>57</v>
      </c>
      <c r="H447" s="1">
        <v>0</v>
      </c>
      <c r="I447" s="1">
        <v>0</v>
      </c>
      <c r="J447" s="1">
        <v>1</v>
      </c>
      <c r="K447" s="1">
        <v>0</v>
      </c>
      <c r="L447" s="5">
        <v>1</v>
      </c>
      <c r="M447" s="8">
        <v>84.2</v>
      </c>
      <c r="N447" s="5">
        <v>0</v>
      </c>
      <c r="O447" s="1">
        <v>0</v>
      </c>
      <c r="P447" s="4">
        <v>6.19</v>
      </c>
    </row>
    <row r="448" spans="1:16" x14ac:dyDescent="0.2">
      <c r="A448" s="2" t="s">
        <v>721</v>
      </c>
      <c r="B448" s="4" t="s">
        <v>33</v>
      </c>
      <c r="C448" s="1">
        <v>20</v>
      </c>
      <c r="D448" s="1" t="str">
        <f t="shared" si="6"/>
        <v>Midfielder</v>
      </c>
      <c r="E448" s="3" t="s">
        <v>344</v>
      </c>
      <c r="F448" s="6" t="s">
        <v>722</v>
      </c>
      <c r="G448" s="1">
        <v>333</v>
      </c>
      <c r="H448" s="1">
        <v>0</v>
      </c>
      <c r="I448" s="1">
        <v>0</v>
      </c>
      <c r="J448" s="1">
        <v>2</v>
      </c>
      <c r="K448" s="1">
        <v>0</v>
      </c>
      <c r="L448" s="5">
        <v>0.8</v>
      </c>
      <c r="M448" s="8">
        <v>78.2</v>
      </c>
      <c r="N448" s="5">
        <v>0.4</v>
      </c>
      <c r="O448" s="1">
        <v>0</v>
      </c>
      <c r="P448" s="4">
        <v>6.18</v>
      </c>
    </row>
    <row r="449" spans="1:16" x14ac:dyDescent="0.2">
      <c r="A449" s="2" t="s">
        <v>723</v>
      </c>
      <c r="B449" s="4" t="s">
        <v>50</v>
      </c>
      <c r="C449" s="1">
        <v>22</v>
      </c>
      <c r="D449" s="1" t="str">
        <f t="shared" si="6"/>
        <v>Midfielder</v>
      </c>
      <c r="E449" s="3" t="s">
        <v>344</v>
      </c>
      <c r="F449" s="6" t="s">
        <v>715</v>
      </c>
      <c r="G449" s="1">
        <v>159</v>
      </c>
      <c r="H449" s="1">
        <v>0</v>
      </c>
      <c r="I449" s="1">
        <v>0</v>
      </c>
      <c r="J449" s="1">
        <v>0</v>
      </c>
      <c r="K449" s="1">
        <v>0</v>
      </c>
      <c r="L449" s="5">
        <v>0</v>
      </c>
      <c r="M449" s="8">
        <v>93.4</v>
      </c>
      <c r="N449" s="5">
        <v>1</v>
      </c>
      <c r="O449" s="1">
        <v>0</v>
      </c>
      <c r="P449" s="4">
        <v>6.18</v>
      </c>
    </row>
    <row r="450" spans="1:16" x14ac:dyDescent="0.2">
      <c r="A450" s="2" t="s">
        <v>724</v>
      </c>
      <c r="B450" s="4" t="s">
        <v>132</v>
      </c>
      <c r="C450" s="1">
        <v>22</v>
      </c>
      <c r="D450" s="1" t="str">
        <f t="shared" ref="D450:D513" si="7">TRIM(E450)</f>
        <v>Defender</v>
      </c>
      <c r="E450" s="3" t="s">
        <v>122</v>
      </c>
      <c r="F450" s="6" t="s">
        <v>725</v>
      </c>
      <c r="G450" s="1">
        <v>232</v>
      </c>
      <c r="H450" s="1">
        <v>0</v>
      </c>
      <c r="I450" s="1">
        <v>0</v>
      </c>
      <c r="J450" s="1">
        <v>1</v>
      </c>
      <c r="K450" s="1">
        <v>0</v>
      </c>
      <c r="L450" s="5">
        <v>0.6</v>
      </c>
      <c r="M450" s="8">
        <v>85.6</v>
      </c>
      <c r="N450" s="5">
        <v>0.3</v>
      </c>
      <c r="O450" s="1">
        <v>0</v>
      </c>
      <c r="P450" s="4">
        <v>6.18</v>
      </c>
    </row>
    <row r="451" spans="1:16" x14ac:dyDescent="0.2">
      <c r="A451" s="2" t="s">
        <v>726</v>
      </c>
      <c r="B451" s="4" t="s">
        <v>50</v>
      </c>
      <c r="C451" s="1">
        <v>23</v>
      </c>
      <c r="D451" s="1" t="str">
        <f t="shared" si="7"/>
        <v>Defender</v>
      </c>
      <c r="E451" s="3" t="s">
        <v>122</v>
      </c>
      <c r="F451" s="6" t="s">
        <v>607</v>
      </c>
      <c r="G451" s="1">
        <v>31</v>
      </c>
      <c r="H451" s="1">
        <v>0</v>
      </c>
      <c r="I451" s="1">
        <v>0</v>
      </c>
      <c r="J451" s="1">
        <v>0</v>
      </c>
      <c r="K451" s="1">
        <v>0</v>
      </c>
      <c r="L451" s="5">
        <v>0</v>
      </c>
      <c r="M451" s="8">
        <v>42.9</v>
      </c>
      <c r="N451" s="5">
        <v>0</v>
      </c>
      <c r="O451" s="1">
        <v>0</v>
      </c>
      <c r="P451" s="4">
        <v>6.18</v>
      </c>
    </row>
    <row r="452" spans="1:16" x14ac:dyDescent="0.2">
      <c r="A452" s="2" t="s">
        <v>727</v>
      </c>
      <c r="B452" s="4" t="s">
        <v>132</v>
      </c>
      <c r="C452" s="1">
        <v>24</v>
      </c>
      <c r="D452" s="1" t="str">
        <f t="shared" si="7"/>
        <v>AM(L)</v>
      </c>
      <c r="E452" s="3" t="s">
        <v>147</v>
      </c>
      <c r="F452" s="6" t="s">
        <v>599</v>
      </c>
      <c r="G452" s="1">
        <v>59</v>
      </c>
      <c r="H452" s="1">
        <v>0</v>
      </c>
      <c r="I452" s="1">
        <v>1</v>
      </c>
      <c r="J452" s="1">
        <v>0</v>
      </c>
      <c r="K452" s="1">
        <v>0</v>
      </c>
      <c r="L452" s="5">
        <v>0.1</v>
      </c>
      <c r="M452" s="8">
        <v>81.099999999999994</v>
      </c>
      <c r="N452" s="5">
        <v>0.1</v>
      </c>
      <c r="O452" s="1">
        <v>0</v>
      </c>
      <c r="P452" s="4">
        <v>6.17</v>
      </c>
    </row>
    <row r="453" spans="1:16" x14ac:dyDescent="0.2">
      <c r="A453" s="2" t="s">
        <v>728</v>
      </c>
      <c r="B453" s="4" t="s">
        <v>50</v>
      </c>
      <c r="C453" s="1">
        <v>28</v>
      </c>
      <c r="D453" s="1" t="str">
        <f t="shared" si="7"/>
        <v>AM(R)</v>
      </c>
      <c r="E453" s="3" t="s">
        <v>83</v>
      </c>
      <c r="F453" s="6" t="s">
        <v>729</v>
      </c>
      <c r="G453" s="1">
        <v>824</v>
      </c>
      <c r="H453" s="1">
        <v>0</v>
      </c>
      <c r="I453" s="1">
        <v>1</v>
      </c>
      <c r="J453" s="1">
        <v>7</v>
      </c>
      <c r="K453" s="1">
        <v>1</v>
      </c>
      <c r="L453" s="5">
        <v>0.7</v>
      </c>
      <c r="M453" s="8">
        <v>68.900000000000006</v>
      </c>
      <c r="N453" s="5">
        <v>0.7</v>
      </c>
      <c r="O453" s="1">
        <v>0</v>
      </c>
      <c r="P453" s="4">
        <v>6.17</v>
      </c>
    </row>
    <row r="454" spans="1:16" x14ac:dyDescent="0.2">
      <c r="A454" s="2" t="s">
        <v>730</v>
      </c>
      <c r="B454" s="4" t="s">
        <v>80</v>
      </c>
      <c r="C454" s="1">
        <v>24</v>
      </c>
      <c r="D454" s="1" t="str">
        <f t="shared" si="7"/>
        <v>DMC</v>
      </c>
      <c r="E454" s="3" t="s">
        <v>44</v>
      </c>
      <c r="F454" s="6" t="s">
        <v>90</v>
      </c>
      <c r="G454" s="1">
        <v>159</v>
      </c>
      <c r="H454" s="1">
        <v>0</v>
      </c>
      <c r="I454" s="1">
        <v>0</v>
      </c>
      <c r="J454" s="1">
        <v>0</v>
      </c>
      <c r="K454" s="1">
        <v>1</v>
      </c>
      <c r="L454" s="5">
        <v>0</v>
      </c>
      <c r="M454" s="8">
        <v>80</v>
      </c>
      <c r="N454" s="5">
        <v>0.2</v>
      </c>
      <c r="O454" s="1">
        <v>0</v>
      </c>
      <c r="P454" s="4">
        <v>6.16</v>
      </c>
    </row>
    <row r="455" spans="1:16" x14ac:dyDescent="0.2">
      <c r="A455" s="2" t="s">
        <v>731</v>
      </c>
      <c r="B455" s="4" t="s">
        <v>43</v>
      </c>
      <c r="C455" s="1">
        <v>20</v>
      </c>
      <c r="D455" s="1" t="str">
        <f t="shared" si="7"/>
        <v>Midfielder</v>
      </c>
      <c r="E455" s="3" t="s">
        <v>344</v>
      </c>
      <c r="F455" s="6" t="s">
        <v>230</v>
      </c>
      <c r="G455" s="1">
        <v>7</v>
      </c>
      <c r="H455" s="1">
        <v>0</v>
      </c>
      <c r="I455" s="1">
        <v>0</v>
      </c>
      <c r="J455" s="1">
        <v>0</v>
      </c>
      <c r="K455" s="1">
        <v>0</v>
      </c>
      <c r="L455" s="5">
        <v>0</v>
      </c>
      <c r="M455" s="8">
        <v>71.400000000000006</v>
      </c>
      <c r="N455" s="5">
        <v>0</v>
      </c>
      <c r="O455" s="1">
        <v>0</v>
      </c>
      <c r="P455" s="4">
        <v>6.16</v>
      </c>
    </row>
    <row r="456" spans="1:16" x14ac:dyDescent="0.2">
      <c r="A456" s="2" t="s">
        <v>732</v>
      </c>
      <c r="B456" s="4" t="s">
        <v>86</v>
      </c>
      <c r="C456" s="1">
        <v>31</v>
      </c>
      <c r="D456" s="1" t="str">
        <f t="shared" si="7"/>
        <v>M(C)</v>
      </c>
      <c r="E456" s="3" t="s">
        <v>34</v>
      </c>
      <c r="F456" s="6" t="s">
        <v>404</v>
      </c>
      <c r="G456" s="1">
        <v>686</v>
      </c>
      <c r="H456" s="1">
        <v>0</v>
      </c>
      <c r="I456" s="1">
        <v>0</v>
      </c>
      <c r="J456" s="1">
        <v>5</v>
      </c>
      <c r="K456" s="1">
        <v>0</v>
      </c>
      <c r="L456" s="5">
        <v>0.1</v>
      </c>
      <c r="M456" s="8">
        <v>80.8</v>
      </c>
      <c r="N456" s="5">
        <v>0.7</v>
      </c>
      <c r="O456" s="1">
        <v>0</v>
      </c>
      <c r="P456" s="4">
        <v>6.16</v>
      </c>
    </row>
    <row r="457" spans="1:16" x14ac:dyDescent="0.2">
      <c r="A457" s="2" t="s">
        <v>733</v>
      </c>
      <c r="B457" s="4" t="s">
        <v>258</v>
      </c>
      <c r="C457" s="1">
        <v>26</v>
      </c>
      <c r="D457" s="1" t="str">
        <f t="shared" si="7"/>
        <v>DMC</v>
      </c>
      <c r="E457" s="3" t="s">
        <v>44</v>
      </c>
      <c r="F457" s="6" t="s">
        <v>624</v>
      </c>
      <c r="G457" s="1">
        <v>852</v>
      </c>
      <c r="H457" s="1">
        <v>0</v>
      </c>
      <c r="I457" s="1">
        <v>0</v>
      </c>
      <c r="J457" s="1">
        <v>1</v>
      </c>
      <c r="K457" s="1">
        <v>0</v>
      </c>
      <c r="L457" s="5">
        <v>0.7</v>
      </c>
      <c r="M457" s="8">
        <v>82.6</v>
      </c>
      <c r="N457" s="5">
        <v>0.3</v>
      </c>
      <c r="O457" s="1">
        <v>0</v>
      </c>
      <c r="P457" s="4">
        <v>6.16</v>
      </c>
    </row>
    <row r="458" spans="1:16" x14ac:dyDescent="0.2">
      <c r="A458" s="2" t="s">
        <v>734</v>
      </c>
      <c r="B458" s="4" t="s">
        <v>86</v>
      </c>
      <c r="C458" s="1">
        <v>30</v>
      </c>
      <c r="D458" s="1" t="str">
        <f t="shared" si="7"/>
        <v>FW</v>
      </c>
      <c r="E458" s="3" t="s">
        <v>20</v>
      </c>
      <c r="F458" s="6" t="s">
        <v>735</v>
      </c>
      <c r="G458" s="1">
        <v>251</v>
      </c>
      <c r="H458" s="1">
        <v>1</v>
      </c>
      <c r="I458" s="1">
        <v>1</v>
      </c>
      <c r="J458" s="1">
        <v>0</v>
      </c>
      <c r="K458" s="1">
        <v>0</v>
      </c>
      <c r="L458" s="5">
        <v>0.3</v>
      </c>
      <c r="M458" s="8">
        <v>71.599999999999994</v>
      </c>
      <c r="N458" s="5">
        <v>0.3</v>
      </c>
      <c r="O458" s="1">
        <v>0</v>
      </c>
      <c r="P458" s="4">
        <v>6.16</v>
      </c>
    </row>
    <row r="459" spans="1:16" x14ac:dyDescent="0.2">
      <c r="A459" s="2" t="s">
        <v>736</v>
      </c>
      <c r="B459" s="4" t="s">
        <v>132</v>
      </c>
      <c r="C459" s="1">
        <v>31</v>
      </c>
      <c r="D459" s="1" t="str">
        <f t="shared" si="7"/>
        <v>D(R) M(R)</v>
      </c>
      <c r="E459" s="3" t="s">
        <v>207</v>
      </c>
      <c r="F459" s="6" t="s">
        <v>563</v>
      </c>
      <c r="G459" s="1">
        <v>25</v>
      </c>
      <c r="H459" s="1">
        <v>0</v>
      </c>
      <c r="I459" s="1">
        <v>0</v>
      </c>
      <c r="J459" s="1">
        <v>0</v>
      </c>
      <c r="K459" s="1">
        <v>0</v>
      </c>
      <c r="L459" s="5">
        <v>0</v>
      </c>
      <c r="M459" s="8">
        <v>85</v>
      </c>
      <c r="N459" s="5">
        <v>0</v>
      </c>
      <c r="O459" s="1">
        <v>0</v>
      </c>
      <c r="P459" s="4">
        <v>6.16</v>
      </c>
    </row>
    <row r="460" spans="1:16" x14ac:dyDescent="0.2">
      <c r="A460" s="2" t="s">
        <v>737</v>
      </c>
      <c r="B460" s="4" t="s">
        <v>75</v>
      </c>
      <c r="C460" s="1">
        <v>33</v>
      </c>
      <c r="D460" s="1" t="str">
        <f t="shared" si="7"/>
        <v>GK</v>
      </c>
      <c r="E460" s="3" t="s">
        <v>51</v>
      </c>
      <c r="F460" s="6">
        <v>8</v>
      </c>
      <c r="G460" s="1">
        <v>720</v>
      </c>
      <c r="H460" s="1">
        <v>0</v>
      </c>
      <c r="I460" s="1">
        <v>0</v>
      </c>
      <c r="J460" s="1">
        <v>0</v>
      </c>
      <c r="K460" s="1">
        <v>0</v>
      </c>
      <c r="L460" s="5">
        <v>0</v>
      </c>
      <c r="M460" s="8">
        <v>60.7</v>
      </c>
      <c r="N460" s="5">
        <v>0</v>
      </c>
      <c r="O460" s="1">
        <v>1</v>
      </c>
      <c r="P460" s="4">
        <v>6.16</v>
      </c>
    </row>
    <row r="461" spans="1:16" x14ac:dyDescent="0.2">
      <c r="A461" s="2" t="s">
        <v>738</v>
      </c>
      <c r="B461" s="4" t="s">
        <v>19</v>
      </c>
      <c r="C461" s="1">
        <v>32</v>
      </c>
      <c r="D461" s="1" t="str">
        <f t="shared" si="7"/>
        <v>M(CLR) FW</v>
      </c>
      <c r="E461" s="3" t="s">
        <v>200</v>
      </c>
      <c r="F461" s="6" t="s">
        <v>634</v>
      </c>
      <c r="G461" s="1">
        <v>98</v>
      </c>
      <c r="H461" s="1">
        <v>0</v>
      </c>
      <c r="I461" s="1">
        <v>0</v>
      </c>
      <c r="J461" s="1">
        <v>0</v>
      </c>
      <c r="K461" s="1">
        <v>0</v>
      </c>
      <c r="L461" s="5">
        <v>0.7</v>
      </c>
      <c r="M461" s="8">
        <v>89.9</v>
      </c>
      <c r="N461" s="5">
        <v>0</v>
      </c>
      <c r="O461" s="1">
        <v>0</v>
      </c>
      <c r="P461" s="4">
        <v>6.15</v>
      </c>
    </row>
    <row r="462" spans="1:16" x14ac:dyDescent="0.2">
      <c r="A462" s="2" t="s">
        <v>739</v>
      </c>
      <c r="B462" s="4" t="s">
        <v>121</v>
      </c>
      <c r="C462" s="1">
        <v>31</v>
      </c>
      <c r="D462" s="1" t="str">
        <f t="shared" si="7"/>
        <v>FW</v>
      </c>
      <c r="E462" s="3" t="s">
        <v>20</v>
      </c>
      <c r="F462" s="6" t="s">
        <v>740</v>
      </c>
      <c r="G462" s="1">
        <v>376</v>
      </c>
      <c r="H462" s="1">
        <v>1</v>
      </c>
      <c r="I462" s="1">
        <v>0</v>
      </c>
      <c r="J462" s="1">
        <v>0</v>
      </c>
      <c r="K462" s="1">
        <v>0</v>
      </c>
      <c r="L462" s="5">
        <v>0.7</v>
      </c>
      <c r="M462" s="8">
        <v>81.5</v>
      </c>
      <c r="N462" s="5">
        <v>0.5</v>
      </c>
      <c r="O462" s="1">
        <v>0</v>
      </c>
      <c r="P462" s="4">
        <v>6.15</v>
      </c>
    </row>
    <row r="463" spans="1:16" x14ac:dyDescent="0.2">
      <c r="A463" s="2" t="s">
        <v>506</v>
      </c>
      <c r="B463" s="4" t="s">
        <v>75</v>
      </c>
      <c r="C463" s="1">
        <v>28</v>
      </c>
      <c r="D463" s="1" t="str">
        <f t="shared" si="7"/>
        <v>AM(CLR)</v>
      </c>
      <c r="E463" s="3" t="s">
        <v>107</v>
      </c>
      <c r="F463" s="6" t="s">
        <v>349</v>
      </c>
      <c r="G463" s="1">
        <v>91</v>
      </c>
      <c r="H463" s="1">
        <v>0</v>
      </c>
      <c r="I463" s="1">
        <v>0</v>
      </c>
      <c r="J463" s="1">
        <v>0</v>
      </c>
      <c r="K463" s="1">
        <v>0</v>
      </c>
      <c r="L463" s="5">
        <v>0</v>
      </c>
      <c r="M463" s="8">
        <v>74.099999999999994</v>
      </c>
      <c r="N463" s="5">
        <v>0</v>
      </c>
      <c r="O463" s="1">
        <v>0</v>
      </c>
      <c r="P463" s="4">
        <v>6.15</v>
      </c>
    </row>
    <row r="464" spans="1:16" x14ac:dyDescent="0.2">
      <c r="A464" s="2" t="s">
        <v>741</v>
      </c>
      <c r="B464" s="4" t="s">
        <v>19</v>
      </c>
      <c r="C464" s="1">
        <v>21</v>
      </c>
      <c r="D464" s="1" t="str">
        <f t="shared" si="7"/>
        <v>Midfielder</v>
      </c>
      <c r="E464" s="3" t="s">
        <v>344</v>
      </c>
      <c r="F464" s="6" t="s">
        <v>230</v>
      </c>
      <c r="G464" s="1">
        <v>9</v>
      </c>
      <c r="H464" s="1">
        <v>0</v>
      </c>
      <c r="I464" s="1">
        <v>0</v>
      </c>
      <c r="J464" s="1">
        <v>0</v>
      </c>
      <c r="K464" s="1">
        <v>0</v>
      </c>
      <c r="L464" s="5">
        <v>1</v>
      </c>
      <c r="M464" s="8">
        <v>100</v>
      </c>
      <c r="N464" s="5">
        <v>0</v>
      </c>
      <c r="O464" s="1">
        <v>0</v>
      </c>
      <c r="P464" s="4">
        <v>6.14</v>
      </c>
    </row>
    <row r="465" spans="1:16" x14ac:dyDescent="0.2">
      <c r="A465" s="2" t="s">
        <v>742</v>
      </c>
      <c r="B465" s="4" t="s">
        <v>82</v>
      </c>
      <c r="C465" s="1">
        <v>31</v>
      </c>
      <c r="D465" s="1" t="str">
        <f t="shared" si="7"/>
        <v>AM(R)</v>
      </c>
      <c r="E465" s="3" t="s">
        <v>83</v>
      </c>
      <c r="F465" s="6" t="s">
        <v>743</v>
      </c>
      <c r="G465" s="1">
        <v>296</v>
      </c>
      <c r="H465" s="1">
        <v>0</v>
      </c>
      <c r="I465" s="1">
        <v>0</v>
      </c>
      <c r="J465" s="1">
        <v>2</v>
      </c>
      <c r="K465" s="1">
        <v>0</v>
      </c>
      <c r="L465" s="5">
        <v>0.1</v>
      </c>
      <c r="M465" s="8">
        <v>61.1</v>
      </c>
      <c r="N465" s="5">
        <v>0.1</v>
      </c>
      <c r="O465" s="1">
        <v>0</v>
      </c>
      <c r="P465" s="4">
        <v>6.14</v>
      </c>
    </row>
    <row r="466" spans="1:16" x14ac:dyDescent="0.2">
      <c r="A466" s="2" t="s">
        <v>744</v>
      </c>
      <c r="B466" s="4" t="s">
        <v>82</v>
      </c>
      <c r="C466" s="1">
        <v>37</v>
      </c>
      <c r="D466" s="1" t="str">
        <f t="shared" si="7"/>
        <v>FW</v>
      </c>
      <c r="E466" s="3" t="s">
        <v>20</v>
      </c>
      <c r="F466" s="6" t="s">
        <v>745</v>
      </c>
      <c r="G466" s="1">
        <v>497</v>
      </c>
      <c r="H466" s="1">
        <v>2</v>
      </c>
      <c r="I466" s="1">
        <v>0</v>
      </c>
      <c r="J466" s="1">
        <v>4</v>
      </c>
      <c r="K466" s="1">
        <v>0</v>
      </c>
      <c r="L466" s="5">
        <v>1</v>
      </c>
      <c r="M466" s="8">
        <v>75.599999999999994</v>
      </c>
      <c r="N466" s="5">
        <v>0.9</v>
      </c>
      <c r="O466" s="1">
        <v>0</v>
      </c>
      <c r="P466" s="4">
        <v>6.14</v>
      </c>
    </row>
    <row r="467" spans="1:16" x14ac:dyDescent="0.2">
      <c r="A467" s="2" t="s">
        <v>746</v>
      </c>
      <c r="B467" s="4" t="s">
        <v>86</v>
      </c>
      <c r="C467" s="1">
        <v>25</v>
      </c>
      <c r="D467" s="1" t="str">
        <f t="shared" si="7"/>
        <v>AM(CR)</v>
      </c>
      <c r="E467" s="3" t="s">
        <v>164</v>
      </c>
      <c r="F467" s="6" t="s">
        <v>747</v>
      </c>
      <c r="G467" s="1">
        <v>647</v>
      </c>
      <c r="H467" s="1">
        <v>0</v>
      </c>
      <c r="I467" s="1">
        <v>0</v>
      </c>
      <c r="J467" s="1">
        <v>4</v>
      </c>
      <c r="K467" s="1">
        <v>0</v>
      </c>
      <c r="L467" s="5">
        <v>0.5</v>
      </c>
      <c r="M467" s="8">
        <v>77.5</v>
      </c>
      <c r="N467" s="5">
        <v>0.3</v>
      </c>
      <c r="O467" s="1">
        <v>0</v>
      </c>
      <c r="P467" s="4">
        <v>6.13</v>
      </c>
    </row>
    <row r="468" spans="1:16" x14ac:dyDescent="0.2">
      <c r="A468" s="2" t="s">
        <v>730</v>
      </c>
      <c r="B468" s="4" t="s">
        <v>86</v>
      </c>
      <c r="C468" s="1">
        <v>24</v>
      </c>
      <c r="D468" s="1" t="str">
        <f t="shared" si="7"/>
        <v>DMC</v>
      </c>
      <c r="E468" s="3" t="s">
        <v>44</v>
      </c>
      <c r="F468" s="6" t="s">
        <v>607</v>
      </c>
      <c r="G468" s="1">
        <v>27</v>
      </c>
      <c r="H468" s="1">
        <v>0</v>
      </c>
      <c r="I468" s="1">
        <v>0</v>
      </c>
      <c r="J468" s="1">
        <v>0</v>
      </c>
      <c r="K468" s="1">
        <v>0</v>
      </c>
      <c r="L468" s="5">
        <v>0</v>
      </c>
      <c r="M468" s="8">
        <v>94.7</v>
      </c>
      <c r="N468" s="5">
        <v>0</v>
      </c>
      <c r="O468" s="1">
        <v>0</v>
      </c>
      <c r="P468" s="4">
        <v>6.13</v>
      </c>
    </row>
    <row r="469" spans="1:16" x14ac:dyDescent="0.2">
      <c r="A469" s="2" t="s">
        <v>748</v>
      </c>
      <c r="B469" s="4" t="s">
        <v>59</v>
      </c>
      <c r="C469" s="1">
        <v>26</v>
      </c>
      <c r="D469" s="1" t="str">
        <f t="shared" si="7"/>
        <v>M(C)</v>
      </c>
      <c r="E469" s="3" t="s">
        <v>34</v>
      </c>
      <c r="F469" s="6" t="s">
        <v>701</v>
      </c>
      <c r="G469" s="1">
        <v>300</v>
      </c>
      <c r="H469" s="1">
        <v>0</v>
      </c>
      <c r="I469" s="1">
        <v>0</v>
      </c>
      <c r="J469" s="1">
        <v>0</v>
      </c>
      <c r="K469" s="1">
        <v>0</v>
      </c>
      <c r="L469" s="5">
        <v>0.1</v>
      </c>
      <c r="M469" s="8">
        <v>79.8</v>
      </c>
      <c r="N469" s="5">
        <v>0.1</v>
      </c>
      <c r="O469" s="1">
        <v>0</v>
      </c>
      <c r="P469" s="4">
        <v>6.13</v>
      </c>
    </row>
    <row r="470" spans="1:16" x14ac:dyDescent="0.2">
      <c r="A470" s="2" t="s">
        <v>749</v>
      </c>
      <c r="B470" s="4" t="s">
        <v>36</v>
      </c>
      <c r="C470" s="1">
        <v>19</v>
      </c>
      <c r="D470" s="1" t="str">
        <f t="shared" si="7"/>
        <v>Defender</v>
      </c>
      <c r="E470" s="3" t="s">
        <v>122</v>
      </c>
      <c r="F470" s="6" t="s">
        <v>532</v>
      </c>
      <c r="G470" s="1">
        <v>90</v>
      </c>
      <c r="H470" s="1">
        <v>0</v>
      </c>
      <c r="I470" s="1">
        <v>0</v>
      </c>
      <c r="J470" s="1">
        <v>1</v>
      </c>
      <c r="K470" s="1">
        <v>0</v>
      </c>
      <c r="L470" s="5">
        <v>0</v>
      </c>
      <c r="M470" s="8">
        <v>57.7</v>
      </c>
      <c r="N470" s="5">
        <v>0.4</v>
      </c>
      <c r="O470" s="1">
        <v>0</v>
      </c>
      <c r="P470" s="4">
        <v>6.13</v>
      </c>
    </row>
    <row r="471" spans="1:16" x14ac:dyDescent="0.2">
      <c r="A471" s="2" t="s">
        <v>750</v>
      </c>
      <c r="B471" s="4" t="s">
        <v>36</v>
      </c>
      <c r="C471" s="1">
        <v>18</v>
      </c>
      <c r="D471" s="1" t="str">
        <f t="shared" si="7"/>
        <v>Defender</v>
      </c>
      <c r="E471" s="3" t="s">
        <v>122</v>
      </c>
      <c r="F471" s="6" t="s">
        <v>595</v>
      </c>
      <c r="G471" s="1">
        <v>85</v>
      </c>
      <c r="H471" s="1">
        <v>0</v>
      </c>
      <c r="I471" s="1">
        <v>0</v>
      </c>
      <c r="J471" s="1">
        <v>0</v>
      </c>
      <c r="K471" s="1">
        <v>0</v>
      </c>
      <c r="L471" s="5">
        <v>0</v>
      </c>
      <c r="M471" s="8">
        <v>87.5</v>
      </c>
      <c r="N471" s="5">
        <v>0</v>
      </c>
      <c r="O471" s="1">
        <v>0</v>
      </c>
      <c r="P471" s="4">
        <v>6.12</v>
      </c>
    </row>
    <row r="472" spans="1:16" x14ac:dyDescent="0.2">
      <c r="A472" s="2" t="s">
        <v>751</v>
      </c>
      <c r="B472" s="4" t="s">
        <v>75</v>
      </c>
      <c r="C472" s="1">
        <v>20</v>
      </c>
      <c r="D472" s="1" t="str">
        <f t="shared" si="7"/>
        <v>Defender</v>
      </c>
      <c r="E472" s="3" t="s">
        <v>122</v>
      </c>
      <c r="F472" s="6" t="s">
        <v>349</v>
      </c>
      <c r="G472" s="1">
        <v>100</v>
      </c>
      <c r="H472" s="1">
        <v>0</v>
      </c>
      <c r="I472" s="1">
        <v>0</v>
      </c>
      <c r="J472" s="1">
        <v>0</v>
      </c>
      <c r="K472" s="1">
        <v>0</v>
      </c>
      <c r="L472" s="5">
        <v>0</v>
      </c>
      <c r="M472" s="8">
        <v>76.099999999999994</v>
      </c>
      <c r="N472" s="5">
        <v>1</v>
      </c>
      <c r="O472" s="1">
        <v>0</v>
      </c>
      <c r="P472" s="4">
        <v>6.12</v>
      </c>
    </row>
    <row r="473" spans="1:16" x14ac:dyDescent="0.2">
      <c r="A473" s="2" t="s">
        <v>752</v>
      </c>
      <c r="B473" s="4" t="s">
        <v>82</v>
      </c>
      <c r="C473" s="1">
        <v>24</v>
      </c>
      <c r="D473" s="1" t="str">
        <f t="shared" si="7"/>
        <v>Defender</v>
      </c>
      <c r="E473" s="3" t="s">
        <v>122</v>
      </c>
      <c r="F473" s="6" t="s">
        <v>753</v>
      </c>
      <c r="G473" s="1">
        <v>96</v>
      </c>
      <c r="H473" s="1">
        <v>0</v>
      </c>
      <c r="I473" s="1">
        <v>0</v>
      </c>
      <c r="J473" s="1">
        <v>1</v>
      </c>
      <c r="K473" s="1">
        <v>0</v>
      </c>
      <c r="L473" s="5">
        <v>0</v>
      </c>
      <c r="M473" s="8">
        <v>72.2</v>
      </c>
      <c r="N473" s="5">
        <v>0.5</v>
      </c>
      <c r="O473" s="1">
        <v>0</v>
      </c>
      <c r="P473" s="4">
        <v>6.11</v>
      </c>
    </row>
    <row r="474" spans="1:16" x14ac:dyDescent="0.2">
      <c r="A474" s="2" t="s">
        <v>754</v>
      </c>
      <c r="B474" s="4" t="s">
        <v>33</v>
      </c>
      <c r="C474" s="1">
        <v>21</v>
      </c>
      <c r="D474" s="1" t="str">
        <f t="shared" si="7"/>
        <v>Midfielder</v>
      </c>
      <c r="E474" s="3" t="s">
        <v>344</v>
      </c>
      <c r="F474" s="6" t="s">
        <v>755</v>
      </c>
      <c r="G474" s="1">
        <v>102</v>
      </c>
      <c r="H474" s="1">
        <v>0</v>
      </c>
      <c r="I474" s="1">
        <v>0</v>
      </c>
      <c r="J474" s="1">
        <v>0</v>
      </c>
      <c r="K474" s="1">
        <v>0</v>
      </c>
      <c r="L474" s="5">
        <v>0</v>
      </c>
      <c r="M474" s="8">
        <v>90.7</v>
      </c>
      <c r="N474" s="5">
        <v>0</v>
      </c>
      <c r="O474" s="1">
        <v>0</v>
      </c>
      <c r="P474" s="4">
        <v>6.11</v>
      </c>
    </row>
    <row r="475" spans="1:16" x14ac:dyDescent="0.2">
      <c r="A475" s="2" t="s">
        <v>645</v>
      </c>
      <c r="B475" s="4" t="s">
        <v>258</v>
      </c>
      <c r="C475" s="1">
        <v>32</v>
      </c>
      <c r="D475" s="1" t="str">
        <f t="shared" si="7"/>
        <v>FW</v>
      </c>
      <c r="E475" s="3" t="s">
        <v>20</v>
      </c>
      <c r="F475" s="6" t="s">
        <v>756</v>
      </c>
      <c r="G475" s="1">
        <v>657</v>
      </c>
      <c r="H475" s="1">
        <v>0</v>
      </c>
      <c r="I475" s="1">
        <v>1</v>
      </c>
      <c r="J475" s="1">
        <v>2</v>
      </c>
      <c r="K475" s="1">
        <v>0</v>
      </c>
      <c r="L475" s="5">
        <v>0.5</v>
      </c>
      <c r="M475" s="8">
        <v>75.7</v>
      </c>
      <c r="N475" s="5">
        <v>0.5</v>
      </c>
      <c r="O475" s="1">
        <v>0</v>
      </c>
      <c r="P475" s="4">
        <v>6.11</v>
      </c>
    </row>
    <row r="476" spans="1:16" x14ac:dyDescent="0.2">
      <c r="A476" s="2" t="s">
        <v>757</v>
      </c>
      <c r="B476" s="4" t="s">
        <v>43</v>
      </c>
      <c r="C476" s="1">
        <v>17</v>
      </c>
      <c r="D476" s="1" t="str">
        <f t="shared" si="7"/>
        <v>Midfielder</v>
      </c>
      <c r="E476" s="3" t="s">
        <v>344</v>
      </c>
      <c r="F476" s="6" t="s">
        <v>563</v>
      </c>
      <c r="G476" s="1">
        <v>65</v>
      </c>
      <c r="H476" s="1">
        <v>0</v>
      </c>
      <c r="I476" s="1">
        <v>0</v>
      </c>
      <c r="J476" s="1">
        <v>1</v>
      </c>
      <c r="K476" s="1">
        <v>0</v>
      </c>
      <c r="L476" s="5">
        <v>0.5</v>
      </c>
      <c r="M476" s="8">
        <v>67.900000000000006</v>
      </c>
      <c r="N476" s="5">
        <v>0</v>
      </c>
      <c r="O476" s="1">
        <v>0</v>
      </c>
      <c r="P476" s="4">
        <v>6.11</v>
      </c>
    </row>
    <row r="477" spans="1:16" x14ac:dyDescent="0.2">
      <c r="A477" s="2" t="s">
        <v>758</v>
      </c>
      <c r="B477" s="4" t="s">
        <v>104</v>
      </c>
      <c r="C477" s="1">
        <v>23</v>
      </c>
      <c r="D477" s="1" t="str">
        <f t="shared" si="7"/>
        <v>D(L)</v>
      </c>
      <c r="E477" s="3" t="s">
        <v>195</v>
      </c>
      <c r="F477" s="6" t="s">
        <v>759</v>
      </c>
      <c r="G477" s="1">
        <v>134</v>
      </c>
      <c r="H477" s="1">
        <v>0</v>
      </c>
      <c r="I477" s="1">
        <v>0</v>
      </c>
      <c r="J477" s="1">
        <v>0</v>
      </c>
      <c r="K477" s="1">
        <v>1</v>
      </c>
      <c r="L477" s="5">
        <v>0.3</v>
      </c>
      <c r="M477" s="8">
        <v>71.7</v>
      </c>
      <c r="N477" s="5">
        <v>0</v>
      </c>
      <c r="O477" s="1">
        <v>0</v>
      </c>
      <c r="P477" s="4">
        <v>6.11</v>
      </c>
    </row>
    <row r="478" spans="1:16" x14ac:dyDescent="0.2">
      <c r="A478" s="2" t="s">
        <v>760</v>
      </c>
      <c r="B478" s="4" t="s">
        <v>104</v>
      </c>
      <c r="C478" s="1">
        <v>27</v>
      </c>
      <c r="D478" s="1" t="str">
        <f t="shared" si="7"/>
        <v>Midfielder</v>
      </c>
      <c r="E478" s="3" t="s">
        <v>344</v>
      </c>
      <c r="F478" s="6" t="s">
        <v>607</v>
      </c>
      <c r="G478" s="1">
        <v>41</v>
      </c>
      <c r="H478" s="1">
        <v>0</v>
      </c>
      <c r="I478" s="1">
        <v>0</v>
      </c>
      <c r="J478" s="1">
        <v>1</v>
      </c>
      <c r="K478" s="1">
        <v>0</v>
      </c>
      <c r="L478" s="5">
        <v>0.5</v>
      </c>
      <c r="M478" s="8">
        <v>76.900000000000006</v>
      </c>
      <c r="N478" s="5">
        <v>0</v>
      </c>
      <c r="O478" s="1">
        <v>0</v>
      </c>
      <c r="P478" s="4">
        <v>6.11</v>
      </c>
    </row>
    <row r="479" spans="1:16" x14ac:dyDescent="0.2">
      <c r="A479" s="2" t="s">
        <v>761</v>
      </c>
      <c r="B479" s="4" t="s">
        <v>104</v>
      </c>
      <c r="C479" s="1">
        <v>22</v>
      </c>
      <c r="D479" s="1" t="str">
        <f t="shared" si="7"/>
        <v>Midfielder</v>
      </c>
      <c r="E479" s="3" t="s">
        <v>344</v>
      </c>
      <c r="F479" s="6" t="s">
        <v>670</v>
      </c>
      <c r="G479" s="1">
        <v>377</v>
      </c>
      <c r="H479" s="1">
        <v>0</v>
      </c>
      <c r="I479" s="1">
        <v>0</v>
      </c>
      <c r="J479" s="1">
        <v>3</v>
      </c>
      <c r="K479" s="1">
        <v>0</v>
      </c>
      <c r="L479" s="5">
        <v>0.8</v>
      </c>
      <c r="M479" s="8">
        <v>76.7</v>
      </c>
      <c r="N479" s="5">
        <v>0.1</v>
      </c>
      <c r="O479" s="1">
        <v>0</v>
      </c>
      <c r="P479" s="4">
        <v>6.1</v>
      </c>
    </row>
    <row r="480" spans="1:16" x14ac:dyDescent="0.2">
      <c r="A480" s="2" t="s">
        <v>762</v>
      </c>
      <c r="B480" s="4" t="s">
        <v>258</v>
      </c>
      <c r="C480" s="1">
        <v>33</v>
      </c>
      <c r="D480" s="1" t="str">
        <f t="shared" si="7"/>
        <v>D(R) M(R)</v>
      </c>
      <c r="E480" s="3" t="s">
        <v>207</v>
      </c>
      <c r="F480" s="6" t="s">
        <v>763</v>
      </c>
      <c r="G480" s="1">
        <v>433</v>
      </c>
      <c r="H480" s="1">
        <v>1</v>
      </c>
      <c r="I480" s="1">
        <v>0</v>
      </c>
      <c r="J480" s="1">
        <v>3</v>
      </c>
      <c r="K480" s="1">
        <v>0</v>
      </c>
      <c r="L480" s="5">
        <v>0.2</v>
      </c>
      <c r="M480" s="8">
        <v>81.7</v>
      </c>
      <c r="N480" s="5">
        <v>0.2</v>
      </c>
      <c r="O480" s="1">
        <v>0</v>
      </c>
      <c r="P480" s="4">
        <v>6.1</v>
      </c>
    </row>
    <row r="481" spans="1:16" x14ac:dyDescent="0.2">
      <c r="A481" s="2" t="s">
        <v>764</v>
      </c>
      <c r="B481" s="4" t="s">
        <v>64</v>
      </c>
      <c r="C481" s="1">
        <v>22</v>
      </c>
      <c r="D481" s="1" t="str">
        <f t="shared" si="7"/>
        <v>D(C)</v>
      </c>
      <c r="E481" s="3" t="s">
        <v>133</v>
      </c>
      <c r="F481" s="6" t="s">
        <v>607</v>
      </c>
      <c r="G481" s="1">
        <v>17</v>
      </c>
      <c r="H481" s="1">
        <v>0</v>
      </c>
      <c r="I481" s="1">
        <v>0</v>
      </c>
      <c r="J481" s="1">
        <v>0</v>
      </c>
      <c r="K481" s="1">
        <v>0</v>
      </c>
      <c r="L481" s="5">
        <v>0</v>
      </c>
      <c r="M481" s="8">
        <v>91.7</v>
      </c>
      <c r="N481" s="5">
        <v>0.5</v>
      </c>
      <c r="O481" s="1">
        <v>0</v>
      </c>
      <c r="P481" s="4">
        <v>6.1</v>
      </c>
    </row>
    <row r="482" spans="1:16" x14ac:dyDescent="0.2">
      <c r="A482" s="2" t="s">
        <v>765</v>
      </c>
      <c r="B482" s="4" t="s">
        <v>22</v>
      </c>
      <c r="C482" s="1">
        <v>20</v>
      </c>
      <c r="D482" s="1" t="str">
        <f t="shared" si="7"/>
        <v>Forward</v>
      </c>
      <c r="E482" s="3" t="s">
        <v>452</v>
      </c>
      <c r="F482" s="6" t="s">
        <v>230</v>
      </c>
      <c r="G482" s="1">
        <v>4</v>
      </c>
      <c r="H482" s="1">
        <v>0</v>
      </c>
      <c r="I482" s="1">
        <v>0</v>
      </c>
      <c r="J482" s="1">
        <v>0</v>
      </c>
      <c r="K482" s="1">
        <v>0</v>
      </c>
      <c r="L482" s="5">
        <v>0</v>
      </c>
      <c r="M482" s="8">
        <v>100</v>
      </c>
      <c r="N482" s="5">
        <v>0</v>
      </c>
      <c r="O482" s="1">
        <v>0</v>
      </c>
      <c r="P482" s="4">
        <v>6.1</v>
      </c>
    </row>
    <row r="483" spans="1:16" x14ac:dyDescent="0.2">
      <c r="A483" s="2" t="s">
        <v>766</v>
      </c>
      <c r="B483" s="4" t="s">
        <v>59</v>
      </c>
      <c r="C483" s="1">
        <v>20</v>
      </c>
      <c r="D483" s="1" t="str">
        <f t="shared" si="7"/>
        <v>Midfielder</v>
      </c>
      <c r="E483" s="3" t="s">
        <v>344</v>
      </c>
      <c r="F483" s="6" t="s">
        <v>230</v>
      </c>
      <c r="G483" s="1">
        <v>9</v>
      </c>
      <c r="H483" s="1">
        <v>0</v>
      </c>
      <c r="I483" s="1">
        <v>0</v>
      </c>
      <c r="J483" s="1">
        <v>0</v>
      </c>
      <c r="K483" s="1">
        <v>0</v>
      </c>
      <c r="L483" s="5">
        <v>0</v>
      </c>
      <c r="M483" s="8">
        <v>100</v>
      </c>
      <c r="N483" s="5">
        <v>0</v>
      </c>
      <c r="O483" s="1">
        <v>0</v>
      </c>
      <c r="P483" s="4">
        <v>6.1</v>
      </c>
    </row>
    <row r="484" spans="1:16" x14ac:dyDescent="0.2">
      <c r="A484" s="2" t="s">
        <v>767</v>
      </c>
      <c r="B484" s="4" t="s">
        <v>86</v>
      </c>
      <c r="C484" s="1">
        <v>35</v>
      </c>
      <c r="D484" s="1" t="str">
        <f t="shared" si="7"/>
        <v>FW</v>
      </c>
      <c r="E484" s="3" t="s">
        <v>20</v>
      </c>
      <c r="F484" s="6" t="s">
        <v>592</v>
      </c>
      <c r="G484" s="1">
        <v>257</v>
      </c>
      <c r="H484" s="1">
        <v>0</v>
      </c>
      <c r="I484" s="1">
        <v>0</v>
      </c>
      <c r="J484" s="1">
        <v>0</v>
      </c>
      <c r="K484" s="1">
        <v>0</v>
      </c>
      <c r="L484" s="5">
        <v>0.8</v>
      </c>
      <c r="M484" s="8">
        <v>75</v>
      </c>
      <c r="N484" s="5">
        <v>0.7</v>
      </c>
      <c r="O484" s="1">
        <v>0</v>
      </c>
      <c r="P484" s="4">
        <v>6.1</v>
      </c>
    </row>
    <row r="485" spans="1:16" x14ac:dyDescent="0.2">
      <c r="A485" s="2" t="s">
        <v>768</v>
      </c>
      <c r="B485" s="4" t="s">
        <v>50</v>
      </c>
      <c r="C485" s="1">
        <v>24</v>
      </c>
      <c r="D485" s="1" t="str">
        <f t="shared" si="7"/>
        <v>D(L) M(L)</v>
      </c>
      <c r="E485" s="3" t="s">
        <v>62</v>
      </c>
      <c r="F485" s="6" t="s">
        <v>512</v>
      </c>
      <c r="G485" s="1">
        <v>386</v>
      </c>
      <c r="H485" s="1">
        <v>0</v>
      </c>
      <c r="I485" s="1">
        <v>0</v>
      </c>
      <c r="J485" s="1">
        <v>0</v>
      </c>
      <c r="K485" s="1">
        <v>0</v>
      </c>
      <c r="L485" s="5">
        <v>0.4</v>
      </c>
      <c r="M485" s="8">
        <v>67.900000000000006</v>
      </c>
      <c r="N485" s="5">
        <v>0.6</v>
      </c>
      <c r="O485" s="1">
        <v>0</v>
      </c>
      <c r="P485" s="4">
        <v>6.1</v>
      </c>
    </row>
    <row r="486" spans="1:16" x14ac:dyDescent="0.2">
      <c r="A486" s="2" t="s">
        <v>769</v>
      </c>
      <c r="B486" s="4" t="s">
        <v>64</v>
      </c>
      <c r="C486" s="1">
        <v>21</v>
      </c>
      <c r="D486" s="1" t="str">
        <f t="shared" si="7"/>
        <v>Forward</v>
      </c>
      <c r="E486" s="3" t="s">
        <v>452</v>
      </c>
      <c r="F486" s="6" t="s">
        <v>563</v>
      </c>
      <c r="G486" s="1">
        <v>32</v>
      </c>
      <c r="H486" s="1">
        <v>0</v>
      </c>
      <c r="I486" s="1">
        <v>0</v>
      </c>
      <c r="J486" s="1">
        <v>0</v>
      </c>
      <c r="K486" s="1">
        <v>0</v>
      </c>
      <c r="L486" s="5">
        <v>0</v>
      </c>
      <c r="M486" s="8">
        <v>70</v>
      </c>
      <c r="N486" s="5">
        <v>0.3</v>
      </c>
      <c r="O486" s="1">
        <v>0</v>
      </c>
      <c r="P486" s="4">
        <v>6.09</v>
      </c>
    </row>
    <row r="487" spans="1:16" x14ac:dyDescent="0.2">
      <c r="A487" s="2" t="s">
        <v>770</v>
      </c>
      <c r="B487" s="4" t="s">
        <v>128</v>
      </c>
      <c r="C487" s="1">
        <v>20</v>
      </c>
      <c r="D487" s="1" t="str">
        <f t="shared" si="7"/>
        <v>Midfielder</v>
      </c>
      <c r="E487" s="3" t="s">
        <v>344</v>
      </c>
      <c r="F487" s="6" t="s">
        <v>230</v>
      </c>
      <c r="G487" s="1">
        <v>20</v>
      </c>
      <c r="H487" s="1">
        <v>0</v>
      </c>
      <c r="I487" s="1">
        <v>0</v>
      </c>
      <c r="J487" s="1">
        <v>0</v>
      </c>
      <c r="K487" s="1">
        <v>0</v>
      </c>
      <c r="L487" s="5">
        <v>0</v>
      </c>
      <c r="M487" s="8">
        <v>100</v>
      </c>
      <c r="N487" s="5">
        <v>1</v>
      </c>
      <c r="O487" s="1">
        <v>0</v>
      </c>
      <c r="P487" s="4">
        <v>6.09</v>
      </c>
    </row>
    <row r="488" spans="1:16" x14ac:dyDescent="0.2">
      <c r="A488" s="2" t="s">
        <v>771</v>
      </c>
      <c r="B488" s="4" t="s">
        <v>36</v>
      </c>
      <c r="C488" s="1">
        <v>22</v>
      </c>
      <c r="D488" s="1" t="str">
        <f t="shared" si="7"/>
        <v>Forward</v>
      </c>
      <c r="E488" s="3" t="s">
        <v>452</v>
      </c>
      <c r="F488" s="6" t="s">
        <v>230</v>
      </c>
      <c r="G488" s="1">
        <v>2</v>
      </c>
      <c r="H488" s="1">
        <v>0</v>
      </c>
      <c r="I488" s="1">
        <v>0</v>
      </c>
      <c r="J488" s="1">
        <v>0</v>
      </c>
      <c r="K488" s="1">
        <v>0</v>
      </c>
      <c r="L488" s="5">
        <v>0</v>
      </c>
      <c r="M488" s="8">
        <v>100</v>
      </c>
      <c r="N488" s="5">
        <v>0</v>
      </c>
      <c r="O488" s="1">
        <v>0</v>
      </c>
      <c r="P488" s="4">
        <v>6.09</v>
      </c>
    </row>
    <row r="489" spans="1:16" x14ac:dyDescent="0.2">
      <c r="A489" s="2" t="s">
        <v>772</v>
      </c>
      <c r="B489" s="4" t="s">
        <v>82</v>
      </c>
      <c r="C489" s="1">
        <v>27</v>
      </c>
      <c r="D489" s="1" t="str">
        <f t="shared" si="7"/>
        <v>AM(C)</v>
      </c>
      <c r="E489" s="3" t="s">
        <v>105</v>
      </c>
      <c r="F489" s="6" t="s">
        <v>773</v>
      </c>
      <c r="G489" s="1">
        <v>79</v>
      </c>
      <c r="H489" s="1">
        <v>0</v>
      </c>
      <c r="I489" s="1">
        <v>0</v>
      </c>
      <c r="J489" s="1">
        <v>0</v>
      </c>
      <c r="K489" s="1">
        <v>0</v>
      </c>
      <c r="L489" s="5">
        <v>0.1</v>
      </c>
      <c r="M489" s="8">
        <v>81.599999999999994</v>
      </c>
      <c r="N489" s="5">
        <v>0.3</v>
      </c>
      <c r="O489" s="1">
        <v>0</v>
      </c>
      <c r="P489" s="4">
        <v>6.09</v>
      </c>
    </row>
    <row r="490" spans="1:16" x14ac:dyDescent="0.2">
      <c r="A490" s="2" t="s">
        <v>774</v>
      </c>
      <c r="B490" s="4" t="s">
        <v>80</v>
      </c>
      <c r="C490" s="1">
        <v>31</v>
      </c>
      <c r="D490" s="1" t="str">
        <f t="shared" si="7"/>
        <v>M(CLR) FW</v>
      </c>
      <c r="E490" s="3" t="s">
        <v>200</v>
      </c>
      <c r="F490" s="6" t="s">
        <v>373</v>
      </c>
      <c r="G490" s="1">
        <v>462</v>
      </c>
      <c r="H490" s="1">
        <v>0</v>
      </c>
      <c r="I490" s="1">
        <v>0</v>
      </c>
      <c r="J490" s="1">
        <v>2</v>
      </c>
      <c r="K490" s="1">
        <v>1</v>
      </c>
      <c r="L490" s="5">
        <v>0.4</v>
      </c>
      <c r="M490" s="8">
        <v>89</v>
      </c>
      <c r="N490" s="5">
        <v>0.2</v>
      </c>
      <c r="O490" s="1">
        <v>0</v>
      </c>
      <c r="P490" s="4">
        <v>6.08</v>
      </c>
    </row>
    <row r="491" spans="1:16" x14ac:dyDescent="0.2">
      <c r="A491" s="2" t="s">
        <v>775</v>
      </c>
      <c r="B491" s="4" t="s">
        <v>86</v>
      </c>
      <c r="C491" s="1">
        <v>32</v>
      </c>
      <c r="D491" s="1" t="str">
        <f t="shared" si="7"/>
        <v>M(L)</v>
      </c>
      <c r="E491" s="3" t="s">
        <v>696</v>
      </c>
      <c r="F491" s="6" t="s">
        <v>595</v>
      </c>
      <c r="G491" s="1">
        <v>48</v>
      </c>
      <c r="H491" s="1">
        <v>0</v>
      </c>
      <c r="I491" s="1">
        <v>0</v>
      </c>
      <c r="J491" s="1">
        <v>0</v>
      </c>
      <c r="K491" s="1">
        <v>0</v>
      </c>
      <c r="L491" s="5">
        <v>0.4</v>
      </c>
      <c r="M491" s="8">
        <v>75</v>
      </c>
      <c r="N491" s="5">
        <v>0.8</v>
      </c>
      <c r="O491" s="1">
        <v>0</v>
      </c>
      <c r="P491" s="4">
        <v>6.08</v>
      </c>
    </row>
    <row r="492" spans="1:16" x14ac:dyDescent="0.2">
      <c r="A492" s="2" t="s">
        <v>776</v>
      </c>
      <c r="B492" s="4" t="s">
        <v>50</v>
      </c>
      <c r="C492" s="1">
        <v>25</v>
      </c>
      <c r="D492" s="1" t="str">
        <f t="shared" si="7"/>
        <v>D(C)</v>
      </c>
      <c r="E492" s="3" t="s">
        <v>133</v>
      </c>
      <c r="F492" s="6" t="s">
        <v>230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5">
        <v>0</v>
      </c>
      <c r="M492" s="8">
        <v>50</v>
      </c>
      <c r="N492" s="5">
        <v>0</v>
      </c>
      <c r="O492" s="1">
        <v>0</v>
      </c>
      <c r="P492" s="4">
        <v>6.08</v>
      </c>
    </row>
    <row r="493" spans="1:16" x14ac:dyDescent="0.2">
      <c r="A493" s="2" t="s">
        <v>777</v>
      </c>
      <c r="B493" s="4" t="s">
        <v>22</v>
      </c>
      <c r="C493" s="1">
        <v>31</v>
      </c>
      <c r="D493" s="1" t="str">
        <f t="shared" si="7"/>
        <v>D(LR) M(LR)</v>
      </c>
      <c r="E493" s="3" t="s">
        <v>321</v>
      </c>
      <c r="F493" s="6" t="s">
        <v>230</v>
      </c>
      <c r="G493" s="1">
        <v>12</v>
      </c>
      <c r="H493" s="1">
        <v>0</v>
      </c>
      <c r="I493" s="1">
        <v>0</v>
      </c>
      <c r="J493" s="1">
        <v>0</v>
      </c>
      <c r="K493" s="1">
        <v>0</v>
      </c>
      <c r="L493" s="5">
        <v>0</v>
      </c>
      <c r="M493" s="8">
        <v>60</v>
      </c>
      <c r="N493" s="5">
        <v>0</v>
      </c>
      <c r="O493" s="1">
        <v>0</v>
      </c>
      <c r="P493" s="4">
        <v>6.08</v>
      </c>
    </row>
    <row r="494" spans="1:16" x14ac:dyDescent="0.2">
      <c r="A494" s="2" t="s">
        <v>778</v>
      </c>
      <c r="B494" s="4" t="s">
        <v>59</v>
      </c>
      <c r="C494" s="1">
        <v>29</v>
      </c>
      <c r="D494" s="1" t="str">
        <f t="shared" si="7"/>
        <v>D(L) M(L)</v>
      </c>
      <c r="E494" s="3" t="s">
        <v>62</v>
      </c>
      <c r="F494" s="6" t="s">
        <v>271</v>
      </c>
      <c r="G494" s="1">
        <v>544</v>
      </c>
      <c r="H494" s="1">
        <v>0</v>
      </c>
      <c r="I494" s="1">
        <v>0</v>
      </c>
      <c r="J494" s="1">
        <v>2</v>
      </c>
      <c r="K494" s="1">
        <v>1</v>
      </c>
      <c r="L494" s="5">
        <v>0.3</v>
      </c>
      <c r="M494" s="8">
        <v>55.4</v>
      </c>
      <c r="N494" s="5">
        <v>1.6</v>
      </c>
      <c r="O494" s="1">
        <v>0</v>
      </c>
      <c r="P494" s="4">
        <v>6.07</v>
      </c>
    </row>
    <row r="495" spans="1:16" x14ac:dyDescent="0.2">
      <c r="A495" s="2" t="s">
        <v>779</v>
      </c>
      <c r="B495" s="4" t="s">
        <v>59</v>
      </c>
      <c r="C495" s="1">
        <v>29</v>
      </c>
      <c r="D495" s="1" t="str">
        <f t="shared" si="7"/>
        <v>D(L) M(L)</v>
      </c>
      <c r="E495" s="3" t="s">
        <v>62</v>
      </c>
      <c r="F495" s="6" t="s">
        <v>759</v>
      </c>
      <c r="G495" s="1">
        <v>192</v>
      </c>
      <c r="H495" s="1">
        <v>0</v>
      </c>
      <c r="I495" s="1">
        <v>0</v>
      </c>
      <c r="J495" s="1">
        <v>0</v>
      </c>
      <c r="K495" s="1">
        <v>1</v>
      </c>
      <c r="L495" s="5">
        <v>0</v>
      </c>
      <c r="M495" s="8">
        <v>50</v>
      </c>
      <c r="N495" s="5">
        <v>2</v>
      </c>
      <c r="O495" s="1">
        <v>0</v>
      </c>
      <c r="P495" s="4">
        <v>6.07</v>
      </c>
    </row>
    <row r="496" spans="1:16" x14ac:dyDescent="0.2">
      <c r="A496" s="2" t="s">
        <v>780</v>
      </c>
      <c r="B496" s="4" t="s">
        <v>121</v>
      </c>
      <c r="C496" s="1">
        <v>29</v>
      </c>
      <c r="D496" s="1" t="str">
        <f t="shared" si="7"/>
        <v>FW</v>
      </c>
      <c r="E496" s="3" t="s">
        <v>20</v>
      </c>
      <c r="F496" s="6" t="s">
        <v>607</v>
      </c>
      <c r="G496" s="1">
        <v>13</v>
      </c>
      <c r="H496" s="1">
        <v>0</v>
      </c>
      <c r="I496" s="1">
        <v>0</v>
      </c>
      <c r="J496" s="1">
        <v>1</v>
      </c>
      <c r="K496" s="1">
        <v>0</v>
      </c>
      <c r="L496" s="5">
        <v>0</v>
      </c>
      <c r="M496" s="8">
        <v>75</v>
      </c>
      <c r="N496" s="5">
        <v>0</v>
      </c>
      <c r="O496" s="1">
        <v>0</v>
      </c>
      <c r="P496" s="4">
        <v>6.06</v>
      </c>
    </row>
    <row r="497" spans="1:16" x14ac:dyDescent="0.2">
      <c r="A497" s="2" t="s">
        <v>781</v>
      </c>
      <c r="B497" s="4" t="s">
        <v>50</v>
      </c>
      <c r="C497" s="1">
        <v>22</v>
      </c>
      <c r="D497" s="1" t="str">
        <f t="shared" si="7"/>
        <v>Forward</v>
      </c>
      <c r="E497" s="3" t="s">
        <v>452</v>
      </c>
      <c r="F497" s="6" t="s">
        <v>349</v>
      </c>
      <c r="G497" s="1">
        <v>66</v>
      </c>
      <c r="H497" s="1">
        <v>0</v>
      </c>
      <c r="I497" s="1">
        <v>0</v>
      </c>
      <c r="J497" s="1">
        <v>0</v>
      </c>
      <c r="K497" s="1">
        <v>0</v>
      </c>
      <c r="L497" s="5">
        <v>1.5</v>
      </c>
      <c r="M497" s="8">
        <v>88.9</v>
      </c>
      <c r="N497" s="5">
        <v>0</v>
      </c>
      <c r="O497" s="1">
        <v>0</v>
      </c>
      <c r="P497" s="4">
        <v>6.06</v>
      </c>
    </row>
    <row r="498" spans="1:16" x14ac:dyDescent="0.2">
      <c r="A498" s="2" t="s">
        <v>782</v>
      </c>
      <c r="B498" s="4" t="s">
        <v>75</v>
      </c>
      <c r="C498" s="1">
        <v>19</v>
      </c>
      <c r="D498" s="1" t="str">
        <f t="shared" si="7"/>
        <v>Forward</v>
      </c>
      <c r="E498" s="3" t="s">
        <v>452</v>
      </c>
      <c r="F498" s="6" t="s">
        <v>230</v>
      </c>
      <c r="G498" s="1">
        <v>14</v>
      </c>
      <c r="H498" s="1">
        <v>0</v>
      </c>
      <c r="I498" s="1">
        <v>0</v>
      </c>
      <c r="J498" s="1">
        <v>0</v>
      </c>
      <c r="K498" s="1">
        <v>0</v>
      </c>
      <c r="L498" s="5">
        <v>0</v>
      </c>
      <c r="M498" s="8" t="s">
        <v>783</v>
      </c>
      <c r="N498" s="5">
        <v>0</v>
      </c>
      <c r="O498" s="1">
        <v>0</v>
      </c>
      <c r="P498" s="4">
        <v>6.06</v>
      </c>
    </row>
    <row r="499" spans="1:16" x14ac:dyDescent="0.2">
      <c r="A499" s="2" t="s">
        <v>784</v>
      </c>
      <c r="B499" s="4" t="s">
        <v>16</v>
      </c>
      <c r="C499" s="1">
        <v>19</v>
      </c>
      <c r="D499" s="1" t="str">
        <f t="shared" si="7"/>
        <v>Midfielder</v>
      </c>
      <c r="E499" s="3" t="s">
        <v>344</v>
      </c>
      <c r="F499" s="6" t="s">
        <v>607</v>
      </c>
      <c r="G499" s="1">
        <v>27</v>
      </c>
      <c r="H499" s="1">
        <v>0</v>
      </c>
      <c r="I499" s="1">
        <v>0</v>
      </c>
      <c r="J499" s="1">
        <v>0</v>
      </c>
      <c r="K499" s="1">
        <v>0</v>
      </c>
      <c r="L499" s="5">
        <v>0</v>
      </c>
      <c r="M499" s="8">
        <v>86.7</v>
      </c>
      <c r="N499" s="5">
        <v>0</v>
      </c>
      <c r="O499" s="1">
        <v>0</v>
      </c>
      <c r="P499" s="4">
        <v>6.06</v>
      </c>
    </row>
    <row r="500" spans="1:16" x14ac:dyDescent="0.2">
      <c r="A500" s="2" t="s">
        <v>785</v>
      </c>
      <c r="B500" s="4" t="s">
        <v>36</v>
      </c>
      <c r="C500" s="1">
        <v>24</v>
      </c>
      <c r="D500" s="1" t="str">
        <f t="shared" si="7"/>
        <v>FW</v>
      </c>
      <c r="E500" s="3" t="s">
        <v>20</v>
      </c>
      <c r="F500" s="6" t="s">
        <v>786</v>
      </c>
      <c r="G500" s="1">
        <v>71</v>
      </c>
      <c r="H500" s="1">
        <v>0</v>
      </c>
      <c r="I500" s="1">
        <v>0</v>
      </c>
      <c r="J500" s="1">
        <v>1</v>
      </c>
      <c r="K500" s="1">
        <v>0</v>
      </c>
      <c r="L500" s="5">
        <v>0</v>
      </c>
      <c r="M500" s="8">
        <v>80</v>
      </c>
      <c r="N500" s="5">
        <v>0.1</v>
      </c>
      <c r="O500" s="1">
        <v>0</v>
      </c>
      <c r="P500" s="4">
        <v>6.05</v>
      </c>
    </row>
    <row r="501" spans="1:16" x14ac:dyDescent="0.2">
      <c r="A501" s="2" t="s">
        <v>787</v>
      </c>
      <c r="B501" s="4" t="s">
        <v>36</v>
      </c>
      <c r="C501" s="1">
        <v>18</v>
      </c>
      <c r="D501" s="1" t="str">
        <f t="shared" si="7"/>
        <v>Midfielder</v>
      </c>
      <c r="E501" s="3" t="s">
        <v>344</v>
      </c>
      <c r="F501" s="6" t="s">
        <v>607</v>
      </c>
      <c r="G501" s="1">
        <v>22</v>
      </c>
      <c r="H501" s="1">
        <v>0</v>
      </c>
      <c r="I501" s="1">
        <v>0</v>
      </c>
      <c r="J501" s="1">
        <v>0</v>
      </c>
      <c r="K501" s="1">
        <v>0</v>
      </c>
      <c r="L501" s="5">
        <v>0</v>
      </c>
      <c r="M501" s="8">
        <v>63.6</v>
      </c>
      <c r="N501" s="5">
        <v>0</v>
      </c>
      <c r="O501" s="1">
        <v>0</v>
      </c>
      <c r="P501" s="4">
        <v>6.05</v>
      </c>
    </row>
    <row r="502" spans="1:16" x14ac:dyDescent="0.2">
      <c r="A502" s="2" t="s">
        <v>788</v>
      </c>
      <c r="B502" s="4" t="s">
        <v>86</v>
      </c>
      <c r="C502" s="1">
        <v>20</v>
      </c>
      <c r="D502" s="1" t="str">
        <f t="shared" si="7"/>
        <v>Forward</v>
      </c>
      <c r="E502" s="3" t="s">
        <v>452</v>
      </c>
      <c r="F502" s="6" t="s">
        <v>230</v>
      </c>
      <c r="G502" s="1">
        <v>16</v>
      </c>
      <c r="H502" s="1">
        <v>0</v>
      </c>
      <c r="I502" s="1">
        <v>0</v>
      </c>
      <c r="J502" s="1">
        <v>0</v>
      </c>
      <c r="K502" s="1">
        <v>0</v>
      </c>
      <c r="L502" s="5">
        <v>0</v>
      </c>
      <c r="M502" s="8">
        <v>100</v>
      </c>
      <c r="N502" s="5">
        <v>0</v>
      </c>
      <c r="O502" s="1">
        <v>0</v>
      </c>
      <c r="P502" s="4">
        <v>6.05</v>
      </c>
    </row>
    <row r="503" spans="1:16" x14ac:dyDescent="0.2">
      <c r="A503" s="2" t="s">
        <v>789</v>
      </c>
      <c r="B503" s="4" t="s">
        <v>121</v>
      </c>
      <c r="C503" s="1">
        <v>21</v>
      </c>
      <c r="D503" s="1" t="str">
        <f t="shared" si="7"/>
        <v>Defender</v>
      </c>
      <c r="E503" s="3" t="s">
        <v>122</v>
      </c>
      <c r="F503" s="6" t="s">
        <v>230</v>
      </c>
      <c r="G503" s="1">
        <v>11</v>
      </c>
      <c r="H503" s="1">
        <v>0</v>
      </c>
      <c r="I503" s="1">
        <v>0</v>
      </c>
      <c r="J503" s="1">
        <v>0</v>
      </c>
      <c r="K503" s="1">
        <v>0</v>
      </c>
      <c r="L503" s="5">
        <v>0</v>
      </c>
      <c r="M503" s="8">
        <v>100</v>
      </c>
      <c r="N503" s="5">
        <v>0</v>
      </c>
      <c r="O503" s="1">
        <v>0</v>
      </c>
      <c r="P503" s="4">
        <v>6.04</v>
      </c>
    </row>
    <row r="504" spans="1:16" x14ac:dyDescent="0.2">
      <c r="A504" s="2" t="s">
        <v>790</v>
      </c>
      <c r="B504" s="4" t="s">
        <v>61</v>
      </c>
      <c r="C504" s="1">
        <v>20</v>
      </c>
      <c r="D504" s="1" t="str">
        <f t="shared" si="7"/>
        <v>Midfielder</v>
      </c>
      <c r="E504" s="3" t="s">
        <v>344</v>
      </c>
      <c r="F504" s="6" t="s">
        <v>791</v>
      </c>
      <c r="G504" s="1">
        <v>87</v>
      </c>
      <c r="H504" s="1">
        <v>0</v>
      </c>
      <c r="I504" s="1">
        <v>0</v>
      </c>
      <c r="J504" s="1">
        <v>1</v>
      </c>
      <c r="K504" s="1">
        <v>0</v>
      </c>
      <c r="L504" s="5">
        <v>0.2</v>
      </c>
      <c r="M504" s="8">
        <v>89.8</v>
      </c>
      <c r="N504" s="5">
        <v>0</v>
      </c>
      <c r="O504" s="1">
        <v>0</v>
      </c>
      <c r="P504" s="4">
        <v>6.04</v>
      </c>
    </row>
    <row r="505" spans="1:16" x14ac:dyDescent="0.2">
      <c r="A505" s="2" t="s">
        <v>792</v>
      </c>
      <c r="B505" s="4" t="s">
        <v>16</v>
      </c>
      <c r="C505" s="1">
        <v>18</v>
      </c>
      <c r="D505" s="1" t="str">
        <f t="shared" si="7"/>
        <v>Midfielder</v>
      </c>
      <c r="E505" s="3" t="s">
        <v>344</v>
      </c>
      <c r="F505" s="6" t="s">
        <v>589</v>
      </c>
      <c r="G505" s="1">
        <v>22</v>
      </c>
      <c r="H505" s="1">
        <v>0</v>
      </c>
      <c r="I505" s="1">
        <v>0</v>
      </c>
      <c r="J505" s="1">
        <v>0</v>
      </c>
      <c r="K505" s="1">
        <v>0</v>
      </c>
      <c r="L505" s="5">
        <v>0.3</v>
      </c>
      <c r="M505" s="8">
        <v>100</v>
      </c>
      <c r="N505" s="5">
        <v>0</v>
      </c>
      <c r="O505" s="1">
        <v>0</v>
      </c>
      <c r="P505" s="4">
        <v>6.04</v>
      </c>
    </row>
    <row r="506" spans="1:16" x14ac:dyDescent="0.2">
      <c r="A506" s="2" t="s">
        <v>793</v>
      </c>
      <c r="B506" s="4" t="s">
        <v>82</v>
      </c>
      <c r="C506" s="1">
        <v>36</v>
      </c>
      <c r="D506" s="1" t="str">
        <f t="shared" si="7"/>
        <v>D(C) M(C)</v>
      </c>
      <c r="E506" s="3" t="s">
        <v>280</v>
      </c>
      <c r="F506" s="6" t="s">
        <v>230</v>
      </c>
      <c r="G506" s="1">
        <v>5</v>
      </c>
      <c r="H506" s="1">
        <v>0</v>
      </c>
      <c r="I506" s="1">
        <v>0</v>
      </c>
      <c r="J506" s="1">
        <v>0</v>
      </c>
      <c r="K506" s="1">
        <v>0</v>
      </c>
      <c r="L506" s="5">
        <v>0</v>
      </c>
      <c r="M506" s="8">
        <v>66.7</v>
      </c>
      <c r="N506" s="5">
        <v>0</v>
      </c>
      <c r="O506" s="1">
        <v>0</v>
      </c>
      <c r="P506" s="4">
        <v>6.03</v>
      </c>
    </row>
    <row r="507" spans="1:16" x14ac:dyDescent="0.2">
      <c r="A507" s="2" t="s">
        <v>794</v>
      </c>
      <c r="B507" s="4" t="s">
        <v>75</v>
      </c>
      <c r="C507" s="1">
        <v>28</v>
      </c>
      <c r="D507" s="1" t="str">
        <f t="shared" si="7"/>
        <v>Forward</v>
      </c>
      <c r="E507" s="3" t="s">
        <v>452</v>
      </c>
      <c r="F507" s="6" t="s">
        <v>532</v>
      </c>
      <c r="G507" s="1">
        <v>147</v>
      </c>
      <c r="H507" s="1">
        <v>0</v>
      </c>
      <c r="I507" s="1">
        <v>0</v>
      </c>
      <c r="J507" s="1">
        <v>0</v>
      </c>
      <c r="K507" s="1">
        <v>0</v>
      </c>
      <c r="L507" s="5">
        <v>0.6</v>
      </c>
      <c r="M507" s="8">
        <v>73.5</v>
      </c>
      <c r="N507" s="5">
        <v>0.6</v>
      </c>
      <c r="O507" s="1">
        <v>0</v>
      </c>
      <c r="P507" s="4">
        <v>6.03</v>
      </c>
    </row>
    <row r="508" spans="1:16" x14ac:dyDescent="0.2">
      <c r="A508" s="2" t="s">
        <v>795</v>
      </c>
      <c r="B508" s="4" t="s">
        <v>33</v>
      </c>
      <c r="C508" s="1">
        <v>20</v>
      </c>
      <c r="D508" s="1" t="str">
        <f t="shared" si="7"/>
        <v>Forward</v>
      </c>
      <c r="E508" s="3" t="s">
        <v>452</v>
      </c>
      <c r="F508" s="6" t="s">
        <v>791</v>
      </c>
      <c r="G508" s="1">
        <v>87</v>
      </c>
      <c r="H508" s="1">
        <v>0</v>
      </c>
      <c r="I508" s="1">
        <v>0</v>
      </c>
      <c r="J508" s="1">
        <v>1</v>
      </c>
      <c r="K508" s="1">
        <v>0</v>
      </c>
      <c r="L508" s="5">
        <v>0.8</v>
      </c>
      <c r="M508" s="8">
        <v>64.7</v>
      </c>
      <c r="N508" s="5">
        <v>0.7</v>
      </c>
      <c r="O508" s="1">
        <v>0</v>
      </c>
      <c r="P508" s="4">
        <v>6.02</v>
      </c>
    </row>
    <row r="509" spans="1:16" x14ac:dyDescent="0.2">
      <c r="A509" s="2" t="s">
        <v>796</v>
      </c>
      <c r="B509" s="4" t="s">
        <v>61</v>
      </c>
      <c r="C509" s="1">
        <v>26</v>
      </c>
      <c r="D509" s="1" t="str">
        <f t="shared" si="7"/>
        <v>FW</v>
      </c>
      <c r="E509" s="3" t="s">
        <v>20</v>
      </c>
      <c r="F509" s="6" t="s">
        <v>589</v>
      </c>
      <c r="G509" s="1">
        <v>106</v>
      </c>
      <c r="H509" s="1">
        <v>0</v>
      </c>
      <c r="I509" s="1">
        <v>0</v>
      </c>
      <c r="J509" s="1">
        <v>0</v>
      </c>
      <c r="K509" s="1">
        <v>0</v>
      </c>
      <c r="L509" s="5">
        <v>1</v>
      </c>
      <c r="M509" s="8">
        <v>64.3</v>
      </c>
      <c r="N509" s="5">
        <v>0.7</v>
      </c>
      <c r="O509" s="1">
        <v>0</v>
      </c>
      <c r="P509" s="4">
        <v>6.02</v>
      </c>
    </row>
    <row r="510" spans="1:16" x14ac:dyDescent="0.2">
      <c r="A510" s="2" t="s">
        <v>797</v>
      </c>
      <c r="B510" s="4" t="s">
        <v>82</v>
      </c>
      <c r="C510" s="1">
        <v>19</v>
      </c>
      <c r="D510" s="1" t="str">
        <f t="shared" si="7"/>
        <v>Midfielder</v>
      </c>
      <c r="E510" s="3" t="s">
        <v>344</v>
      </c>
      <c r="F510" s="6" t="s">
        <v>607</v>
      </c>
      <c r="G510" s="1">
        <v>11</v>
      </c>
      <c r="H510" s="1">
        <v>0</v>
      </c>
      <c r="I510" s="1">
        <v>0</v>
      </c>
      <c r="J510" s="1">
        <v>0</v>
      </c>
      <c r="K510" s="1">
        <v>0</v>
      </c>
      <c r="L510" s="5">
        <v>0</v>
      </c>
      <c r="M510" s="8">
        <v>100</v>
      </c>
      <c r="N510" s="5">
        <v>0</v>
      </c>
      <c r="O510" s="1">
        <v>0</v>
      </c>
      <c r="P510" s="4">
        <v>6.02</v>
      </c>
    </row>
    <row r="511" spans="1:16" x14ac:dyDescent="0.2">
      <c r="A511" s="2" t="s">
        <v>798</v>
      </c>
      <c r="B511" s="4" t="s">
        <v>132</v>
      </c>
      <c r="C511" s="1">
        <v>22</v>
      </c>
      <c r="D511" s="1" t="str">
        <f t="shared" si="7"/>
        <v>DMC</v>
      </c>
      <c r="E511" s="3" t="s">
        <v>44</v>
      </c>
      <c r="F511" s="6" t="s">
        <v>786</v>
      </c>
      <c r="G511" s="1">
        <v>142</v>
      </c>
      <c r="H511" s="1">
        <v>0</v>
      </c>
      <c r="I511" s="1">
        <v>0</v>
      </c>
      <c r="J511" s="1">
        <v>2</v>
      </c>
      <c r="K511" s="1">
        <v>0</v>
      </c>
      <c r="L511" s="5">
        <v>0.4</v>
      </c>
      <c r="M511" s="8">
        <v>90.5</v>
      </c>
      <c r="N511" s="5">
        <v>0.1</v>
      </c>
      <c r="O511" s="1">
        <v>0</v>
      </c>
      <c r="P511" s="4">
        <v>6.02</v>
      </c>
    </row>
    <row r="512" spans="1:16" x14ac:dyDescent="0.2">
      <c r="A512" s="2" t="s">
        <v>799</v>
      </c>
      <c r="B512" s="4" t="s">
        <v>19</v>
      </c>
      <c r="C512" s="1">
        <v>29</v>
      </c>
      <c r="D512" s="1" t="str">
        <f t="shared" si="7"/>
        <v>FW</v>
      </c>
      <c r="E512" s="3" t="s">
        <v>20</v>
      </c>
      <c r="F512" s="6" t="s">
        <v>791</v>
      </c>
      <c r="G512" s="1">
        <v>51</v>
      </c>
      <c r="H512" s="1">
        <v>0</v>
      </c>
      <c r="I512" s="1">
        <v>0</v>
      </c>
      <c r="J512" s="1">
        <v>2</v>
      </c>
      <c r="K512" s="1">
        <v>0</v>
      </c>
      <c r="L512" s="5">
        <v>0.5</v>
      </c>
      <c r="M512" s="8">
        <v>80</v>
      </c>
      <c r="N512" s="5">
        <v>0.2</v>
      </c>
      <c r="O512" s="1">
        <v>0</v>
      </c>
      <c r="P512" s="4">
        <v>6.01</v>
      </c>
    </row>
    <row r="513" spans="1:16" x14ac:dyDescent="0.2">
      <c r="A513" s="2" t="s">
        <v>800</v>
      </c>
      <c r="B513" s="4" t="s">
        <v>104</v>
      </c>
      <c r="C513" s="1">
        <v>24</v>
      </c>
      <c r="D513" s="1" t="str">
        <f t="shared" si="7"/>
        <v>D(CR)</v>
      </c>
      <c r="E513" s="3" t="s">
        <v>68</v>
      </c>
      <c r="F513" s="6" t="s">
        <v>237</v>
      </c>
      <c r="G513" s="1">
        <v>742</v>
      </c>
      <c r="H513" s="1">
        <v>0</v>
      </c>
      <c r="I513" s="1">
        <v>1</v>
      </c>
      <c r="J513" s="1">
        <v>1</v>
      </c>
      <c r="K513" s="1">
        <v>0</v>
      </c>
      <c r="L513" s="5">
        <v>0.1</v>
      </c>
      <c r="M513" s="8">
        <v>72</v>
      </c>
      <c r="N513" s="5">
        <v>0.1</v>
      </c>
      <c r="O513" s="1">
        <v>0</v>
      </c>
      <c r="P513" s="4">
        <v>6.01</v>
      </c>
    </row>
    <row r="514" spans="1:16" x14ac:dyDescent="0.2">
      <c r="A514" s="2" t="s">
        <v>801</v>
      </c>
      <c r="B514" s="4" t="s">
        <v>86</v>
      </c>
      <c r="C514" s="1">
        <v>28</v>
      </c>
      <c r="D514" s="1" t="str">
        <f t="shared" ref="D514:D543" si="8">TRIM(E514)</f>
        <v>D(L) M(L)</v>
      </c>
      <c r="E514" s="3" t="s">
        <v>62</v>
      </c>
      <c r="F514" s="6" t="s">
        <v>349</v>
      </c>
      <c r="G514" s="1">
        <v>79</v>
      </c>
      <c r="H514" s="1">
        <v>0</v>
      </c>
      <c r="I514" s="1">
        <v>0</v>
      </c>
      <c r="J514" s="1">
        <v>0</v>
      </c>
      <c r="K514" s="1">
        <v>0</v>
      </c>
      <c r="L514" s="5">
        <v>0</v>
      </c>
      <c r="M514" s="8">
        <v>70.8</v>
      </c>
      <c r="N514" s="5">
        <v>1</v>
      </c>
      <c r="O514" s="1">
        <v>0</v>
      </c>
      <c r="P514" s="4">
        <v>6.01</v>
      </c>
    </row>
    <row r="515" spans="1:16" x14ac:dyDescent="0.2">
      <c r="A515" s="2" t="s">
        <v>802</v>
      </c>
      <c r="B515" s="4" t="s">
        <v>59</v>
      </c>
      <c r="C515" s="1">
        <v>22</v>
      </c>
      <c r="D515" s="1" t="str">
        <f t="shared" si="8"/>
        <v>Defender</v>
      </c>
      <c r="E515" s="3" t="s">
        <v>122</v>
      </c>
      <c r="F515" s="6" t="s">
        <v>230</v>
      </c>
      <c r="G515" s="1">
        <v>1</v>
      </c>
      <c r="H515" s="1">
        <v>0</v>
      </c>
      <c r="I515" s="1">
        <v>0</v>
      </c>
      <c r="J515" s="1">
        <v>0</v>
      </c>
      <c r="K515" s="1">
        <v>0</v>
      </c>
      <c r="L515" s="5">
        <v>0</v>
      </c>
      <c r="M515" s="8" t="s">
        <v>783</v>
      </c>
      <c r="N515" s="5">
        <v>0</v>
      </c>
      <c r="O515" s="1">
        <v>0</v>
      </c>
      <c r="P515" s="4">
        <v>6</v>
      </c>
    </row>
    <row r="516" spans="1:16" x14ac:dyDescent="0.2">
      <c r="A516" s="2" t="s">
        <v>792</v>
      </c>
      <c r="B516" s="4" t="s">
        <v>16</v>
      </c>
      <c r="C516" s="1">
        <v>18</v>
      </c>
      <c r="D516" s="1" t="str">
        <f t="shared" si="8"/>
        <v>Midfielder</v>
      </c>
      <c r="E516" s="3" t="s">
        <v>344</v>
      </c>
      <c r="F516" s="6" t="s">
        <v>230</v>
      </c>
      <c r="G516" s="1">
        <v>1</v>
      </c>
      <c r="H516" s="1">
        <v>0</v>
      </c>
      <c r="I516" s="1">
        <v>0</v>
      </c>
      <c r="J516" s="1">
        <v>0</v>
      </c>
      <c r="K516" s="1">
        <v>0</v>
      </c>
      <c r="L516" s="5">
        <v>0</v>
      </c>
      <c r="M516" s="8">
        <v>33.299999999999997</v>
      </c>
      <c r="N516" s="5">
        <v>0</v>
      </c>
      <c r="O516" s="1">
        <v>0</v>
      </c>
      <c r="P516" s="4">
        <v>6</v>
      </c>
    </row>
    <row r="517" spans="1:16" x14ac:dyDescent="0.2">
      <c r="A517" s="2" t="s">
        <v>803</v>
      </c>
      <c r="B517" s="4" t="s">
        <v>16</v>
      </c>
      <c r="C517" s="1">
        <v>21</v>
      </c>
      <c r="D517" s="1" t="str">
        <f t="shared" si="8"/>
        <v>Goalkeeper</v>
      </c>
      <c r="E517" s="3" t="s">
        <v>333</v>
      </c>
      <c r="F517" s="6">
        <v>1</v>
      </c>
      <c r="G517" s="1">
        <v>1</v>
      </c>
      <c r="H517" s="1">
        <v>0</v>
      </c>
      <c r="I517" s="1">
        <v>0</v>
      </c>
      <c r="J517" s="1">
        <v>1</v>
      </c>
      <c r="K517" s="1">
        <v>0</v>
      </c>
      <c r="L517" s="5">
        <v>0</v>
      </c>
      <c r="M517" s="8" t="s">
        <v>783</v>
      </c>
      <c r="N517" s="5">
        <v>0</v>
      </c>
      <c r="O517" s="1">
        <v>0</v>
      </c>
      <c r="P517" s="4">
        <v>6</v>
      </c>
    </row>
    <row r="518" spans="1:16" x14ac:dyDescent="0.2">
      <c r="A518" s="2" t="s">
        <v>804</v>
      </c>
      <c r="B518" s="4" t="s">
        <v>16</v>
      </c>
      <c r="C518" s="1">
        <v>19</v>
      </c>
      <c r="D518" s="1" t="str">
        <f t="shared" si="8"/>
        <v>Defender</v>
      </c>
      <c r="E518" s="3" t="s">
        <v>122</v>
      </c>
      <c r="F518" s="6" t="s">
        <v>230</v>
      </c>
      <c r="G518" s="1">
        <v>1</v>
      </c>
      <c r="H518" s="1">
        <v>0</v>
      </c>
      <c r="I518" s="1">
        <v>0</v>
      </c>
      <c r="J518" s="1">
        <v>0</v>
      </c>
      <c r="K518" s="1">
        <v>0</v>
      </c>
      <c r="L518" s="5">
        <v>0</v>
      </c>
      <c r="M518" s="8">
        <v>100</v>
      </c>
      <c r="N518" s="5">
        <v>0</v>
      </c>
      <c r="O518" s="1">
        <v>0</v>
      </c>
      <c r="P518" s="4">
        <v>6</v>
      </c>
    </row>
    <row r="519" spans="1:16" x14ac:dyDescent="0.2">
      <c r="A519" s="2" t="s">
        <v>805</v>
      </c>
      <c r="B519" s="4" t="s">
        <v>82</v>
      </c>
      <c r="C519" s="1">
        <v>19</v>
      </c>
      <c r="D519" s="1" t="str">
        <f t="shared" si="8"/>
        <v>Midfielder</v>
      </c>
      <c r="E519" s="3" t="s">
        <v>344</v>
      </c>
      <c r="F519" s="6" t="s">
        <v>230</v>
      </c>
      <c r="G519" s="1">
        <v>1</v>
      </c>
      <c r="H519" s="1">
        <v>0</v>
      </c>
      <c r="I519" s="1">
        <v>0</v>
      </c>
      <c r="J519" s="1">
        <v>0</v>
      </c>
      <c r="K519" s="1">
        <v>0</v>
      </c>
      <c r="L519" s="5">
        <v>0</v>
      </c>
      <c r="M519" s="8">
        <v>50</v>
      </c>
      <c r="N519" s="5">
        <v>1</v>
      </c>
      <c r="O519" s="1">
        <v>0</v>
      </c>
      <c r="P519" s="4">
        <v>6</v>
      </c>
    </row>
    <row r="520" spans="1:16" x14ac:dyDescent="0.2">
      <c r="A520" s="2" t="s">
        <v>806</v>
      </c>
      <c r="B520" s="4" t="s">
        <v>82</v>
      </c>
      <c r="C520" s="1">
        <v>31</v>
      </c>
      <c r="D520" s="1" t="str">
        <f t="shared" si="8"/>
        <v>D(C)</v>
      </c>
      <c r="E520" s="3" t="s">
        <v>133</v>
      </c>
      <c r="F520" s="6" t="s">
        <v>230</v>
      </c>
      <c r="G520" s="1">
        <v>1</v>
      </c>
      <c r="H520" s="1">
        <v>0</v>
      </c>
      <c r="I520" s="1">
        <v>0</v>
      </c>
      <c r="J520" s="1">
        <v>0</v>
      </c>
      <c r="K520" s="1">
        <v>0</v>
      </c>
      <c r="L520" s="5">
        <v>0</v>
      </c>
      <c r="M520" s="8" t="s">
        <v>783</v>
      </c>
      <c r="N520" s="5">
        <v>0</v>
      </c>
      <c r="O520" s="1">
        <v>0</v>
      </c>
      <c r="P520" s="4">
        <v>6</v>
      </c>
    </row>
    <row r="521" spans="1:16" x14ac:dyDescent="0.2">
      <c r="A521" s="2" t="s">
        <v>807</v>
      </c>
      <c r="B521" s="4" t="s">
        <v>48</v>
      </c>
      <c r="C521" s="1">
        <v>22</v>
      </c>
      <c r="D521" s="1" t="str">
        <f t="shared" si="8"/>
        <v>Midfielder</v>
      </c>
      <c r="E521" s="3" t="s">
        <v>344</v>
      </c>
      <c r="F521" s="6" t="s">
        <v>230</v>
      </c>
      <c r="G521" s="1">
        <v>1</v>
      </c>
      <c r="H521" s="1">
        <v>0</v>
      </c>
      <c r="I521" s="1">
        <v>0</v>
      </c>
      <c r="J521" s="1">
        <v>0</v>
      </c>
      <c r="K521" s="1">
        <v>0</v>
      </c>
      <c r="L521" s="5">
        <v>0</v>
      </c>
      <c r="M521" s="8">
        <v>100</v>
      </c>
      <c r="N521" s="5">
        <v>0</v>
      </c>
      <c r="O521" s="1">
        <v>0</v>
      </c>
      <c r="P521" s="4">
        <v>6</v>
      </c>
    </row>
    <row r="522" spans="1:16" x14ac:dyDescent="0.2">
      <c r="A522" s="2" t="s">
        <v>808</v>
      </c>
      <c r="B522" s="4" t="s">
        <v>64</v>
      </c>
      <c r="C522" s="1">
        <v>19</v>
      </c>
      <c r="D522" s="1" t="str">
        <f t="shared" si="8"/>
        <v>Midfielder</v>
      </c>
      <c r="E522" s="3" t="s">
        <v>344</v>
      </c>
      <c r="F522" s="6" t="s">
        <v>607</v>
      </c>
      <c r="G522" s="1">
        <v>34</v>
      </c>
      <c r="H522" s="1">
        <v>0</v>
      </c>
      <c r="I522" s="1">
        <v>0</v>
      </c>
      <c r="J522" s="1">
        <v>1</v>
      </c>
      <c r="K522" s="1">
        <v>0</v>
      </c>
      <c r="L522" s="5">
        <v>0</v>
      </c>
      <c r="M522" s="8">
        <v>91.7</v>
      </c>
      <c r="N522" s="5">
        <v>0</v>
      </c>
      <c r="O522" s="1">
        <v>0</v>
      </c>
      <c r="P522" s="4">
        <v>6</v>
      </c>
    </row>
    <row r="523" spans="1:16" x14ac:dyDescent="0.2">
      <c r="A523" s="2" t="s">
        <v>809</v>
      </c>
      <c r="B523" s="4" t="s">
        <v>258</v>
      </c>
      <c r="C523" s="1">
        <v>23</v>
      </c>
      <c r="D523" s="1" t="str">
        <f t="shared" si="8"/>
        <v>M(CL)</v>
      </c>
      <c r="E523" s="3" t="s">
        <v>55</v>
      </c>
      <c r="F523" s="6" t="s">
        <v>672</v>
      </c>
      <c r="G523" s="1">
        <v>269</v>
      </c>
      <c r="H523" s="1">
        <v>0</v>
      </c>
      <c r="I523" s="1">
        <v>0</v>
      </c>
      <c r="J523" s="1">
        <v>1</v>
      </c>
      <c r="K523" s="1">
        <v>1</v>
      </c>
      <c r="L523" s="5">
        <v>0.6</v>
      </c>
      <c r="M523" s="8">
        <v>85.3</v>
      </c>
      <c r="N523" s="5">
        <v>0</v>
      </c>
      <c r="O523" s="1">
        <v>0</v>
      </c>
      <c r="P523" s="4">
        <v>5.99</v>
      </c>
    </row>
    <row r="524" spans="1:16" x14ac:dyDescent="0.2">
      <c r="A524" s="2" t="s">
        <v>810</v>
      </c>
      <c r="B524" s="4" t="s">
        <v>61</v>
      </c>
      <c r="C524" s="1">
        <v>20</v>
      </c>
      <c r="D524" s="1" t="str">
        <f t="shared" si="8"/>
        <v>Forward</v>
      </c>
      <c r="E524" s="3" t="s">
        <v>452</v>
      </c>
      <c r="F524" s="6" t="s">
        <v>230</v>
      </c>
      <c r="G524" s="1">
        <v>9</v>
      </c>
      <c r="H524" s="1">
        <v>0</v>
      </c>
      <c r="I524" s="1">
        <v>0</v>
      </c>
      <c r="J524" s="1">
        <v>0</v>
      </c>
      <c r="K524" s="1">
        <v>0</v>
      </c>
      <c r="L524" s="5">
        <v>0</v>
      </c>
      <c r="M524" s="8">
        <v>100</v>
      </c>
      <c r="N524" s="5">
        <v>0</v>
      </c>
      <c r="O524" s="1">
        <v>0</v>
      </c>
      <c r="P524" s="4">
        <v>5.99</v>
      </c>
    </row>
    <row r="525" spans="1:16" x14ac:dyDescent="0.2">
      <c r="A525" s="2" t="s">
        <v>811</v>
      </c>
      <c r="B525" s="4" t="s">
        <v>104</v>
      </c>
      <c r="C525" s="1">
        <v>19</v>
      </c>
      <c r="D525" s="1" t="str">
        <f t="shared" si="8"/>
        <v>Forward</v>
      </c>
      <c r="E525" s="3" t="s">
        <v>452</v>
      </c>
      <c r="F525" s="6" t="s">
        <v>607</v>
      </c>
      <c r="G525" s="1">
        <v>14</v>
      </c>
      <c r="H525" s="1">
        <v>0</v>
      </c>
      <c r="I525" s="1">
        <v>0</v>
      </c>
      <c r="J525" s="1">
        <v>1</v>
      </c>
      <c r="K525" s="1">
        <v>0</v>
      </c>
      <c r="L525" s="5">
        <v>0.5</v>
      </c>
      <c r="M525" s="8">
        <v>44.4</v>
      </c>
      <c r="N525" s="5">
        <v>2.5</v>
      </c>
      <c r="O525" s="1">
        <v>0</v>
      </c>
      <c r="P525" s="4">
        <v>5.99</v>
      </c>
    </row>
    <row r="526" spans="1:16" x14ac:dyDescent="0.2">
      <c r="A526" s="2" t="s">
        <v>812</v>
      </c>
      <c r="B526" s="4" t="s">
        <v>50</v>
      </c>
      <c r="C526" s="1">
        <v>27</v>
      </c>
      <c r="D526" s="1" t="str">
        <f t="shared" si="8"/>
        <v>AM(LR) FW</v>
      </c>
      <c r="E526" s="3" t="s">
        <v>77</v>
      </c>
      <c r="F526" s="6" t="s">
        <v>532</v>
      </c>
      <c r="G526" s="1">
        <v>163</v>
      </c>
      <c r="H526" s="1">
        <v>0</v>
      </c>
      <c r="I526" s="1">
        <v>0</v>
      </c>
      <c r="J526" s="1">
        <v>0</v>
      </c>
      <c r="K526" s="1">
        <v>0</v>
      </c>
      <c r="L526" s="5">
        <v>0.6</v>
      </c>
      <c r="M526" s="8">
        <v>72.7</v>
      </c>
      <c r="N526" s="5">
        <v>0.2</v>
      </c>
      <c r="O526" s="1">
        <v>0</v>
      </c>
      <c r="P526" s="4">
        <v>5.99</v>
      </c>
    </row>
    <row r="527" spans="1:16" x14ac:dyDescent="0.2">
      <c r="A527" s="2" t="s">
        <v>813</v>
      </c>
      <c r="B527" s="4" t="s">
        <v>75</v>
      </c>
      <c r="C527" s="1">
        <v>27</v>
      </c>
      <c r="D527" s="1" t="str">
        <f t="shared" si="8"/>
        <v>D(L) M(LR)</v>
      </c>
      <c r="E527" s="3" t="s">
        <v>814</v>
      </c>
      <c r="F527" s="6" t="s">
        <v>759</v>
      </c>
      <c r="G527" s="1">
        <v>81</v>
      </c>
      <c r="H527" s="1">
        <v>0</v>
      </c>
      <c r="I527" s="1">
        <v>0</v>
      </c>
      <c r="J527" s="1">
        <v>1</v>
      </c>
      <c r="K527" s="1">
        <v>0</v>
      </c>
      <c r="L527" s="5">
        <v>0.3</v>
      </c>
      <c r="M527" s="8">
        <v>68.2</v>
      </c>
      <c r="N527" s="5">
        <v>0.3</v>
      </c>
      <c r="O527" s="1">
        <v>0</v>
      </c>
      <c r="P527" s="4">
        <v>5.99</v>
      </c>
    </row>
    <row r="528" spans="1:16" x14ac:dyDescent="0.2">
      <c r="A528" s="2" t="s">
        <v>815</v>
      </c>
      <c r="B528" s="4" t="s">
        <v>59</v>
      </c>
      <c r="C528" s="1">
        <v>34</v>
      </c>
      <c r="D528" s="1" t="str">
        <f t="shared" si="8"/>
        <v>FW</v>
      </c>
      <c r="E528" s="3" t="s">
        <v>20</v>
      </c>
      <c r="F528" s="6" t="s">
        <v>816</v>
      </c>
      <c r="G528" s="1">
        <v>43</v>
      </c>
      <c r="H528" s="1">
        <v>0</v>
      </c>
      <c r="I528" s="1">
        <v>0</v>
      </c>
      <c r="J528" s="1">
        <v>3</v>
      </c>
      <c r="K528" s="1">
        <v>0</v>
      </c>
      <c r="L528" s="5">
        <v>0.1</v>
      </c>
      <c r="M528" s="8">
        <v>72.2</v>
      </c>
      <c r="N528" s="5">
        <v>0.2</v>
      </c>
      <c r="O528" s="1">
        <v>0</v>
      </c>
      <c r="P528" s="4">
        <v>5.98</v>
      </c>
    </row>
    <row r="529" spans="1:16" x14ac:dyDescent="0.2">
      <c r="A529" s="2" t="s">
        <v>817</v>
      </c>
      <c r="B529" s="4" t="s">
        <v>80</v>
      </c>
      <c r="C529" s="1">
        <v>22</v>
      </c>
      <c r="D529" s="1" t="str">
        <f t="shared" si="8"/>
        <v>FW</v>
      </c>
      <c r="E529" s="3" t="s">
        <v>20</v>
      </c>
      <c r="F529" s="6" t="s">
        <v>589</v>
      </c>
      <c r="G529" s="1">
        <v>19</v>
      </c>
      <c r="H529" s="1">
        <v>0</v>
      </c>
      <c r="I529" s="1">
        <v>0</v>
      </c>
      <c r="J529" s="1">
        <v>0</v>
      </c>
      <c r="K529" s="1">
        <v>0</v>
      </c>
      <c r="L529" s="5">
        <v>0.3</v>
      </c>
      <c r="M529" s="8">
        <v>100</v>
      </c>
      <c r="N529" s="5">
        <v>0</v>
      </c>
      <c r="O529" s="1">
        <v>0</v>
      </c>
      <c r="P529" s="4">
        <v>5.96</v>
      </c>
    </row>
    <row r="530" spans="1:16" x14ac:dyDescent="0.2">
      <c r="A530" s="2" t="s">
        <v>818</v>
      </c>
      <c r="B530" s="4" t="s">
        <v>258</v>
      </c>
      <c r="C530" s="1">
        <v>20</v>
      </c>
      <c r="D530" s="1" t="str">
        <f t="shared" si="8"/>
        <v>Midfielder</v>
      </c>
      <c r="E530" s="3" t="s">
        <v>344</v>
      </c>
      <c r="F530" s="6" t="s">
        <v>230</v>
      </c>
      <c r="G530" s="1">
        <v>14</v>
      </c>
      <c r="H530" s="1">
        <v>0</v>
      </c>
      <c r="I530" s="1">
        <v>0</v>
      </c>
      <c r="J530" s="1">
        <v>0</v>
      </c>
      <c r="K530" s="1">
        <v>0</v>
      </c>
      <c r="L530" s="5">
        <v>0</v>
      </c>
      <c r="M530" s="8">
        <v>100</v>
      </c>
      <c r="N530" s="5">
        <v>0</v>
      </c>
      <c r="O530" s="1">
        <v>0</v>
      </c>
      <c r="P530" s="4">
        <v>5.95</v>
      </c>
    </row>
    <row r="531" spans="1:16" x14ac:dyDescent="0.2">
      <c r="A531" s="2" t="s">
        <v>819</v>
      </c>
      <c r="B531" s="4" t="s">
        <v>75</v>
      </c>
      <c r="C531" s="1">
        <v>26</v>
      </c>
      <c r="D531" s="1" t="str">
        <f t="shared" si="8"/>
        <v>AM(CL) FW</v>
      </c>
      <c r="E531" s="3" t="s">
        <v>41</v>
      </c>
      <c r="F531" s="6" t="s">
        <v>607</v>
      </c>
      <c r="G531" s="1">
        <v>55</v>
      </c>
      <c r="H531" s="1">
        <v>0</v>
      </c>
      <c r="I531" s="1">
        <v>0</v>
      </c>
      <c r="J531" s="1">
        <v>0</v>
      </c>
      <c r="K531" s="1">
        <v>1</v>
      </c>
      <c r="L531" s="5">
        <v>0.5</v>
      </c>
      <c r="M531" s="8">
        <v>73.900000000000006</v>
      </c>
      <c r="N531" s="5">
        <v>1</v>
      </c>
      <c r="O531" s="1">
        <v>0</v>
      </c>
      <c r="P531" s="4">
        <v>5.95</v>
      </c>
    </row>
    <row r="532" spans="1:16" x14ac:dyDescent="0.2">
      <c r="A532" s="2" t="s">
        <v>820</v>
      </c>
      <c r="B532" s="4" t="s">
        <v>50</v>
      </c>
      <c r="C532" s="1">
        <v>24</v>
      </c>
      <c r="D532" s="1" t="str">
        <f t="shared" si="8"/>
        <v>Midfielder</v>
      </c>
      <c r="E532" s="3" t="s">
        <v>344</v>
      </c>
      <c r="F532" s="6" t="s">
        <v>589</v>
      </c>
      <c r="G532" s="1">
        <v>39</v>
      </c>
      <c r="H532" s="1">
        <v>0</v>
      </c>
      <c r="I532" s="1">
        <v>0</v>
      </c>
      <c r="J532" s="1">
        <v>1</v>
      </c>
      <c r="K532" s="1">
        <v>0</v>
      </c>
      <c r="L532" s="5">
        <v>0</v>
      </c>
      <c r="M532" s="8">
        <v>84.2</v>
      </c>
      <c r="N532" s="5">
        <v>0</v>
      </c>
      <c r="O532" s="1">
        <v>0</v>
      </c>
      <c r="P532" s="4">
        <v>5.94</v>
      </c>
    </row>
    <row r="533" spans="1:16" x14ac:dyDescent="0.2">
      <c r="A533" s="2" t="s">
        <v>821</v>
      </c>
      <c r="B533" s="4" t="s">
        <v>258</v>
      </c>
      <c r="C533" s="1">
        <v>33</v>
      </c>
      <c r="D533" s="1" t="str">
        <f t="shared" si="8"/>
        <v>AM(CLR)</v>
      </c>
      <c r="E533" s="3" t="s">
        <v>107</v>
      </c>
      <c r="F533" s="6" t="s">
        <v>230</v>
      </c>
      <c r="G533" s="1">
        <v>4</v>
      </c>
      <c r="H533" s="1">
        <v>0</v>
      </c>
      <c r="I533" s="1">
        <v>0</v>
      </c>
      <c r="J533" s="1">
        <v>0</v>
      </c>
      <c r="K533" s="1">
        <v>0</v>
      </c>
      <c r="L533" s="5">
        <v>0</v>
      </c>
      <c r="M533" s="8">
        <v>85.7</v>
      </c>
      <c r="N533" s="5">
        <v>0</v>
      </c>
      <c r="O533" s="1">
        <v>0</v>
      </c>
      <c r="P533" s="4">
        <v>5.94</v>
      </c>
    </row>
    <row r="534" spans="1:16" x14ac:dyDescent="0.2">
      <c r="A534" s="2" t="s">
        <v>822</v>
      </c>
      <c r="B534" s="4" t="s">
        <v>82</v>
      </c>
      <c r="C534" s="1">
        <v>24</v>
      </c>
      <c r="D534" s="1" t="str">
        <f t="shared" si="8"/>
        <v>Defender</v>
      </c>
      <c r="E534" s="3" t="s">
        <v>122</v>
      </c>
      <c r="F534" s="6" t="s">
        <v>607</v>
      </c>
      <c r="G534" s="1">
        <v>38</v>
      </c>
      <c r="H534" s="1">
        <v>0</v>
      </c>
      <c r="I534" s="1">
        <v>0</v>
      </c>
      <c r="J534" s="1">
        <v>0</v>
      </c>
      <c r="K534" s="1">
        <v>0</v>
      </c>
      <c r="L534" s="5">
        <v>1</v>
      </c>
      <c r="M534" s="8">
        <v>77.8</v>
      </c>
      <c r="N534" s="5">
        <v>0</v>
      </c>
      <c r="O534" s="1">
        <v>0</v>
      </c>
      <c r="P534" s="4">
        <v>5.94</v>
      </c>
    </row>
    <row r="535" spans="1:16" x14ac:dyDescent="0.2">
      <c r="A535" s="2" t="s">
        <v>823</v>
      </c>
      <c r="B535" s="4" t="s">
        <v>48</v>
      </c>
      <c r="C535" s="1">
        <v>21</v>
      </c>
      <c r="D535" s="1" t="str">
        <f t="shared" si="8"/>
        <v>Forward</v>
      </c>
      <c r="E535" s="3" t="s">
        <v>452</v>
      </c>
      <c r="F535" s="6" t="s">
        <v>230</v>
      </c>
      <c r="G535" s="1">
        <v>10</v>
      </c>
      <c r="H535" s="1">
        <v>0</v>
      </c>
      <c r="I535" s="1">
        <v>0</v>
      </c>
      <c r="J535" s="1">
        <v>1</v>
      </c>
      <c r="K535" s="1">
        <v>0</v>
      </c>
      <c r="L535" s="5">
        <v>0</v>
      </c>
      <c r="M535" s="8">
        <v>33.299999999999997</v>
      </c>
      <c r="N535" s="5">
        <v>1</v>
      </c>
      <c r="O535" s="1">
        <v>0</v>
      </c>
      <c r="P535" s="4">
        <v>5.92</v>
      </c>
    </row>
    <row r="536" spans="1:16" x14ac:dyDescent="0.2">
      <c r="A536" s="2" t="s">
        <v>824</v>
      </c>
      <c r="B536" s="4" t="s">
        <v>22</v>
      </c>
      <c r="C536" s="1">
        <v>26</v>
      </c>
      <c r="D536" s="1" t="str">
        <f t="shared" si="8"/>
        <v>D(L) M(L)</v>
      </c>
      <c r="E536" s="3" t="s">
        <v>62</v>
      </c>
      <c r="F536" s="6" t="s">
        <v>563</v>
      </c>
      <c r="G536" s="1">
        <v>85</v>
      </c>
      <c r="H536" s="1">
        <v>0</v>
      </c>
      <c r="I536" s="1">
        <v>0</v>
      </c>
      <c r="J536" s="1">
        <v>0</v>
      </c>
      <c r="K536" s="1">
        <v>1</v>
      </c>
      <c r="L536" s="5">
        <v>0</v>
      </c>
      <c r="M536" s="8">
        <v>85.1</v>
      </c>
      <c r="N536" s="5">
        <v>0.8</v>
      </c>
      <c r="O536" s="1">
        <v>0</v>
      </c>
      <c r="P536" s="4">
        <v>5.92</v>
      </c>
    </row>
    <row r="537" spans="1:16" x14ac:dyDescent="0.2">
      <c r="A537" s="2" t="s">
        <v>825</v>
      </c>
      <c r="B537" s="4" t="s">
        <v>36</v>
      </c>
      <c r="C537" s="1">
        <v>18</v>
      </c>
      <c r="D537" s="1" t="str">
        <f t="shared" si="8"/>
        <v>Midfielder</v>
      </c>
      <c r="E537" s="3" t="s">
        <v>344</v>
      </c>
      <c r="F537" s="6" t="s">
        <v>230</v>
      </c>
      <c r="G537" s="1">
        <v>6</v>
      </c>
      <c r="H537" s="1">
        <v>0</v>
      </c>
      <c r="I537" s="1">
        <v>0</v>
      </c>
      <c r="J537" s="1">
        <v>0</v>
      </c>
      <c r="K537" s="1">
        <v>0</v>
      </c>
      <c r="L537" s="5">
        <v>1</v>
      </c>
      <c r="M537" s="8">
        <v>100</v>
      </c>
      <c r="N537" s="5">
        <v>0</v>
      </c>
      <c r="O537" s="1">
        <v>0</v>
      </c>
      <c r="P537" s="4">
        <v>5.91</v>
      </c>
    </row>
    <row r="538" spans="1:16" x14ac:dyDescent="0.2">
      <c r="A538" s="2" t="s">
        <v>826</v>
      </c>
      <c r="B538" s="4" t="s">
        <v>258</v>
      </c>
      <c r="C538" s="1">
        <v>25</v>
      </c>
      <c r="D538" s="1" t="str">
        <f t="shared" si="8"/>
        <v>DMC</v>
      </c>
      <c r="E538" s="3" t="s">
        <v>44</v>
      </c>
      <c r="F538" s="6" t="s">
        <v>349</v>
      </c>
      <c r="G538" s="1">
        <v>33</v>
      </c>
      <c r="H538" s="1">
        <v>0</v>
      </c>
      <c r="I538" s="1">
        <v>0</v>
      </c>
      <c r="J538" s="1">
        <v>0</v>
      </c>
      <c r="K538" s="1">
        <v>1</v>
      </c>
      <c r="L538" s="5">
        <v>0</v>
      </c>
      <c r="M538" s="8">
        <v>61.5</v>
      </c>
      <c r="N538" s="5">
        <v>0</v>
      </c>
      <c r="O538" s="1">
        <v>0</v>
      </c>
      <c r="P538" s="4">
        <v>5.89</v>
      </c>
    </row>
    <row r="539" spans="1:16" x14ac:dyDescent="0.2">
      <c r="A539" s="2" t="s">
        <v>827</v>
      </c>
      <c r="B539" s="4" t="s">
        <v>48</v>
      </c>
      <c r="C539" s="1">
        <v>19</v>
      </c>
      <c r="D539" s="1" t="str">
        <f t="shared" si="8"/>
        <v>Midfielder</v>
      </c>
      <c r="E539" s="3" t="s">
        <v>344</v>
      </c>
      <c r="F539" s="6" t="s">
        <v>230</v>
      </c>
      <c r="G539" s="1">
        <v>9</v>
      </c>
      <c r="H539" s="1">
        <v>0</v>
      </c>
      <c r="I539" s="1">
        <v>0</v>
      </c>
      <c r="J539" s="1">
        <v>1</v>
      </c>
      <c r="K539" s="1">
        <v>0</v>
      </c>
      <c r="L539" s="5">
        <v>0</v>
      </c>
      <c r="M539" s="8">
        <v>100</v>
      </c>
      <c r="N539" s="5">
        <v>0</v>
      </c>
      <c r="O539" s="1">
        <v>0</v>
      </c>
      <c r="P539" s="4">
        <v>5.89</v>
      </c>
    </row>
    <row r="540" spans="1:16" x14ac:dyDescent="0.2">
      <c r="A540" s="2" t="s">
        <v>828</v>
      </c>
      <c r="B540" s="4" t="s">
        <v>50</v>
      </c>
      <c r="C540" s="1">
        <v>24</v>
      </c>
      <c r="D540" s="1" t="str">
        <f t="shared" si="8"/>
        <v>DMC</v>
      </c>
      <c r="E540" s="3" t="s">
        <v>44</v>
      </c>
      <c r="F540" s="6" t="s">
        <v>97</v>
      </c>
      <c r="G540" s="1">
        <v>222</v>
      </c>
      <c r="H540" s="1">
        <v>0</v>
      </c>
      <c r="I540" s="1">
        <v>0</v>
      </c>
      <c r="J540" s="1">
        <v>0</v>
      </c>
      <c r="K540" s="1">
        <v>1</v>
      </c>
      <c r="L540" s="5">
        <v>0.5</v>
      </c>
      <c r="M540" s="8">
        <v>84.3</v>
      </c>
      <c r="N540" s="5">
        <v>0.8</v>
      </c>
      <c r="O540" s="1">
        <v>0</v>
      </c>
      <c r="P540" s="4">
        <v>5.82</v>
      </c>
    </row>
    <row r="541" spans="1:16" x14ac:dyDescent="0.2">
      <c r="A541" s="2" t="s">
        <v>829</v>
      </c>
      <c r="B541" s="4" t="s">
        <v>50</v>
      </c>
      <c r="C541" s="1">
        <v>31</v>
      </c>
      <c r="D541" s="1" t="str">
        <f t="shared" si="8"/>
        <v>FW</v>
      </c>
      <c r="E541" s="3" t="s">
        <v>20</v>
      </c>
      <c r="F541" s="6" t="s">
        <v>230</v>
      </c>
      <c r="G541" s="1">
        <v>16</v>
      </c>
      <c r="H541" s="1">
        <v>0</v>
      </c>
      <c r="I541" s="1">
        <v>0</v>
      </c>
      <c r="J541" s="1">
        <v>0</v>
      </c>
      <c r="K541" s="1">
        <v>0</v>
      </c>
      <c r="L541" s="5">
        <v>0</v>
      </c>
      <c r="M541" s="8">
        <v>100</v>
      </c>
      <c r="N541" s="5">
        <v>0</v>
      </c>
      <c r="O541" s="1">
        <v>0</v>
      </c>
      <c r="P541" s="4">
        <v>5.82</v>
      </c>
    </row>
    <row r="542" spans="1:16" x14ac:dyDescent="0.2">
      <c r="A542" s="2" t="s">
        <v>830</v>
      </c>
      <c r="B542" s="4" t="s">
        <v>258</v>
      </c>
      <c r="C542" s="1">
        <v>22</v>
      </c>
      <c r="D542" s="1" t="str">
        <f t="shared" si="8"/>
        <v>D(C)</v>
      </c>
      <c r="E542" s="3" t="s">
        <v>133</v>
      </c>
      <c r="F542" s="6" t="s">
        <v>715</v>
      </c>
      <c r="G542" s="1">
        <v>151</v>
      </c>
      <c r="H542" s="1">
        <v>0</v>
      </c>
      <c r="I542" s="1">
        <v>0</v>
      </c>
      <c r="J542" s="1">
        <v>0</v>
      </c>
      <c r="K542" s="1">
        <v>1</v>
      </c>
      <c r="L542" s="5">
        <v>0</v>
      </c>
      <c r="M542" s="8">
        <v>87.5</v>
      </c>
      <c r="N542" s="5">
        <v>0.7</v>
      </c>
      <c r="O542" s="1">
        <v>0</v>
      </c>
      <c r="P542" s="4">
        <v>5.71</v>
      </c>
    </row>
    <row r="543" spans="1:16" x14ac:dyDescent="0.2">
      <c r="A543" s="2" t="s">
        <v>810</v>
      </c>
      <c r="B543" s="4" t="s">
        <v>82</v>
      </c>
      <c r="C543" s="1">
        <v>41</v>
      </c>
      <c r="D543" s="1" t="str">
        <f t="shared" si="8"/>
        <v>GK</v>
      </c>
      <c r="E543" s="3" t="s">
        <v>51</v>
      </c>
      <c r="F543" s="6">
        <v>1</v>
      </c>
      <c r="G543" s="1">
        <v>90</v>
      </c>
      <c r="H543" s="1">
        <v>0</v>
      </c>
      <c r="I543" s="1">
        <v>0</v>
      </c>
      <c r="J543" s="1">
        <v>0</v>
      </c>
      <c r="K543" s="1">
        <v>0</v>
      </c>
      <c r="L543" s="5">
        <v>0</v>
      </c>
      <c r="M543" s="8">
        <v>70.8</v>
      </c>
      <c r="N543" s="5">
        <v>0</v>
      </c>
      <c r="O543" s="1">
        <v>0</v>
      </c>
      <c r="P543" s="4">
        <v>4.63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AB749-B7DF-7748-9950-87F5286A2B86}">
  <dimension ref="A1:H29"/>
  <sheetViews>
    <sheetView workbookViewId="0">
      <selection activeCell="B3" sqref="B3"/>
    </sheetView>
  </sheetViews>
  <sheetFormatPr baseColWidth="10" defaultRowHeight="16" x14ac:dyDescent="0.2"/>
  <cols>
    <col min="1" max="1" width="36.83203125" style="7" customWidth="1"/>
    <col min="2" max="2" width="72.83203125" style="7" bestFit="1" customWidth="1"/>
    <col min="3" max="3" width="14.83203125" style="7" customWidth="1"/>
    <col min="4" max="4" width="77.1640625" style="7" bestFit="1" customWidth="1"/>
    <col min="5" max="5" width="14.83203125" style="7" customWidth="1"/>
    <col min="6" max="6" width="46.83203125" style="7" bestFit="1" customWidth="1"/>
    <col min="7" max="7" width="3.33203125" style="7" customWidth="1"/>
    <col min="8" max="8" width="42.1640625" style="7" bestFit="1" customWidth="1"/>
    <col min="9" max="16384" width="10.83203125" style="7"/>
  </cols>
  <sheetData>
    <row r="1" spans="2:8" ht="26" x14ac:dyDescent="0.3">
      <c r="B1" s="14" t="s">
        <v>1214</v>
      </c>
      <c r="C1" s="16"/>
      <c r="D1" s="14" t="s">
        <v>1215</v>
      </c>
      <c r="F1" s="10"/>
      <c r="H1" s="10"/>
    </row>
    <row r="2" spans="2:8" ht="21" x14ac:dyDescent="0.2">
      <c r="B2" s="17">
        <f>SUM(Datos_Transformados!H2:H543)</f>
        <v>573</v>
      </c>
      <c r="C2" s="18"/>
      <c r="D2" s="17">
        <f>SUM(Datos_Transformados!I2:I543)</f>
        <v>398</v>
      </c>
      <c r="F2" s="11"/>
      <c r="H2" s="11"/>
    </row>
    <row r="3" spans="2:8" x14ac:dyDescent="0.2">
      <c r="B3" s="15"/>
      <c r="C3" s="15"/>
      <c r="D3" s="15"/>
    </row>
    <row r="4" spans="2:8" ht="26" x14ac:dyDescent="0.3">
      <c r="B4" s="14" t="s">
        <v>1218</v>
      </c>
      <c r="C4" s="16"/>
      <c r="D4" s="14" t="s">
        <v>1219</v>
      </c>
      <c r="F4" s="10"/>
      <c r="H4" s="10"/>
    </row>
    <row r="5" spans="2:8" ht="21" x14ac:dyDescent="0.2">
      <c r="B5" s="17">
        <f>SUMIF(Datos_Transformados!B2:B543,"Barcelona",Datos_Transformados!H2:H543)</f>
        <v>47</v>
      </c>
      <c r="C5" s="18"/>
      <c r="D5" s="17">
        <f>SUMIF(Datos_Transformados!B2:B543,"Real Madrid",Datos_Transformados!H2:H543)</f>
        <v>50</v>
      </c>
      <c r="F5" s="11"/>
      <c r="H5" s="11"/>
    </row>
    <row r="6" spans="2:8" x14ac:dyDescent="0.2">
      <c r="B6" s="15"/>
      <c r="C6" s="15"/>
      <c r="D6" s="15"/>
    </row>
    <row r="7" spans="2:8" ht="26" x14ac:dyDescent="0.3">
      <c r="B7" s="14" t="s">
        <v>1222</v>
      </c>
      <c r="C7" s="16"/>
      <c r="D7" s="14" t="s">
        <v>1223</v>
      </c>
      <c r="F7" s="10"/>
      <c r="H7" s="10"/>
    </row>
    <row r="8" spans="2:8" ht="21" x14ac:dyDescent="0.2">
      <c r="B8" s="17" t="str">
        <f>"El máximo goleador es " &amp; INDEX(Datos_Transformados!A2:A543,MATCH(MAX(Datos_Transformados!H2:H543), Datos_Transformados!H2:H543, 0)) &amp; " anotando" &amp; " " &amp; MAX(Datos_Transformados!H2:H543) &amp; " goles"</f>
        <v>El máximo goleador es Robert Lewandowski anotando 15 goles</v>
      </c>
      <c r="C8" s="18"/>
      <c r="D8" s="17" t="str">
        <f>"El máximo asistente es " &amp; INDEX(Datos_Transformados!A2:A543,MATCH(MAX(Datos_Transformados!I2:I543), Datos_Transformados!I2:I543, 0)) &amp; " realizando" &amp; " " &amp; MAX(Datos_Transformados!I2:I543) &amp; " asistencias"</f>
        <v>El máximo asistente es Antoine Griezmann realizando 8 asistencias</v>
      </c>
      <c r="F8" s="12"/>
      <c r="H8" s="12"/>
    </row>
    <row r="9" spans="2:8" x14ac:dyDescent="0.2">
      <c r="B9" s="15"/>
      <c r="C9" s="15"/>
      <c r="D9" s="15"/>
    </row>
    <row r="10" spans="2:8" ht="26" x14ac:dyDescent="0.3">
      <c r="B10" s="14" t="s">
        <v>1224</v>
      </c>
      <c r="C10" s="16"/>
      <c r="D10" s="14" t="s">
        <v>1225</v>
      </c>
      <c r="F10" s="10"/>
      <c r="H10" s="10"/>
    </row>
    <row r="11" spans="2:8" ht="21" x14ac:dyDescent="0.2">
      <c r="B11" s="17" t="str">
        <f>"El mayor expulsado es " &amp; INDEX(Datos_Transformados!A2:A543,MATCH(MAX(Datos_Transformados!K2:K543), Datos_Transformados!K2:K543, 0)) &amp; " expulsado en" &amp; " " &amp; MAX(Datos_Transformados!K2:K543) &amp; " ocasiones"</f>
        <v>El mayor expulsado es Iza Carcelén expulsado en 3 ocasiones</v>
      </c>
      <c r="C11" s="18"/>
      <c r="D11" s="17" t="str">
        <f>INDEX(Datos_Transformados!A2:A543,MATCH(MAX(Datos_Transformados!J2:J543),Datos_Transformados!J2:J543,0))&amp;" ha recibido " &amp; MAX(Datos_Transformados!J2:J543) &amp; " tarjetas amarillas"</f>
        <v>Álex Baena ha recibido 10 tarjetas amarillas</v>
      </c>
      <c r="F11" s="11"/>
      <c r="H11" s="11"/>
    </row>
    <row r="12" spans="2:8" x14ac:dyDescent="0.2">
      <c r="B12" s="15"/>
      <c r="C12" s="15"/>
      <c r="D12" s="15"/>
    </row>
    <row r="13" spans="2:8" ht="26" x14ac:dyDescent="0.3">
      <c r="B13" s="14" t="s">
        <v>1228</v>
      </c>
      <c r="C13" s="16"/>
      <c r="D13" s="14" t="s">
        <v>1229</v>
      </c>
      <c r="F13" s="10"/>
    </row>
    <row r="14" spans="2:8" ht="21" x14ac:dyDescent="0.2">
      <c r="B14" s="17" t="str">
        <f>"El jugador más veterano es " &amp; INDEX(Datos_Transformados!A2:A543,MATCH(MAX(Datos_Transformados!C2:C543), Datos_Transformados!C2:C543, 0)) &amp; " con" &amp; " " &amp; MAX(Datos_Transformados!C2:C543) &amp; " años"</f>
        <v>El jugador más veterano es Joaquín con 41 años</v>
      </c>
      <c r="C14" s="18"/>
      <c r="D14" s="17" t="str">
        <f>"El jugador más joven es " &amp; INDEX(Datos_Transformados!A2:A543,MATCH(MIN(Datos_Transformados!C2:C543), Datos_Transformados!C2:C543, 0)) &amp; " con" &amp; " " &amp; MIN(Datos_Transformados!C2:C543) &amp; " años"</f>
        <v>El jugador más joven es Joel Roca con 17 años</v>
      </c>
      <c r="F14" s="12"/>
      <c r="H14" s="9"/>
    </row>
    <row r="15" spans="2:8" x14ac:dyDescent="0.2">
      <c r="B15" s="15"/>
      <c r="C15" s="15"/>
      <c r="D15" s="15"/>
    </row>
    <row r="16" spans="2:8" ht="26" x14ac:dyDescent="0.3">
      <c r="B16" s="14" t="s">
        <v>1217</v>
      </c>
      <c r="C16" s="16"/>
      <c r="D16" s="14" t="s">
        <v>1216</v>
      </c>
    </row>
    <row r="17" spans="1:4" ht="21" x14ac:dyDescent="0.2">
      <c r="B17" s="17">
        <f>SUM(Datos_Transformados!K2:K543)</f>
        <v>102</v>
      </c>
      <c r="C17" s="18"/>
      <c r="D17" s="17">
        <f>SUM(Datos_Transformados!J2:J543)</f>
        <v>1235</v>
      </c>
    </row>
    <row r="18" spans="1:4" x14ac:dyDescent="0.2">
      <c r="B18" s="15"/>
      <c r="C18" s="15"/>
      <c r="D18" s="15"/>
    </row>
    <row r="19" spans="1:4" ht="26" x14ac:dyDescent="0.3">
      <c r="B19" s="14" t="s">
        <v>1221</v>
      </c>
      <c r="C19" s="16"/>
      <c r="D19" s="14" t="s">
        <v>1220</v>
      </c>
    </row>
    <row r="20" spans="1:4" ht="21" x14ac:dyDescent="0.2">
      <c r="A20" s="20"/>
      <c r="B20" s="17">
        <f>SUMIF(Datos_Transformados!B2:B543,"Getafe",Datos_Transformados!K2:K543)</f>
        <v>8</v>
      </c>
      <c r="C20" s="18"/>
      <c r="D20" s="17">
        <f>SUMIF(Datos_Transformados!B2:B543,"Valencia",Datos_Transformados!J2:J543)</f>
        <v>64</v>
      </c>
    </row>
    <row r="21" spans="1:4" x14ac:dyDescent="0.2">
      <c r="B21" s="15"/>
      <c r="C21" s="15"/>
      <c r="D21" s="15"/>
    </row>
    <row r="22" spans="1:4" ht="26" x14ac:dyDescent="0.3">
      <c r="B22" s="14" t="s">
        <v>1227</v>
      </c>
      <c r="C22" s="16"/>
      <c r="D22" s="14" t="s">
        <v>1226</v>
      </c>
    </row>
    <row r="23" spans="1:4" ht="21" x14ac:dyDescent="0.2">
      <c r="B23" s="19">
        <f>AVERAGE(Datos_Transformados!K2:K543)</f>
        <v>0.18819188191881919</v>
      </c>
      <c r="C23" s="18"/>
      <c r="D23" s="19">
        <f>AVERAGE(Datos_Transformados!J2:J543)</f>
        <v>2.2785977859778597</v>
      </c>
    </row>
    <row r="24" spans="1:4" x14ac:dyDescent="0.2">
      <c r="B24" s="15"/>
      <c r="C24" s="15"/>
      <c r="D24" s="15"/>
    </row>
    <row r="25" spans="1:4" ht="26" x14ac:dyDescent="0.3">
      <c r="B25" s="14" t="s">
        <v>1231</v>
      </c>
      <c r="C25" s="16"/>
      <c r="D25" s="14" t="s">
        <v>1230</v>
      </c>
    </row>
    <row r="26" spans="1:4" ht="21" x14ac:dyDescent="0.2">
      <c r="B26" s="17">
        <f>MEDIAN(Datos_Transformados!G2:G543)</f>
        <v>862.5</v>
      </c>
      <c r="C26" s="18"/>
      <c r="D26" s="17">
        <f>MEDIAN(Datos_Transformados!C2:C543)</f>
        <v>27</v>
      </c>
    </row>
    <row r="27" spans="1:4" x14ac:dyDescent="0.2">
      <c r="B27" s="13"/>
      <c r="C27" s="13"/>
      <c r="D27" s="13"/>
    </row>
    <row r="28" spans="1:4" ht="21" x14ac:dyDescent="0.2">
      <c r="D28" s="10"/>
    </row>
    <row r="29" spans="1:4" ht="21" x14ac:dyDescent="0.2">
      <c r="D29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5A5C-E6F3-7147-B620-E12845C45790}">
  <sheetPr>
    <tabColor theme="4"/>
  </sheetPr>
  <dimension ref="A1:L534"/>
  <sheetViews>
    <sheetView workbookViewId="0">
      <selection activeCell="S30" sqref="S30"/>
    </sheetView>
  </sheetViews>
  <sheetFormatPr baseColWidth="10" defaultRowHeight="16" x14ac:dyDescent="0.2"/>
  <cols>
    <col min="1" max="1" width="17.5" bestFit="1" customWidth="1"/>
    <col min="2" max="2" width="13.83203125" bestFit="1" customWidth="1"/>
    <col min="4" max="4" width="17.5" style="30" bestFit="1" customWidth="1"/>
    <col min="5" max="5" width="11.33203125" style="30" bestFit="1" customWidth="1"/>
    <col min="6" max="6" width="11.33203125" customWidth="1"/>
    <col min="7" max="7" width="18.33203125" bestFit="1" customWidth="1"/>
    <col min="8" max="8" width="13.5" bestFit="1" customWidth="1"/>
    <col min="9" max="9" width="14.1640625" bestFit="1" customWidth="1"/>
    <col min="10" max="10" width="12.33203125" bestFit="1" customWidth="1"/>
    <col min="11" max="11" width="12.5" bestFit="1" customWidth="1"/>
    <col min="12" max="12" width="11.33203125" bestFit="1" customWidth="1"/>
    <col min="13" max="13" width="13" bestFit="1" customWidth="1"/>
    <col min="14" max="14" width="18.83203125" bestFit="1" customWidth="1"/>
    <col min="15" max="15" width="13.83203125" bestFit="1" customWidth="1"/>
    <col min="16" max="16" width="15.1640625" bestFit="1" customWidth="1"/>
    <col min="17" max="17" width="25.83203125" bestFit="1" customWidth="1"/>
    <col min="18" max="18" width="14.5" bestFit="1" customWidth="1"/>
    <col min="19" max="29" width="21.5" bestFit="1" customWidth="1"/>
    <col min="30" max="30" width="12" bestFit="1" customWidth="1"/>
  </cols>
  <sheetData>
    <row r="1" spans="1:12" x14ac:dyDescent="0.2">
      <c r="A1" s="21" t="s">
        <v>1238</v>
      </c>
      <c r="D1" s="21" t="s">
        <v>1232</v>
      </c>
      <c r="E1" t="s">
        <v>1236</v>
      </c>
      <c r="G1" s="21" t="s">
        <v>1232</v>
      </c>
      <c r="H1" t="s">
        <v>1245</v>
      </c>
      <c r="J1" s="21" t="s">
        <v>1232</v>
      </c>
      <c r="K1" t="s">
        <v>1245</v>
      </c>
      <c r="L1" t="s">
        <v>1236</v>
      </c>
    </row>
    <row r="2" spans="1:12" x14ac:dyDescent="0.2">
      <c r="A2" s="22" t="s">
        <v>1243</v>
      </c>
      <c r="B2" s="23">
        <v>7.53</v>
      </c>
      <c r="D2" s="22" t="s">
        <v>104</v>
      </c>
      <c r="E2" s="23">
        <v>3</v>
      </c>
      <c r="G2" s="22" t="s">
        <v>104</v>
      </c>
      <c r="H2" s="23">
        <v>67</v>
      </c>
      <c r="J2" s="22" t="s">
        <v>104</v>
      </c>
      <c r="K2" s="23">
        <v>67</v>
      </c>
      <c r="L2" s="23">
        <v>3</v>
      </c>
    </row>
    <row r="3" spans="1:12" x14ac:dyDescent="0.2">
      <c r="A3" s="22" t="s">
        <v>1242</v>
      </c>
      <c r="B3" s="23">
        <v>4.63</v>
      </c>
      <c r="D3" s="22" t="s">
        <v>132</v>
      </c>
      <c r="E3" s="23">
        <v>4</v>
      </c>
      <c r="G3" s="22" t="s">
        <v>132</v>
      </c>
      <c r="H3" s="23">
        <v>46</v>
      </c>
      <c r="J3" s="22" t="s">
        <v>132</v>
      </c>
      <c r="K3" s="23">
        <v>46</v>
      </c>
      <c r="L3" s="23">
        <v>4</v>
      </c>
    </row>
    <row r="4" spans="1:12" x14ac:dyDescent="0.2">
      <c r="A4" s="22" t="s">
        <v>1241</v>
      </c>
      <c r="B4" s="23">
        <v>6.477675276752759</v>
      </c>
      <c r="D4" s="22" t="s">
        <v>22</v>
      </c>
      <c r="E4" s="23">
        <v>7</v>
      </c>
      <c r="G4" s="22" t="s">
        <v>22</v>
      </c>
      <c r="H4" s="23">
        <v>54</v>
      </c>
      <c r="J4" s="22" t="s">
        <v>22</v>
      </c>
      <c r="K4" s="23">
        <v>54</v>
      </c>
      <c r="L4" s="23">
        <v>7</v>
      </c>
    </row>
    <row r="5" spans="1:12" x14ac:dyDescent="0.2">
      <c r="A5" s="22" t="s">
        <v>1240</v>
      </c>
      <c r="B5" s="23">
        <v>9.7169816725890687E-2</v>
      </c>
      <c r="D5" s="22" t="s">
        <v>16</v>
      </c>
      <c r="E5" s="23">
        <v>6</v>
      </c>
      <c r="G5" s="22" t="s">
        <v>16</v>
      </c>
      <c r="H5" s="23">
        <v>53</v>
      </c>
      <c r="J5" s="22" t="s">
        <v>16</v>
      </c>
      <c r="K5" s="23">
        <v>53</v>
      </c>
      <c r="L5" s="23">
        <v>6</v>
      </c>
    </row>
    <row r="6" spans="1:12" x14ac:dyDescent="0.2">
      <c r="A6" s="22" t="s">
        <v>1239</v>
      </c>
      <c r="B6" s="23">
        <v>0.31172073515550852</v>
      </c>
      <c r="D6" s="22" t="s">
        <v>50</v>
      </c>
      <c r="E6" s="23">
        <v>7</v>
      </c>
      <c r="G6" s="22" t="s">
        <v>50</v>
      </c>
      <c r="H6" s="23">
        <v>64</v>
      </c>
      <c r="J6" s="22" t="s">
        <v>50</v>
      </c>
      <c r="K6" s="23">
        <v>64</v>
      </c>
      <c r="L6" s="23">
        <v>7</v>
      </c>
    </row>
    <row r="7" spans="1:12" x14ac:dyDescent="0.2">
      <c r="A7" s="22" t="s">
        <v>1237</v>
      </c>
      <c r="B7" s="23">
        <v>3510.8999999999955</v>
      </c>
      <c r="D7" s="22" t="s">
        <v>64</v>
      </c>
      <c r="E7" s="23">
        <v>4</v>
      </c>
      <c r="G7" s="22" t="s">
        <v>64</v>
      </c>
      <c r="H7" s="23">
        <v>52</v>
      </c>
      <c r="J7" s="22" t="s">
        <v>64</v>
      </c>
      <c r="K7" s="23">
        <v>52</v>
      </c>
      <c r="L7" s="23">
        <v>4</v>
      </c>
    </row>
    <row r="8" spans="1:12" x14ac:dyDescent="0.2">
      <c r="A8" s="22" t="s">
        <v>1244</v>
      </c>
      <c r="B8" s="23">
        <v>542</v>
      </c>
      <c r="D8" s="22" t="s">
        <v>258</v>
      </c>
      <c r="E8" s="23">
        <v>11</v>
      </c>
      <c r="G8" s="22" t="s">
        <v>258</v>
      </c>
      <c r="H8" s="23">
        <v>71</v>
      </c>
      <c r="J8" s="22" t="s">
        <v>258</v>
      </c>
      <c r="K8" s="23">
        <v>71</v>
      </c>
      <c r="L8" s="23">
        <v>11</v>
      </c>
    </row>
    <row r="9" spans="1:12" x14ac:dyDescent="0.2">
      <c r="D9" s="22" t="s">
        <v>36</v>
      </c>
      <c r="E9" s="23">
        <v>7</v>
      </c>
      <c r="G9" s="22" t="s">
        <v>36</v>
      </c>
      <c r="H9" s="23">
        <v>56</v>
      </c>
      <c r="J9" s="22" t="s">
        <v>36</v>
      </c>
      <c r="K9" s="23">
        <v>56</v>
      </c>
      <c r="L9" s="23">
        <v>7</v>
      </c>
    </row>
    <row r="10" spans="1:12" x14ac:dyDescent="0.2">
      <c r="A10" s="21" t="s">
        <v>1232</v>
      </c>
      <c r="B10" t="s">
        <v>1234</v>
      </c>
      <c r="D10" s="22" t="s">
        <v>59</v>
      </c>
      <c r="E10" s="23">
        <v>8</v>
      </c>
      <c r="G10" s="22" t="s">
        <v>59</v>
      </c>
      <c r="H10" s="23">
        <v>72</v>
      </c>
      <c r="J10" s="22" t="s">
        <v>59</v>
      </c>
      <c r="K10" s="23">
        <v>72</v>
      </c>
      <c r="L10" s="23">
        <v>8</v>
      </c>
    </row>
    <row r="11" spans="1:12" x14ac:dyDescent="0.2">
      <c r="A11" s="22" t="s">
        <v>104</v>
      </c>
      <c r="B11" s="23">
        <v>27</v>
      </c>
      <c r="D11" s="22" t="s">
        <v>43</v>
      </c>
      <c r="E11" s="23">
        <v>1</v>
      </c>
      <c r="G11" s="22" t="s">
        <v>43</v>
      </c>
      <c r="H11" s="23">
        <v>61</v>
      </c>
      <c r="J11" s="22" t="s">
        <v>43</v>
      </c>
      <c r="K11" s="23">
        <v>61</v>
      </c>
      <c r="L11" s="23">
        <v>1</v>
      </c>
    </row>
    <row r="12" spans="1:12" x14ac:dyDescent="0.2">
      <c r="A12" s="22" t="s">
        <v>132</v>
      </c>
      <c r="B12" s="23">
        <v>32</v>
      </c>
      <c r="D12" s="22" t="s">
        <v>86</v>
      </c>
      <c r="E12" s="23">
        <v>2</v>
      </c>
      <c r="G12" s="22" t="s">
        <v>86</v>
      </c>
      <c r="H12" s="23">
        <v>89</v>
      </c>
      <c r="J12" s="22" t="s">
        <v>86</v>
      </c>
      <c r="K12" s="23">
        <v>89</v>
      </c>
      <c r="L12" s="23">
        <v>2</v>
      </c>
    </row>
    <row r="13" spans="1:12" x14ac:dyDescent="0.2">
      <c r="A13" s="22" t="s">
        <v>22</v>
      </c>
      <c r="B13" s="23">
        <v>34</v>
      </c>
      <c r="D13" s="22" t="s">
        <v>128</v>
      </c>
      <c r="E13" s="23">
        <v>5</v>
      </c>
      <c r="G13" s="22" t="s">
        <v>128</v>
      </c>
      <c r="H13" s="23">
        <v>68</v>
      </c>
      <c r="J13" s="22" t="s">
        <v>128</v>
      </c>
      <c r="K13" s="23">
        <v>68</v>
      </c>
      <c r="L13" s="23">
        <v>5</v>
      </c>
    </row>
    <row r="14" spans="1:12" x14ac:dyDescent="0.2">
      <c r="A14" s="22" t="s">
        <v>16</v>
      </c>
      <c r="B14" s="23">
        <v>47</v>
      </c>
      <c r="D14" s="22" t="s">
        <v>82</v>
      </c>
      <c r="E14" s="23">
        <v>2</v>
      </c>
      <c r="G14" s="22" t="s">
        <v>82</v>
      </c>
      <c r="H14" s="23">
        <v>64</v>
      </c>
      <c r="J14" s="22" t="s">
        <v>82</v>
      </c>
      <c r="K14" s="23">
        <v>64</v>
      </c>
      <c r="L14" s="23">
        <v>2</v>
      </c>
    </row>
    <row r="15" spans="1:12" x14ac:dyDescent="0.2">
      <c r="A15" s="22" t="s">
        <v>50</v>
      </c>
      <c r="B15" s="23">
        <v>19</v>
      </c>
      <c r="D15" s="22" t="s">
        <v>121</v>
      </c>
      <c r="E15" s="23">
        <v>10</v>
      </c>
      <c r="G15" s="22" t="s">
        <v>121</v>
      </c>
      <c r="H15" s="23">
        <v>54</v>
      </c>
      <c r="J15" s="22" t="s">
        <v>121</v>
      </c>
      <c r="K15" s="23">
        <v>54</v>
      </c>
      <c r="L15" s="23">
        <v>10</v>
      </c>
    </row>
    <row r="16" spans="1:12" x14ac:dyDescent="0.2">
      <c r="A16" s="22" t="s">
        <v>64</v>
      </c>
      <c r="B16" s="23">
        <v>27</v>
      </c>
      <c r="D16" s="22" t="s">
        <v>19</v>
      </c>
      <c r="E16" s="23">
        <v>1</v>
      </c>
      <c r="G16" s="22" t="s">
        <v>19</v>
      </c>
      <c r="H16" s="23">
        <v>47</v>
      </c>
      <c r="J16" s="22" t="s">
        <v>19</v>
      </c>
      <c r="K16" s="23">
        <v>47</v>
      </c>
      <c r="L16" s="23">
        <v>1</v>
      </c>
    </row>
    <row r="17" spans="1:12" x14ac:dyDescent="0.2">
      <c r="A17" s="22" t="s">
        <v>258</v>
      </c>
      <c r="B17" s="23">
        <v>19</v>
      </c>
      <c r="D17" s="22" t="s">
        <v>33</v>
      </c>
      <c r="E17" s="23">
        <v>2</v>
      </c>
      <c r="G17" s="22" t="s">
        <v>33</v>
      </c>
      <c r="H17" s="23">
        <v>63</v>
      </c>
      <c r="J17" s="22" t="s">
        <v>33</v>
      </c>
      <c r="K17" s="23">
        <v>63</v>
      </c>
      <c r="L17" s="23">
        <v>2</v>
      </c>
    </row>
    <row r="18" spans="1:12" x14ac:dyDescent="0.2">
      <c r="A18" s="22" t="s">
        <v>36</v>
      </c>
      <c r="B18" s="23">
        <v>31</v>
      </c>
      <c r="D18" s="22" t="s">
        <v>75</v>
      </c>
      <c r="E18" s="23">
        <v>5</v>
      </c>
      <c r="G18" s="22" t="s">
        <v>75</v>
      </c>
      <c r="H18" s="23">
        <v>57</v>
      </c>
      <c r="J18" s="22" t="s">
        <v>75</v>
      </c>
      <c r="K18" s="23">
        <v>57</v>
      </c>
      <c r="L18" s="23">
        <v>5</v>
      </c>
    </row>
    <row r="19" spans="1:12" x14ac:dyDescent="0.2">
      <c r="A19" s="22" t="s">
        <v>59</v>
      </c>
      <c r="B19" s="23">
        <v>25</v>
      </c>
      <c r="D19" s="22" t="s">
        <v>48</v>
      </c>
      <c r="E19" s="23">
        <v>9</v>
      </c>
      <c r="G19" s="22" t="s">
        <v>48</v>
      </c>
      <c r="H19" s="23">
        <v>77</v>
      </c>
      <c r="J19" s="22" t="s">
        <v>48</v>
      </c>
      <c r="K19" s="23">
        <v>77</v>
      </c>
      <c r="L19" s="23">
        <v>9</v>
      </c>
    </row>
    <row r="20" spans="1:12" x14ac:dyDescent="0.2">
      <c r="A20" s="22" t="s">
        <v>43</v>
      </c>
      <c r="B20" s="23">
        <v>33</v>
      </c>
      <c r="D20" s="22" t="s">
        <v>61</v>
      </c>
      <c r="E20" s="23">
        <v>5</v>
      </c>
      <c r="G20" s="22" t="s">
        <v>61</v>
      </c>
      <c r="H20" s="23">
        <v>64</v>
      </c>
      <c r="J20" s="22" t="s">
        <v>61</v>
      </c>
      <c r="K20" s="23">
        <v>64</v>
      </c>
      <c r="L20" s="23">
        <v>5</v>
      </c>
    </row>
    <row r="21" spans="1:12" x14ac:dyDescent="0.2">
      <c r="A21" s="22" t="s">
        <v>86</v>
      </c>
      <c r="B21" s="23">
        <v>21</v>
      </c>
      <c r="D21" s="22" t="s">
        <v>80</v>
      </c>
      <c r="E21" s="23">
        <v>3</v>
      </c>
      <c r="G21" s="22" t="s">
        <v>80</v>
      </c>
      <c r="H21" s="23">
        <v>56</v>
      </c>
      <c r="J21" s="22" t="s">
        <v>80</v>
      </c>
      <c r="K21" s="23">
        <v>56</v>
      </c>
      <c r="L21" s="23">
        <v>3</v>
      </c>
    </row>
    <row r="22" spans="1:12" x14ac:dyDescent="0.2">
      <c r="A22" s="22" t="s">
        <v>128</v>
      </c>
      <c r="B22" s="23">
        <v>21</v>
      </c>
      <c r="D22" s="22" t="s">
        <v>1233</v>
      </c>
      <c r="E22" s="23">
        <v>102</v>
      </c>
      <c r="G22" s="22" t="s">
        <v>1233</v>
      </c>
      <c r="H22" s="23">
        <v>1235</v>
      </c>
      <c r="J22" s="22" t="s">
        <v>1233</v>
      </c>
      <c r="K22" s="23">
        <v>1235</v>
      </c>
      <c r="L22" s="23">
        <v>102</v>
      </c>
    </row>
    <row r="23" spans="1:12" x14ac:dyDescent="0.2">
      <c r="A23" s="22" t="s">
        <v>82</v>
      </c>
      <c r="B23" s="23">
        <v>26</v>
      </c>
      <c r="D23"/>
      <c r="E23"/>
    </row>
    <row r="24" spans="1:12" x14ac:dyDescent="0.2">
      <c r="A24" s="22" t="s">
        <v>121</v>
      </c>
      <c r="B24" s="23">
        <v>30</v>
      </c>
      <c r="D24" s="25" t="s">
        <v>1238</v>
      </c>
      <c r="E24" s="25"/>
      <c r="G24" s="21" t="s">
        <v>1232</v>
      </c>
      <c r="H24" t="s">
        <v>1234</v>
      </c>
    </row>
    <row r="25" spans="1:12" x14ac:dyDescent="0.2">
      <c r="A25" s="22" t="s">
        <v>19</v>
      </c>
      <c r="B25" s="23">
        <v>50</v>
      </c>
      <c r="D25" s="26" t="s">
        <v>1246</v>
      </c>
      <c r="E25" s="27">
        <v>26.843173431734318</v>
      </c>
      <c r="G25" s="22" t="s">
        <v>85</v>
      </c>
      <c r="H25" s="23">
        <v>10</v>
      </c>
    </row>
    <row r="26" spans="1:12" x14ac:dyDescent="0.2">
      <c r="A26" s="22" t="s">
        <v>33</v>
      </c>
      <c r="B26" s="23">
        <v>31</v>
      </c>
      <c r="D26" s="26" t="s">
        <v>1251</v>
      </c>
      <c r="E26" s="27">
        <v>41</v>
      </c>
      <c r="G26" s="22" t="s">
        <v>134</v>
      </c>
      <c r="H26" s="23">
        <v>10</v>
      </c>
    </row>
    <row r="27" spans="1:12" x14ac:dyDescent="0.2">
      <c r="A27" s="22" t="s">
        <v>75</v>
      </c>
      <c r="B27" s="23">
        <v>18</v>
      </c>
      <c r="D27" s="26" t="s">
        <v>1250</v>
      </c>
      <c r="E27" s="27">
        <v>17</v>
      </c>
      <c r="G27" s="22" t="s">
        <v>63</v>
      </c>
      <c r="H27" s="23">
        <v>11</v>
      </c>
    </row>
    <row r="28" spans="1:12" x14ac:dyDescent="0.2">
      <c r="A28" s="22" t="s">
        <v>48</v>
      </c>
      <c r="B28" s="23">
        <v>28</v>
      </c>
      <c r="D28" s="26" t="s">
        <v>1249</v>
      </c>
      <c r="E28" s="27">
        <v>4.7041236760436762</v>
      </c>
      <c r="G28" s="22" t="s">
        <v>18</v>
      </c>
      <c r="H28" s="23">
        <v>11</v>
      </c>
    </row>
    <row r="29" spans="1:12" x14ac:dyDescent="0.2">
      <c r="A29" s="22" t="s">
        <v>61</v>
      </c>
      <c r="B29" s="23">
        <v>26</v>
      </c>
      <c r="D29" s="26" t="s">
        <v>1248</v>
      </c>
      <c r="E29" s="27">
        <v>22.128779559514665</v>
      </c>
      <c r="G29" s="22" t="s">
        <v>233</v>
      </c>
      <c r="H29" s="23">
        <v>11</v>
      </c>
    </row>
    <row r="30" spans="1:12" x14ac:dyDescent="0.2">
      <c r="A30" s="22" t="s">
        <v>80</v>
      </c>
      <c r="B30" s="23">
        <v>28</v>
      </c>
      <c r="D30" s="28" t="s">
        <v>1247</v>
      </c>
      <c r="E30" s="29">
        <v>542</v>
      </c>
      <c r="G30" s="22" t="s">
        <v>58</v>
      </c>
      <c r="H30" s="23">
        <v>12</v>
      </c>
    </row>
    <row r="31" spans="1:12" x14ac:dyDescent="0.2">
      <c r="A31" s="22" t="s">
        <v>1233</v>
      </c>
      <c r="B31" s="23">
        <v>573</v>
      </c>
      <c r="D31"/>
      <c r="E31"/>
      <c r="G31" s="22" t="s">
        <v>35</v>
      </c>
      <c r="H31" s="23">
        <v>12</v>
      </c>
    </row>
    <row r="32" spans="1:12" x14ac:dyDescent="0.2">
      <c r="D32"/>
      <c r="E32"/>
      <c r="G32" s="22" t="s">
        <v>15</v>
      </c>
      <c r="H32" s="23">
        <v>15</v>
      </c>
    </row>
    <row r="33" spans="4:8" x14ac:dyDescent="0.2">
      <c r="D33"/>
      <c r="E33"/>
      <c r="G33" s="22" t="s">
        <v>1233</v>
      </c>
      <c r="H33" s="23">
        <v>92</v>
      </c>
    </row>
    <row r="34" spans="4:8" x14ac:dyDescent="0.2">
      <c r="D34"/>
      <c r="E34"/>
    </row>
    <row r="35" spans="4:8" x14ac:dyDescent="0.2">
      <c r="D35"/>
      <c r="E35"/>
    </row>
    <row r="36" spans="4:8" x14ac:dyDescent="0.2">
      <c r="D36"/>
      <c r="E36"/>
    </row>
    <row r="37" spans="4:8" x14ac:dyDescent="0.2">
      <c r="D37"/>
      <c r="E37"/>
    </row>
    <row r="38" spans="4:8" x14ac:dyDescent="0.2">
      <c r="D38"/>
      <c r="E38"/>
    </row>
    <row r="39" spans="4:8" x14ac:dyDescent="0.2">
      <c r="D39"/>
      <c r="E39"/>
    </row>
    <row r="40" spans="4:8" x14ac:dyDescent="0.2">
      <c r="D40"/>
      <c r="E40"/>
    </row>
    <row r="41" spans="4:8" x14ac:dyDescent="0.2">
      <c r="D41"/>
      <c r="E41"/>
    </row>
    <row r="42" spans="4:8" x14ac:dyDescent="0.2">
      <c r="D42"/>
      <c r="E42"/>
    </row>
    <row r="43" spans="4:8" x14ac:dyDescent="0.2">
      <c r="D43"/>
      <c r="E43"/>
    </row>
    <row r="44" spans="4:8" x14ac:dyDescent="0.2">
      <c r="D44"/>
      <c r="E44"/>
    </row>
    <row r="45" spans="4:8" x14ac:dyDescent="0.2">
      <c r="D45"/>
      <c r="E45"/>
    </row>
    <row r="46" spans="4:8" x14ac:dyDescent="0.2">
      <c r="D46"/>
      <c r="E46"/>
    </row>
    <row r="47" spans="4:8" x14ac:dyDescent="0.2">
      <c r="D47"/>
      <c r="E47"/>
    </row>
    <row r="48" spans="4:8" x14ac:dyDescent="0.2">
      <c r="D48"/>
      <c r="E48"/>
    </row>
    <row r="49" spans="4:5" x14ac:dyDescent="0.2">
      <c r="D49"/>
      <c r="E49"/>
    </row>
    <row r="50" spans="4:5" x14ac:dyDescent="0.2">
      <c r="D50"/>
      <c r="E50"/>
    </row>
    <row r="51" spans="4:5" x14ac:dyDescent="0.2">
      <c r="D51"/>
      <c r="E51"/>
    </row>
    <row r="52" spans="4:5" x14ac:dyDescent="0.2">
      <c r="D52"/>
      <c r="E52"/>
    </row>
    <row r="53" spans="4:5" x14ac:dyDescent="0.2">
      <c r="D53"/>
      <c r="E53"/>
    </row>
    <row r="54" spans="4:5" x14ac:dyDescent="0.2">
      <c r="D54"/>
      <c r="E54"/>
    </row>
    <row r="55" spans="4:5" x14ac:dyDescent="0.2">
      <c r="D55"/>
      <c r="E55"/>
    </row>
    <row r="56" spans="4:5" x14ac:dyDescent="0.2">
      <c r="D56"/>
      <c r="E56"/>
    </row>
    <row r="57" spans="4:5" x14ac:dyDescent="0.2">
      <c r="D57"/>
      <c r="E57"/>
    </row>
    <row r="58" spans="4:5" x14ac:dyDescent="0.2">
      <c r="D58"/>
      <c r="E58"/>
    </row>
    <row r="59" spans="4:5" x14ac:dyDescent="0.2">
      <c r="D59"/>
      <c r="E59"/>
    </row>
    <row r="60" spans="4:5" x14ac:dyDescent="0.2">
      <c r="D60"/>
      <c r="E60"/>
    </row>
    <row r="61" spans="4:5" x14ac:dyDescent="0.2">
      <c r="D61"/>
      <c r="E61"/>
    </row>
    <row r="62" spans="4:5" x14ac:dyDescent="0.2">
      <c r="D62"/>
      <c r="E62"/>
    </row>
    <row r="63" spans="4:5" x14ac:dyDescent="0.2">
      <c r="D63"/>
      <c r="E63"/>
    </row>
    <row r="64" spans="4:5" x14ac:dyDescent="0.2">
      <c r="D64"/>
      <c r="E64"/>
    </row>
    <row r="65" spans="4:5" x14ac:dyDescent="0.2">
      <c r="D65"/>
      <c r="E65"/>
    </row>
    <row r="66" spans="4:5" x14ac:dyDescent="0.2">
      <c r="D66"/>
      <c r="E66"/>
    </row>
    <row r="67" spans="4:5" x14ac:dyDescent="0.2">
      <c r="D67"/>
      <c r="E67"/>
    </row>
    <row r="68" spans="4:5" x14ac:dyDescent="0.2">
      <c r="D68"/>
      <c r="E68"/>
    </row>
    <row r="69" spans="4:5" x14ac:dyDescent="0.2">
      <c r="D69"/>
      <c r="E69"/>
    </row>
    <row r="70" spans="4:5" x14ac:dyDescent="0.2">
      <c r="D70"/>
      <c r="E70"/>
    </row>
    <row r="71" spans="4:5" x14ac:dyDescent="0.2">
      <c r="D71"/>
      <c r="E71"/>
    </row>
    <row r="72" spans="4:5" x14ac:dyDescent="0.2">
      <c r="D72"/>
      <c r="E72"/>
    </row>
    <row r="73" spans="4:5" x14ac:dyDescent="0.2">
      <c r="D73"/>
      <c r="E73"/>
    </row>
    <row r="74" spans="4:5" x14ac:dyDescent="0.2">
      <c r="D74"/>
      <c r="E74"/>
    </row>
    <row r="75" spans="4:5" x14ac:dyDescent="0.2">
      <c r="D75"/>
      <c r="E75"/>
    </row>
    <row r="76" spans="4:5" x14ac:dyDescent="0.2">
      <c r="D76"/>
      <c r="E76"/>
    </row>
    <row r="77" spans="4:5" x14ac:dyDescent="0.2">
      <c r="D77"/>
      <c r="E77"/>
    </row>
    <row r="78" spans="4:5" x14ac:dyDescent="0.2">
      <c r="D78"/>
      <c r="E78"/>
    </row>
    <row r="79" spans="4:5" x14ac:dyDescent="0.2">
      <c r="D79"/>
      <c r="E79"/>
    </row>
    <row r="80" spans="4:5" x14ac:dyDescent="0.2">
      <c r="D80"/>
      <c r="E80"/>
    </row>
    <row r="81" spans="4:5" x14ac:dyDescent="0.2">
      <c r="D81"/>
      <c r="E81"/>
    </row>
    <row r="82" spans="4:5" x14ac:dyDescent="0.2">
      <c r="D82"/>
      <c r="E82"/>
    </row>
    <row r="83" spans="4:5" x14ac:dyDescent="0.2">
      <c r="D83"/>
      <c r="E83"/>
    </row>
    <row r="84" spans="4:5" x14ac:dyDescent="0.2">
      <c r="D84"/>
      <c r="E84"/>
    </row>
    <row r="85" spans="4:5" x14ac:dyDescent="0.2">
      <c r="D85"/>
      <c r="E85"/>
    </row>
    <row r="86" spans="4:5" x14ac:dyDescent="0.2">
      <c r="D86"/>
      <c r="E86"/>
    </row>
    <row r="87" spans="4:5" x14ac:dyDescent="0.2">
      <c r="D87"/>
      <c r="E87"/>
    </row>
    <row r="88" spans="4:5" x14ac:dyDescent="0.2">
      <c r="D88"/>
      <c r="E88"/>
    </row>
    <row r="89" spans="4:5" x14ac:dyDescent="0.2">
      <c r="D89"/>
      <c r="E89"/>
    </row>
    <row r="90" spans="4:5" x14ac:dyDescent="0.2">
      <c r="D90"/>
      <c r="E90"/>
    </row>
    <row r="91" spans="4:5" x14ac:dyDescent="0.2">
      <c r="D91"/>
      <c r="E91"/>
    </row>
    <row r="92" spans="4:5" x14ac:dyDescent="0.2">
      <c r="D92"/>
      <c r="E92"/>
    </row>
    <row r="93" spans="4:5" x14ac:dyDescent="0.2">
      <c r="D93"/>
      <c r="E93"/>
    </row>
    <row r="94" spans="4:5" x14ac:dyDescent="0.2">
      <c r="D94"/>
      <c r="E94"/>
    </row>
    <row r="95" spans="4:5" x14ac:dyDescent="0.2">
      <c r="D95"/>
      <c r="E95"/>
    </row>
    <row r="96" spans="4:5" x14ac:dyDescent="0.2">
      <c r="D96"/>
      <c r="E96"/>
    </row>
    <row r="97" spans="4:5" x14ac:dyDescent="0.2">
      <c r="D97"/>
      <c r="E97"/>
    </row>
    <row r="98" spans="4:5" x14ac:dyDescent="0.2">
      <c r="D98"/>
      <c r="E98"/>
    </row>
    <row r="99" spans="4:5" x14ac:dyDescent="0.2">
      <c r="D99"/>
      <c r="E99"/>
    </row>
    <row r="100" spans="4:5" x14ac:dyDescent="0.2">
      <c r="D100"/>
      <c r="E100"/>
    </row>
    <row r="101" spans="4:5" x14ac:dyDescent="0.2">
      <c r="D101"/>
      <c r="E101"/>
    </row>
    <row r="102" spans="4:5" x14ac:dyDescent="0.2">
      <c r="D102"/>
      <c r="E102"/>
    </row>
    <row r="103" spans="4:5" x14ac:dyDescent="0.2">
      <c r="D103"/>
      <c r="E103"/>
    </row>
    <row r="104" spans="4:5" x14ac:dyDescent="0.2">
      <c r="D104"/>
      <c r="E104"/>
    </row>
    <row r="105" spans="4:5" x14ac:dyDescent="0.2">
      <c r="D105"/>
      <c r="E105"/>
    </row>
    <row r="106" spans="4:5" x14ac:dyDescent="0.2">
      <c r="D106"/>
      <c r="E106"/>
    </row>
    <row r="107" spans="4:5" x14ac:dyDescent="0.2">
      <c r="D107"/>
      <c r="E107"/>
    </row>
    <row r="108" spans="4:5" x14ac:dyDescent="0.2">
      <c r="D108"/>
      <c r="E108"/>
    </row>
    <row r="109" spans="4:5" x14ac:dyDescent="0.2">
      <c r="D109"/>
      <c r="E109"/>
    </row>
    <row r="110" spans="4:5" x14ac:dyDescent="0.2">
      <c r="D110"/>
      <c r="E110"/>
    </row>
    <row r="111" spans="4:5" x14ac:dyDescent="0.2">
      <c r="D111"/>
      <c r="E111"/>
    </row>
    <row r="112" spans="4:5" x14ac:dyDescent="0.2">
      <c r="D112"/>
      <c r="E112"/>
    </row>
    <row r="113" spans="4:5" x14ac:dyDescent="0.2">
      <c r="D113"/>
      <c r="E113"/>
    </row>
    <row r="114" spans="4:5" x14ac:dyDescent="0.2">
      <c r="D114"/>
      <c r="E114"/>
    </row>
    <row r="115" spans="4:5" x14ac:dyDescent="0.2">
      <c r="D115"/>
      <c r="E115"/>
    </row>
    <row r="116" spans="4:5" x14ac:dyDescent="0.2">
      <c r="D116"/>
      <c r="E116"/>
    </row>
    <row r="117" spans="4:5" x14ac:dyDescent="0.2">
      <c r="D117"/>
      <c r="E117"/>
    </row>
    <row r="118" spans="4:5" x14ac:dyDescent="0.2">
      <c r="D118"/>
      <c r="E118"/>
    </row>
    <row r="119" spans="4:5" x14ac:dyDescent="0.2">
      <c r="D119"/>
      <c r="E119"/>
    </row>
    <row r="120" spans="4:5" x14ac:dyDescent="0.2">
      <c r="D120"/>
      <c r="E120"/>
    </row>
    <row r="121" spans="4:5" x14ac:dyDescent="0.2">
      <c r="D121"/>
      <c r="E121"/>
    </row>
    <row r="122" spans="4:5" x14ac:dyDescent="0.2">
      <c r="D122"/>
      <c r="E122"/>
    </row>
    <row r="123" spans="4:5" x14ac:dyDescent="0.2">
      <c r="D123"/>
      <c r="E123"/>
    </row>
    <row r="124" spans="4:5" x14ac:dyDescent="0.2">
      <c r="D124"/>
      <c r="E124"/>
    </row>
    <row r="125" spans="4:5" x14ac:dyDescent="0.2">
      <c r="D125"/>
      <c r="E125"/>
    </row>
    <row r="126" spans="4:5" x14ac:dyDescent="0.2">
      <c r="D126"/>
      <c r="E126"/>
    </row>
    <row r="127" spans="4:5" x14ac:dyDescent="0.2">
      <c r="D127"/>
      <c r="E127"/>
    </row>
    <row r="128" spans="4:5" x14ac:dyDescent="0.2">
      <c r="D128"/>
      <c r="E128"/>
    </row>
    <row r="129" spans="4:5" x14ac:dyDescent="0.2">
      <c r="D129"/>
      <c r="E129"/>
    </row>
    <row r="130" spans="4:5" x14ac:dyDescent="0.2">
      <c r="D130"/>
      <c r="E130"/>
    </row>
    <row r="131" spans="4:5" x14ac:dyDescent="0.2">
      <c r="D131"/>
      <c r="E131"/>
    </row>
    <row r="132" spans="4:5" x14ac:dyDescent="0.2">
      <c r="D132"/>
      <c r="E132"/>
    </row>
    <row r="133" spans="4:5" x14ac:dyDescent="0.2">
      <c r="D133"/>
      <c r="E133"/>
    </row>
    <row r="134" spans="4:5" x14ac:dyDescent="0.2">
      <c r="D134"/>
      <c r="E134"/>
    </row>
    <row r="135" spans="4:5" x14ac:dyDescent="0.2">
      <c r="D135"/>
      <c r="E135"/>
    </row>
    <row r="136" spans="4:5" x14ac:dyDescent="0.2">
      <c r="D136"/>
      <c r="E136"/>
    </row>
    <row r="137" spans="4:5" x14ac:dyDescent="0.2">
      <c r="D137"/>
      <c r="E137"/>
    </row>
    <row r="138" spans="4:5" x14ac:dyDescent="0.2">
      <c r="D138"/>
      <c r="E138"/>
    </row>
    <row r="139" spans="4:5" x14ac:dyDescent="0.2">
      <c r="D139"/>
      <c r="E139"/>
    </row>
    <row r="140" spans="4:5" x14ac:dyDescent="0.2">
      <c r="D140"/>
      <c r="E140"/>
    </row>
    <row r="141" spans="4:5" x14ac:dyDescent="0.2">
      <c r="D141"/>
      <c r="E141"/>
    </row>
    <row r="142" spans="4:5" x14ac:dyDescent="0.2">
      <c r="D142"/>
      <c r="E142"/>
    </row>
    <row r="143" spans="4:5" x14ac:dyDescent="0.2">
      <c r="D143"/>
      <c r="E143"/>
    </row>
    <row r="144" spans="4:5" x14ac:dyDescent="0.2">
      <c r="D144"/>
      <c r="E144"/>
    </row>
    <row r="145" spans="4:5" x14ac:dyDescent="0.2">
      <c r="D145"/>
      <c r="E145"/>
    </row>
    <row r="146" spans="4:5" x14ac:dyDescent="0.2">
      <c r="D146"/>
      <c r="E146"/>
    </row>
    <row r="147" spans="4:5" x14ac:dyDescent="0.2">
      <c r="D147"/>
      <c r="E147"/>
    </row>
    <row r="148" spans="4:5" x14ac:dyDescent="0.2">
      <c r="D148"/>
      <c r="E148"/>
    </row>
    <row r="149" spans="4:5" x14ac:dyDescent="0.2">
      <c r="D149"/>
      <c r="E149"/>
    </row>
    <row r="150" spans="4:5" x14ac:dyDescent="0.2">
      <c r="D150"/>
      <c r="E150"/>
    </row>
    <row r="151" spans="4:5" x14ac:dyDescent="0.2">
      <c r="D151"/>
      <c r="E151"/>
    </row>
    <row r="152" spans="4:5" x14ac:dyDescent="0.2">
      <c r="D152"/>
      <c r="E152"/>
    </row>
    <row r="153" spans="4:5" x14ac:dyDescent="0.2">
      <c r="D153"/>
      <c r="E153"/>
    </row>
    <row r="154" spans="4:5" x14ac:dyDescent="0.2">
      <c r="D154"/>
      <c r="E154"/>
    </row>
    <row r="155" spans="4:5" x14ac:dyDescent="0.2">
      <c r="D155"/>
      <c r="E155"/>
    </row>
    <row r="156" spans="4:5" x14ac:dyDescent="0.2">
      <c r="D156"/>
      <c r="E156"/>
    </row>
    <row r="157" spans="4:5" x14ac:dyDescent="0.2">
      <c r="D157"/>
      <c r="E157"/>
    </row>
    <row r="158" spans="4:5" x14ac:dyDescent="0.2">
      <c r="D158"/>
      <c r="E158"/>
    </row>
    <row r="159" spans="4:5" x14ac:dyDescent="0.2">
      <c r="D159"/>
      <c r="E159"/>
    </row>
    <row r="160" spans="4:5" x14ac:dyDescent="0.2">
      <c r="D160"/>
      <c r="E160"/>
    </row>
    <row r="161" spans="4:5" x14ac:dyDescent="0.2">
      <c r="D161"/>
      <c r="E161"/>
    </row>
    <row r="162" spans="4:5" x14ac:dyDescent="0.2">
      <c r="D162"/>
      <c r="E162"/>
    </row>
    <row r="163" spans="4:5" x14ac:dyDescent="0.2">
      <c r="D163"/>
      <c r="E163"/>
    </row>
    <row r="164" spans="4:5" x14ac:dyDescent="0.2">
      <c r="D164"/>
      <c r="E164"/>
    </row>
    <row r="165" spans="4:5" x14ac:dyDescent="0.2">
      <c r="D165"/>
      <c r="E165"/>
    </row>
    <row r="166" spans="4:5" x14ac:dyDescent="0.2">
      <c r="D166"/>
      <c r="E166"/>
    </row>
    <row r="167" spans="4:5" x14ac:dyDescent="0.2">
      <c r="D167"/>
      <c r="E167"/>
    </row>
    <row r="168" spans="4:5" x14ac:dyDescent="0.2">
      <c r="D168"/>
      <c r="E168"/>
    </row>
    <row r="169" spans="4:5" x14ac:dyDescent="0.2">
      <c r="D169"/>
      <c r="E169"/>
    </row>
    <row r="170" spans="4:5" x14ac:dyDescent="0.2">
      <c r="D170"/>
      <c r="E170"/>
    </row>
    <row r="171" spans="4:5" x14ac:dyDescent="0.2">
      <c r="D171"/>
      <c r="E171"/>
    </row>
    <row r="172" spans="4:5" x14ac:dyDescent="0.2">
      <c r="D172"/>
      <c r="E172"/>
    </row>
    <row r="173" spans="4:5" x14ac:dyDescent="0.2">
      <c r="D173"/>
      <c r="E173"/>
    </row>
    <row r="174" spans="4:5" x14ac:dyDescent="0.2">
      <c r="D174"/>
      <c r="E174"/>
    </row>
    <row r="175" spans="4:5" x14ac:dyDescent="0.2">
      <c r="D175"/>
      <c r="E175"/>
    </row>
    <row r="176" spans="4:5" x14ac:dyDescent="0.2">
      <c r="D176"/>
      <c r="E176"/>
    </row>
    <row r="177" spans="4:5" x14ac:dyDescent="0.2">
      <c r="D177"/>
      <c r="E177"/>
    </row>
    <row r="178" spans="4:5" x14ac:dyDescent="0.2">
      <c r="D178"/>
      <c r="E178"/>
    </row>
    <row r="179" spans="4:5" x14ac:dyDescent="0.2">
      <c r="D179"/>
      <c r="E179"/>
    </row>
    <row r="180" spans="4:5" x14ac:dyDescent="0.2">
      <c r="D180"/>
      <c r="E180"/>
    </row>
    <row r="181" spans="4:5" x14ac:dyDescent="0.2">
      <c r="D181"/>
      <c r="E181"/>
    </row>
    <row r="182" spans="4:5" x14ac:dyDescent="0.2">
      <c r="D182"/>
      <c r="E182"/>
    </row>
    <row r="183" spans="4:5" x14ac:dyDescent="0.2">
      <c r="D183"/>
      <c r="E183"/>
    </row>
    <row r="184" spans="4:5" x14ac:dyDescent="0.2">
      <c r="D184"/>
      <c r="E184"/>
    </row>
    <row r="185" spans="4:5" x14ac:dyDescent="0.2">
      <c r="D185"/>
      <c r="E185"/>
    </row>
    <row r="186" spans="4:5" x14ac:dyDescent="0.2">
      <c r="D186"/>
      <c r="E186"/>
    </row>
    <row r="187" spans="4:5" x14ac:dyDescent="0.2">
      <c r="D187"/>
      <c r="E187"/>
    </row>
    <row r="188" spans="4:5" x14ac:dyDescent="0.2">
      <c r="D188"/>
      <c r="E188"/>
    </row>
    <row r="189" spans="4:5" x14ac:dyDescent="0.2">
      <c r="D189"/>
      <c r="E189"/>
    </row>
    <row r="190" spans="4:5" x14ac:dyDescent="0.2">
      <c r="D190"/>
      <c r="E190"/>
    </row>
    <row r="191" spans="4:5" x14ac:dyDescent="0.2">
      <c r="D191"/>
      <c r="E191"/>
    </row>
    <row r="192" spans="4:5" x14ac:dyDescent="0.2">
      <c r="D192"/>
      <c r="E192"/>
    </row>
    <row r="193" spans="4:5" x14ac:dyDescent="0.2">
      <c r="D193"/>
      <c r="E193"/>
    </row>
    <row r="194" spans="4:5" x14ac:dyDescent="0.2">
      <c r="D194"/>
      <c r="E194"/>
    </row>
    <row r="195" spans="4:5" x14ac:dyDescent="0.2">
      <c r="D195"/>
      <c r="E195"/>
    </row>
    <row r="196" spans="4:5" x14ac:dyDescent="0.2">
      <c r="D196"/>
      <c r="E196"/>
    </row>
    <row r="197" spans="4:5" x14ac:dyDescent="0.2">
      <c r="D197"/>
      <c r="E197"/>
    </row>
    <row r="198" spans="4:5" x14ac:dyDescent="0.2">
      <c r="D198"/>
      <c r="E198"/>
    </row>
    <row r="199" spans="4:5" x14ac:dyDescent="0.2">
      <c r="D199"/>
      <c r="E199"/>
    </row>
    <row r="200" spans="4:5" x14ac:dyDescent="0.2">
      <c r="D200"/>
      <c r="E200"/>
    </row>
    <row r="201" spans="4:5" x14ac:dyDescent="0.2">
      <c r="D201"/>
      <c r="E201"/>
    </row>
    <row r="202" spans="4:5" x14ac:dyDescent="0.2">
      <c r="D202"/>
      <c r="E202"/>
    </row>
    <row r="203" spans="4:5" x14ac:dyDescent="0.2">
      <c r="D203"/>
      <c r="E203"/>
    </row>
    <row r="204" spans="4:5" x14ac:dyDescent="0.2">
      <c r="D204"/>
      <c r="E204"/>
    </row>
    <row r="205" spans="4:5" x14ac:dyDescent="0.2">
      <c r="D205"/>
      <c r="E205"/>
    </row>
    <row r="206" spans="4:5" x14ac:dyDescent="0.2">
      <c r="D206"/>
      <c r="E206"/>
    </row>
    <row r="207" spans="4:5" x14ac:dyDescent="0.2">
      <c r="D207"/>
      <c r="E207"/>
    </row>
    <row r="208" spans="4:5" x14ac:dyDescent="0.2">
      <c r="D208"/>
      <c r="E208"/>
    </row>
    <row r="209" spans="4:5" x14ac:dyDescent="0.2">
      <c r="D209"/>
      <c r="E209"/>
    </row>
    <row r="210" spans="4:5" x14ac:dyDescent="0.2">
      <c r="D210"/>
      <c r="E210"/>
    </row>
    <row r="211" spans="4:5" x14ac:dyDescent="0.2">
      <c r="D211"/>
      <c r="E211"/>
    </row>
    <row r="212" spans="4:5" x14ac:dyDescent="0.2">
      <c r="D212"/>
      <c r="E212"/>
    </row>
    <row r="213" spans="4:5" x14ac:dyDescent="0.2">
      <c r="D213"/>
      <c r="E213"/>
    </row>
    <row r="214" spans="4:5" x14ac:dyDescent="0.2">
      <c r="D214"/>
      <c r="E214"/>
    </row>
    <row r="215" spans="4:5" x14ac:dyDescent="0.2">
      <c r="D215"/>
      <c r="E215"/>
    </row>
    <row r="216" spans="4:5" x14ac:dyDescent="0.2">
      <c r="D216"/>
      <c r="E216"/>
    </row>
    <row r="217" spans="4:5" x14ac:dyDescent="0.2">
      <c r="D217"/>
      <c r="E217"/>
    </row>
    <row r="218" spans="4:5" x14ac:dyDescent="0.2">
      <c r="D218"/>
      <c r="E218"/>
    </row>
    <row r="219" spans="4:5" x14ac:dyDescent="0.2">
      <c r="D219"/>
      <c r="E219"/>
    </row>
    <row r="220" spans="4:5" x14ac:dyDescent="0.2">
      <c r="D220"/>
      <c r="E220"/>
    </row>
    <row r="221" spans="4:5" x14ac:dyDescent="0.2">
      <c r="D221"/>
      <c r="E221"/>
    </row>
    <row r="222" spans="4:5" x14ac:dyDescent="0.2">
      <c r="D222"/>
      <c r="E222"/>
    </row>
    <row r="223" spans="4:5" x14ac:dyDescent="0.2">
      <c r="D223"/>
      <c r="E223"/>
    </row>
    <row r="224" spans="4:5" x14ac:dyDescent="0.2">
      <c r="D224"/>
      <c r="E224"/>
    </row>
    <row r="225" spans="4:5" x14ac:dyDescent="0.2">
      <c r="D225"/>
      <c r="E225"/>
    </row>
    <row r="226" spans="4:5" x14ac:dyDescent="0.2">
      <c r="D226"/>
      <c r="E226"/>
    </row>
    <row r="227" spans="4:5" x14ac:dyDescent="0.2">
      <c r="D227"/>
      <c r="E227"/>
    </row>
    <row r="228" spans="4:5" x14ac:dyDescent="0.2">
      <c r="D228"/>
      <c r="E228"/>
    </row>
    <row r="229" spans="4:5" x14ac:dyDescent="0.2">
      <c r="D229"/>
      <c r="E229"/>
    </row>
    <row r="230" spans="4:5" x14ac:dyDescent="0.2">
      <c r="D230"/>
      <c r="E230"/>
    </row>
    <row r="231" spans="4:5" x14ac:dyDescent="0.2">
      <c r="D231"/>
      <c r="E231"/>
    </row>
    <row r="232" spans="4:5" x14ac:dyDescent="0.2">
      <c r="D232"/>
      <c r="E232"/>
    </row>
    <row r="233" spans="4:5" x14ac:dyDescent="0.2">
      <c r="D233"/>
      <c r="E233"/>
    </row>
    <row r="234" spans="4:5" x14ac:dyDescent="0.2">
      <c r="D234"/>
      <c r="E234"/>
    </row>
    <row r="235" spans="4:5" x14ac:dyDescent="0.2">
      <c r="D235"/>
      <c r="E235"/>
    </row>
    <row r="236" spans="4:5" x14ac:dyDescent="0.2">
      <c r="D236"/>
      <c r="E236"/>
    </row>
    <row r="237" spans="4:5" x14ac:dyDescent="0.2">
      <c r="D237"/>
      <c r="E237"/>
    </row>
    <row r="238" spans="4:5" x14ac:dyDescent="0.2">
      <c r="D238"/>
      <c r="E238"/>
    </row>
    <row r="239" spans="4:5" x14ac:dyDescent="0.2">
      <c r="D239"/>
      <c r="E239"/>
    </row>
    <row r="240" spans="4:5" x14ac:dyDescent="0.2">
      <c r="D240"/>
      <c r="E240"/>
    </row>
    <row r="241" spans="4:5" x14ac:dyDescent="0.2">
      <c r="D241"/>
      <c r="E241"/>
    </row>
    <row r="242" spans="4:5" x14ac:dyDescent="0.2">
      <c r="D242"/>
      <c r="E242"/>
    </row>
    <row r="243" spans="4:5" x14ac:dyDescent="0.2">
      <c r="D243"/>
      <c r="E243"/>
    </row>
    <row r="244" spans="4:5" x14ac:dyDescent="0.2">
      <c r="D244"/>
      <c r="E244"/>
    </row>
    <row r="245" spans="4:5" x14ac:dyDescent="0.2">
      <c r="D245"/>
      <c r="E245"/>
    </row>
    <row r="246" spans="4:5" x14ac:dyDescent="0.2">
      <c r="D246"/>
      <c r="E246"/>
    </row>
    <row r="247" spans="4:5" x14ac:dyDescent="0.2">
      <c r="D247"/>
      <c r="E247"/>
    </row>
    <row r="248" spans="4:5" x14ac:dyDescent="0.2">
      <c r="D248"/>
      <c r="E248"/>
    </row>
    <row r="249" spans="4:5" x14ac:dyDescent="0.2">
      <c r="D249"/>
      <c r="E249"/>
    </row>
    <row r="250" spans="4:5" x14ac:dyDescent="0.2">
      <c r="D250"/>
      <c r="E250"/>
    </row>
    <row r="251" spans="4:5" x14ac:dyDescent="0.2">
      <c r="D251"/>
      <c r="E251"/>
    </row>
    <row r="252" spans="4:5" x14ac:dyDescent="0.2">
      <c r="D252"/>
      <c r="E252"/>
    </row>
    <row r="253" spans="4:5" x14ac:dyDescent="0.2">
      <c r="D253"/>
      <c r="E253"/>
    </row>
    <row r="254" spans="4:5" x14ac:dyDescent="0.2">
      <c r="D254"/>
      <c r="E254"/>
    </row>
    <row r="255" spans="4:5" x14ac:dyDescent="0.2">
      <c r="D255"/>
      <c r="E255"/>
    </row>
    <row r="256" spans="4:5" x14ac:dyDescent="0.2">
      <c r="D256"/>
      <c r="E256"/>
    </row>
    <row r="257" spans="4:5" x14ac:dyDescent="0.2">
      <c r="D257"/>
      <c r="E257"/>
    </row>
    <row r="258" spans="4:5" x14ac:dyDescent="0.2">
      <c r="D258"/>
      <c r="E258"/>
    </row>
    <row r="259" spans="4:5" x14ac:dyDescent="0.2">
      <c r="D259"/>
      <c r="E259"/>
    </row>
    <row r="260" spans="4:5" x14ac:dyDescent="0.2">
      <c r="D260"/>
      <c r="E260"/>
    </row>
    <row r="261" spans="4:5" x14ac:dyDescent="0.2">
      <c r="D261"/>
      <c r="E261"/>
    </row>
    <row r="262" spans="4:5" x14ac:dyDescent="0.2">
      <c r="D262"/>
      <c r="E262"/>
    </row>
    <row r="263" spans="4:5" x14ac:dyDescent="0.2">
      <c r="D263"/>
      <c r="E263"/>
    </row>
    <row r="264" spans="4:5" x14ac:dyDescent="0.2">
      <c r="D264"/>
      <c r="E264"/>
    </row>
    <row r="265" spans="4:5" x14ac:dyDescent="0.2">
      <c r="D265"/>
      <c r="E265"/>
    </row>
    <row r="266" spans="4:5" x14ac:dyDescent="0.2">
      <c r="D266"/>
      <c r="E266"/>
    </row>
    <row r="267" spans="4:5" x14ac:dyDescent="0.2">
      <c r="D267"/>
      <c r="E267"/>
    </row>
    <row r="268" spans="4:5" x14ac:dyDescent="0.2">
      <c r="D268"/>
      <c r="E268"/>
    </row>
    <row r="269" spans="4:5" x14ac:dyDescent="0.2">
      <c r="D269"/>
      <c r="E269"/>
    </row>
    <row r="270" spans="4:5" x14ac:dyDescent="0.2">
      <c r="D270"/>
      <c r="E270"/>
    </row>
    <row r="271" spans="4:5" x14ac:dyDescent="0.2">
      <c r="D271"/>
      <c r="E271"/>
    </row>
    <row r="272" spans="4:5" x14ac:dyDescent="0.2">
      <c r="D272"/>
      <c r="E272"/>
    </row>
    <row r="273" spans="4:5" x14ac:dyDescent="0.2">
      <c r="D273"/>
      <c r="E273"/>
    </row>
    <row r="274" spans="4:5" x14ac:dyDescent="0.2">
      <c r="D274"/>
      <c r="E274"/>
    </row>
    <row r="275" spans="4:5" x14ac:dyDescent="0.2">
      <c r="D275"/>
      <c r="E275"/>
    </row>
    <row r="276" spans="4:5" x14ac:dyDescent="0.2">
      <c r="D276"/>
      <c r="E276"/>
    </row>
    <row r="277" spans="4:5" x14ac:dyDescent="0.2">
      <c r="D277"/>
      <c r="E277"/>
    </row>
    <row r="278" spans="4:5" x14ac:dyDescent="0.2">
      <c r="D278"/>
      <c r="E278"/>
    </row>
    <row r="279" spans="4:5" x14ac:dyDescent="0.2">
      <c r="D279"/>
      <c r="E279"/>
    </row>
    <row r="280" spans="4:5" x14ac:dyDescent="0.2">
      <c r="D280"/>
      <c r="E280"/>
    </row>
    <row r="281" spans="4:5" x14ac:dyDescent="0.2">
      <c r="D281"/>
      <c r="E281"/>
    </row>
    <row r="282" spans="4:5" x14ac:dyDescent="0.2">
      <c r="D282"/>
      <c r="E282"/>
    </row>
    <row r="283" spans="4:5" x14ac:dyDescent="0.2">
      <c r="D283"/>
      <c r="E283"/>
    </row>
    <row r="284" spans="4:5" x14ac:dyDescent="0.2">
      <c r="D284"/>
      <c r="E284"/>
    </row>
    <row r="285" spans="4:5" x14ac:dyDescent="0.2">
      <c r="D285"/>
      <c r="E285"/>
    </row>
    <row r="286" spans="4:5" x14ac:dyDescent="0.2">
      <c r="D286"/>
      <c r="E286"/>
    </row>
    <row r="287" spans="4:5" x14ac:dyDescent="0.2">
      <c r="D287"/>
      <c r="E287"/>
    </row>
    <row r="288" spans="4:5" x14ac:dyDescent="0.2">
      <c r="D288"/>
      <c r="E288"/>
    </row>
    <row r="289" spans="4:5" x14ac:dyDescent="0.2">
      <c r="D289"/>
      <c r="E289"/>
    </row>
    <row r="290" spans="4:5" x14ac:dyDescent="0.2">
      <c r="D290"/>
      <c r="E290"/>
    </row>
    <row r="291" spans="4:5" x14ac:dyDescent="0.2">
      <c r="D291"/>
      <c r="E291"/>
    </row>
    <row r="292" spans="4:5" x14ac:dyDescent="0.2">
      <c r="D292"/>
      <c r="E292"/>
    </row>
    <row r="293" spans="4:5" x14ac:dyDescent="0.2">
      <c r="D293"/>
      <c r="E293"/>
    </row>
    <row r="294" spans="4:5" x14ac:dyDescent="0.2">
      <c r="D294"/>
      <c r="E294"/>
    </row>
    <row r="295" spans="4:5" x14ac:dyDescent="0.2">
      <c r="D295"/>
      <c r="E295"/>
    </row>
    <row r="296" spans="4:5" x14ac:dyDescent="0.2">
      <c r="D296"/>
      <c r="E296"/>
    </row>
    <row r="297" spans="4:5" x14ac:dyDescent="0.2">
      <c r="D297"/>
      <c r="E297"/>
    </row>
    <row r="298" spans="4:5" x14ac:dyDescent="0.2">
      <c r="D298"/>
      <c r="E298"/>
    </row>
    <row r="299" spans="4:5" x14ac:dyDescent="0.2">
      <c r="D299"/>
      <c r="E299"/>
    </row>
    <row r="300" spans="4:5" x14ac:dyDescent="0.2">
      <c r="D300"/>
      <c r="E300"/>
    </row>
    <row r="301" spans="4:5" x14ac:dyDescent="0.2">
      <c r="D301"/>
      <c r="E301"/>
    </row>
    <row r="302" spans="4:5" x14ac:dyDescent="0.2">
      <c r="D302"/>
      <c r="E302"/>
    </row>
    <row r="303" spans="4:5" x14ac:dyDescent="0.2">
      <c r="D303"/>
      <c r="E303"/>
    </row>
    <row r="304" spans="4:5" x14ac:dyDescent="0.2">
      <c r="D304"/>
      <c r="E304"/>
    </row>
    <row r="305" spans="4:5" x14ac:dyDescent="0.2">
      <c r="D305"/>
      <c r="E305"/>
    </row>
    <row r="306" spans="4:5" x14ac:dyDescent="0.2">
      <c r="D306"/>
      <c r="E306"/>
    </row>
    <row r="307" spans="4:5" x14ac:dyDescent="0.2">
      <c r="D307"/>
      <c r="E307"/>
    </row>
    <row r="308" spans="4:5" x14ac:dyDescent="0.2">
      <c r="D308"/>
      <c r="E308"/>
    </row>
    <row r="309" spans="4:5" x14ac:dyDescent="0.2">
      <c r="D309"/>
      <c r="E309"/>
    </row>
    <row r="310" spans="4:5" x14ac:dyDescent="0.2">
      <c r="D310"/>
      <c r="E310"/>
    </row>
    <row r="311" spans="4:5" x14ac:dyDescent="0.2">
      <c r="D311"/>
      <c r="E311"/>
    </row>
    <row r="312" spans="4:5" x14ac:dyDescent="0.2">
      <c r="D312"/>
      <c r="E312"/>
    </row>
    <row r="313" spans="4:5" x14ac:dyDescent="0.2">
      <c r="D313"/>
      <c r="E313"/>
    </row>
    <row r="314" spans="4:5" x14ac:dyDescent="0.2">
      <c r="D314"/>
      <c r="E314"/>
    </row>
    <row r="315" spans="4:5" x14ac:dyDescent="0.2">
      <c r="D315"/>
      <c r="E315"/>
    </row>
    <row r="316" spans="4:5" x14ac:dyDescent="0.2">
      <c r="D316"/>
      <c r="E316"/>
    </row>
    <row r="317" spans="4:5" x14ac:dyDescent="0.2">
      <c r="D317"/>
      <c r="E317"/>
    </row>
    <row r="318" spans="4:5" x14ac:dyDescent="0.2">
      <c r="D318"/>
      <c r="E318"/>
    </row>
    <row r="319" spans="4:5" x14ac:dyDescent="0.2">
      <c r="D319"/>
      <c r="E319"/>
    </row>
    <row r="320" spans="4:5" x14ac:dyDescent="0.2">
      <c r="D320"/>
      <c r="E320"/>
    </row>
    <row r="321" spans="4:5" x14ac:dyDescent="0.2">
      <c r="D321"/>
      <c r="E321"/>
    </row>
    <row r="322" spans="4:5" x14ac:dyDescent="0.2">
      <c r="D322"/>
      <c r="E322"/>
    </row>
    <row r="323" spans="4:5" x14ac:dyDescent="0.2">
      <c r="D323"/>
      <c r="E323"/>
    </row>
    <row r="324" spans="4:5" x14ac:dyDescent="0.2">
      <c r="D324"/>
      <c r="E324"/>
    </row>
    <row r="325" spans="4:5" x14ac:dyDescent="0.2">
      <c r="D325"/>
      <c r="E325"/>
    </row>
    <row r="326" spans="4:5" x14ac:dyDescent="0.2">
      <c r="D326"/>
      <c r="E326"/>
    </row>
    <row r="327" spans="4:5" x14ac:dyDescent="0.2">
      <c r="D327"/>
      <c r="E327"/>
    </row>
    <row r="328" spans="4:5" x14ac:dyDescent="0.2">
      <c r="D328"/>
      <c r="E328"/>
    </row>
    <row r="329" spans="4:5" x14ac:dyDescent="0.2">
      <c r="D329"/>
      <c r="E329"/>
    </row>
    <row r="330" spans="4:5" x14ac:dyDescent="0.2">
      <c r="D330"/>
      <c r="E330"/>
    </row>
    <row r="331" spans="4:5" x14ac:dyDescent="0.2">
      <c r="D331"/>
      <c r="E331"/>
    </row>
    <row r="332" spans="4:5" x14ac:dyDescent="0.2">
      <c r="D332"/>
      <c r="E332"/>
    </row>
    <row r="333" spans="4:5" x14ac:dyDescent="0.2">
      <c r="D333"/>
      <c r="E333"/>
    </row>
    <row r="334" spans="4:5" x14ac:dyDescent="0.2">
      <c r="D334"/>
      <c r="E334"/>
    </row>
    <row r="335" spans="4:5" x14ac:dyDescent="0.2">
      <c r="D335"/>
      <c r="E335"/>
    </row>
    <row r="336" spans="4:5" x14ac:dyDescent="0.2">
      <c r="D336"/>
      <c r="E336"/>
    </row>
    <row r="337" spans="4:5" x14ac:dyDescent="0.2">
      <c r="D337"/>
      <c r="E337"/>
    </row>
    <row r="338" spans="4:5" x14ac:dyDescent="0.2">
      <c r="D338"/>
      <c r="E338"/>
    </row>
    <row r="339" spans="4:5" x14ac:dyDescent="0.2">
      <c r="D339"/>
      <c r="E339"/>
    </row>
    <row r="340" spans="4:5" x14ac:dyDescent="0.2">
      <c r="D340"/>
      <c r="E340"/>
    </row>
    <row r="341" spans="4:5" x14ac:dyDescent="0.2">
      <c r="D341"/>
      <c r="E341"/>
    </row>
    <row r="342" spans="4:5" x14ac:dyDescent="0.2">
      <c r="D342"/>
      <c r="E342"/>
    </row>
    <row r="343" spans="4:5" x14ac:dyDescent="0.2">
      <c r="D343"/>
      <c r="E343"/>
    </row>
    <row r="344" spans="4:5" x14ac:dyDescent="0.2">
      <c r="D344"/>
      <c r="E344"/>
    </row>
    <row r="345" spans="4:5" x14ac:dyDescent="0.2">
      <c r="D345"/>
      <c r="E345"/>
    </row>
    <row r="346" spans="4:5" x14ac:dyDescent="0.2">
      <c r="D346"/>
      <c r="E346"/>
    </row>
    <row r="347" spans="4:5" x14ac:dyDescent="0.2">
      <c r="D347"/>
      <c r="E347"/>
    </row>
    <row r="348" spans="4:5" x14ac:dyDescent="0.2">
      <c r="D348"/>
      <c r="E348"/>
    </row>
    <row r="349" spans="4:5" x14ac:dyDescent="0.2">
      <c r="D349"/>
      <c r="E349"/>
    </row>
    <row r="350" spans="4:5" x14ac:dyDescent="0.2">
      <c r="D350"/>
      <c r="E350"/>
    </row>
    <row r="351" spans="4:5" x14ac:dyDescent="0.2">
      <c r="D351"/>
      <c r="E351"/>
    </row>
    <row r="352" spans="4:5" x14ac:dyDescent="0.2">
      <c r="D352"/>
      <c r="E352"/>
    </row>
    <row r="353" spans="4:5" x14ac:dyDescent="0.2">
      <c r="D353"/>
      <c r="E353"/>
    </row>
    <row r="354" spans="4:5" x14ac:dyDescent="0.2">
      <c r="D354"/>
      <c r="E354"/>
    </row>
    <row r="355" spans="4:5" x14ac:dyDescent="0.2">
      <c r="D355"/>
      <c r="E355"/>
    </row>
    <row r="356" spans="4:5" x14ac:dyDescent="0.2">
      <c r="D356"/>
      <c r="E356"/>
    </row>
    <row r="357" spans="4:5" x14ac:dyDescent="0.2">
      <c r="D357"/>
      <c r="E357"/>
    </row>
    <row r="358" spans="4:5" x14ac:dyDescent="0.2">
      <c r="D358"/>
      <c r="E358"/>
    </row>
    <row r="359" spans="4:5" x14ac:dyDescent="0.2">
      <c r="D359"/>
      <c r="E359"/>
    </row>
    <row r="360" spans="4:5" x14ac:dyDescent="0.2">
      <c r="D360"/>
      <c r="E360"/>
    </row>
    <row r="361" spans="4:5" x14ac:dyDescent="0.2">
      <c r="D361"/>
      <c r="E361"/>
    </row>
    <row r="362" spans="4:5" x14ac:dyDescent="0.2">
      <c r="D362"/>
      <c r="E362"/>
    </row>
    <row r="363" spans="4:5" x14ac:dyDescent="0.2">
      <c r="D363"/>
      <c r="E363"/>
    </row>
    <row r="364" spans="4:5" x14ac:dyDescent="0.2">
      <c r="D364"/>
      <c r="E364"/>
    </row>
    <row r="365" spans="4:5" x14ac:dyDescent="0.2">
      <c r="D365"/>
      <c r="E365"/>
    </row>
    <row r="366" spans="4:5" x14ac:dyDescent="0.2">
      <c r="D366"/>
      <c r="E366"/>
    </row>
    <row r="367" spans="4:5" x14ac:dyDescent="0.2">
      <c r="D367"/>
      <c r="E367"/>
    </row>
    <row r="368" spans="4:5" x14ac:dyDescent="0.2">
      <c r="D368"/>
      <c r="E368"/>
    </row>
    <row r="369" spans="4:5" x14ac:dyDescent="0.2">
      <c r="D369"/>
      <c r="E369"/>
    </row>
    <row r="370" spans="4:5" x14ac:dyDescent="0.2">
      <c r="D370"/>
      <c r="E370"/>
    </row>
    <row r="371" spans="4:5" x14ac:dyDescent="0.2">
      <c r="D371"/>
      <c r="E371"/>
    </row>
    <row r="372" spans="4:5" x14ac:dyDescent="0.2">
      <c r="D372"/>
      <c r="E372"/>
    </row>
    <row r="373" spans="4:5" x14ac:dyDescent="0.2">
      <c r="D373"/>
      <c r="E373"/>
    </row>
    <row r="374" spans="4:5" x14ac:dyDescent="0.2">
      <c r="D374"/>
      <c r="E374"/>
    </row>
    <row r="375" spans="4:5" x14ac:dyDescent="0.2">
      <c r="D375"/>
      <c r="E375"/>
    </row>
    <row r="376" spans="4:5" x14ac:dyDescent="0.2">
      <c r="D376"/>
      <c r="E376"/>
    </row>
    <row r="377" spans="4:5" x14ac:dyDescent="0.2">
      <c r="D377"/>
      <c r="E377"/>
    </row>
    <row r="378" spans="4:5" x14ac:dyDescent="0.2">
      <c r="D378"/>
      <c r="E378"/>
    </row>
    <row r="379" spans="4:5" x14ac:dyDescent="0.2">
      <c r="D379"/>
      <c r="E379"/>
    </row>
    <row r="380" spans="4:5" x14ac:dyDescent="0.2">
      <c r="D380"/>
      <c r="E380"/>
    </row>
    <row r="381" spans="4:5" x14ac:dyDescent="0.2">
      <c r="D381"/>
      <c r="E381"/>
    </row>
    <row r="382" spans="4:5" x14ac:dyDescent="0.2">
      <c r="D382"/>
      <c r="E382"/>
    </row>
    <row r="383" spans="4:5" x14ac:dyDescent="0.2">
      <c r="D383"/>
      <c r="E383"/>
    </row>
    <row r="384" spans="4:5" x14ac:dyDescent="0.2">
      <c r="D384"/>
      <c r="E384"/>
    </row>
    <row r="385" spans="4:5" x14ac:dyDescent="0.2">
      <c r="D385"/>
      <c r="E385"/>
    </row>
    <row r="386" spans="4:5" x14ac:dyDescent="0.2">
      <c r="D386"/>
      <c r="E386"/>
    </row>
    <row r="387" spans="4:5" x14ac:dyDescent="0.2">
      <c r="D387"/>
      <c r="E387"/>
    </row>
    <row r="388" spans="4:5" x14ac:dyDescent="0.2">
      <c r="D388"/>
      <c r="E388"/>
    </row>
    <row r="389" spans="4:5" x14ac:dyDescent="0.2">
      <c r="D389"/>
      <c r="E389"/>
    </row>
    <row r="390" spans="4:5" x14ac:dyDescent="0.2">
      <c r="D390"/>
      <c r="E390"/>
    </row>
    <row r="391" spans="4:5" x14ac:dyDescent="0.2">
      <c r="D391"/>
      <c r="E391"/>
    </row>
    <row r="392" spans="4:5" x14ac:dyDescent="0.2">
      <c r="D392"/>
      <c r="E392"/>
    </row>
    <row r="393" spans="4:5" x14ac:dyDescent="0.2">
      <c r="D393"/>
      <c r="E393"/>
    </row>
    <row r="394" spans="4:5" x14ac:dyDescent="0.2">
      <c r="D394"/>
      <c r="E394"/>
    </row>
    <row r="395" spans="4:5" x14ac:dyDescent="0.2">
      <c r="D395"/>
      <c r="E395"/>
    </row>
    <row r="396" spans="4:5" x14ac:dyDescent="0.2">
      <c r="D396"/>
      <c r="E396"/>
    </row>
    <row r="397" spans="4:5" x14ac:dyDescent="0.2">
      <c r="D397"/>
      <c r="E397"/>
    </row>
    <row r="398" spans="4:5" x14ac:dyDescent="0.2">
      <c r="D398"/>
      <c r="E398"/>
    </row>
    <row r="399" spans="4:5" x14ac:dyDescent="0.2">
      <c r="D399"/>
      <c r="E399"/>
    </row>
    <row r="400" spans="4:5" x14ac:dyDescent="0.2">
      <c r="D400"/>
      <c r="E400"/>
    </row>
    <row r="401" spans="4:5" x14ac:dyDescent="0.2">
      <c r="D401"/>
      <c r="E401"/>
    </row>
    <row r="402" spans="4:5" x14ac:dyDescent="0.2">
      <c r="D402"/>
      <c r="E402"/>
    </row>
    <row r="403" spans="4:5" x14ac:dyDescent="0.2">
      <c r="D403"/>
      <c r="E403"/>
    </row>
    <row r="404" spans="4:5" x14ac:dyDescent="0.2">
      <c r="D404"/>
      <c r="E404"/>
    </row>
    <row r="405" spans="4:5" x14ac:dyDescent="0.2">
      <c r="D405"/>
      <c r="E405"/>
    </row>
    <row r="406" spans="4:5" x14ac:dyDescent="0.2">
      <c r="D406"/>
      <c r="E406"/>
    </row>
    <row r="407" spans="4:5" x14ac:dyDescent="0.2">
      <c r="D407"/>
      <c r="E407"/>
    </row>
    <row r="408" spans="4:5" x14ac:dyDescent="0.2">
      <c r="D408"/>
      <c r="E408"/>
    </row>
    <row r="409" spans="4:5" x14ac:dyDescent="0.2">
      <c r="D409"/>
      <c r="E409"/>
    </row>
    <row r="410" spans="4:5" x14ac:dyDescent="0.2">
      <c r="D410"/>
      <c r="E410"/>
    </row>
    <row r="411" spans="4:5" x14ac:dyDescent="0.2">
      <c r="D411"/>
      <c r="E411"/>
    </row>
    <row r="412" spans="4:5" x14ac:dyDescent="0.2">
      <c r="D412"/>
      <c r="E412"/>
    </row>
    <row r="413" spans="4:5" x14ac:dyDescent="0.2">
      <c r="D413"/>
      <c r="E413"/>
    </row>
    <row r="414" spans="4:5" x14ac:dyDescent="0.2">
      <c r="D414"/>
      <c r="E414"/>
    </row>
    <row r="415" spans="4:5" x14ac:dyDescent="0.2">
      <c r="D415"/>
      <c r="E415"/>
    </row>
    <row r="416" spans="4:5" x14ac:dyDescent="0.2">
      <c r="D416"/>
      <c r="E416"/>
    </row>
    <row r="417" spans="4:5" x14ac:dyDescent="0.2">
      <c r="D417"/>
      <c r="E417"/>
    </row>
    <row r="418" spans="4:5" x14ac:dyDescent="0.2">
      <c r="D418"/>
      <c r="E418"/>
    </row>
    <row r="419" spans="4:5" x14ac:dyDescent="0.2">
      <c r="D419"/>
      <c r="E419"/>
    </row>
    <row r="420" spans="4:5" x14ac:dyDescent="0.2">
      <c r="D420"/>
      <c r="E420"/>
    </row>
    <row r="421" spans="4:5" x14ac:dyDescent="0.2">
      <c r="D421"/>
      <c r="E421"/>
    </row>
    <row r="422" spans="4:5" x14ac:dyDescent="0.2">
      <c r="D422"/>
      <c r="E422"/>
    </row>
    <row r="423" spans="4:5" x14ac:dyDescent="0.2">
      <c r="D423"/>
      <c r="E423"/>
    </row>
    <row r="424" spans="4:5" x14ac:dyDescent="0.2">
      <c r="D424"/>
      <c r="E424"/>
    </row>
    <row r="425" spans="4:5" x14ac:dyDescent="0.2">
      <c r="D425"/>
      <c r="E425"/>
    </row>
    <row r="426" spans="4:5" x14ac:dyDescent="0.2">
      <c r="D426"/>
      <c r="E426"/>
    </row>
    <row r="427" spans="4:5" x14ac:dyDescent="0.2">
      <c r="D427"/>
      <c r="E427"/>
    </row>
    <row r="428" spans="4:5" x14ac:dyDescent="0.2">
      <c r="D428"/>
      <c r="E428"/>
    </row>
    <row r="429" spans="4:5" x14ac:dyDescent="0.2">
      <c r="D429"/>
      <c r="E429"/>
    </row>
    <row r="430" spans="4:5" x14ac:dyDescent="0.2">
      <c r="D430"/>
      <c r="E430"/>
    </row>
    <row r="431" spans="4:5" x14ac:dyDescent="0.2">
      <c r="D431"/>
      <c r="E431"/>
    </row>
    <row r="432" spans="4:5" x14ac:dyDescent="0.2">
      <c r="D432"/>
      <c r="E432"/>
    </row>
    <row r="433" spans="4:5" x14ac:dyDescent="0.2">
      <c r="D433"/>
      <c r="E433"/>
    </row>
    <row r="434" spans="4:5" x14ac:dyDescent="0.2">
      <c r="D434"/>
      <c r="E434"/>
    </row>
    <row r="435" spans="4:5" x14ac:dyDescent="0.2">
      <c r="D435"/>
      <c r="E435"/>
    </row>
    <row r="436" spans="4:5" x14ac:dyDescent="0.2">
      <c r="D436"/>
      <c r="E436"/>
    </row>
    <row r="437" spans="4:5" x14ac:dyDescent="0.2">
      <c r="D437"/>
      <c r="E437"/>
    </row>
    <row r="438" spans="4:5" x14ac:dyDescent="0.2">
      <c r="D438"/>
      <c r="E438"/>
    </row>
    <row r="439" spans="4:5" x14ac:dyDescent="0.2">
      <c r="D439"/>
      <c r="E439"/>
    </row>
    <row r="440" spans="4:5" x14ac:dyDescent="0.2">
      <c r="D440"/>
      <c r="E440"/>
    </row>
    <row r="441" spans="4:5" x14ac:dyDescent="0.2">
      <c r="D441"/>
      <c r="E441"/>
    </row>
    <row r="442" spans="4:5" x14ac:dyDescent="0.2">
      <c r="D442"/>
      <c r="E442"/>
    </row>
    <row r="443" spans="4:5" x14ac:dyDescent="0.2">
      <c r="D443"/>
      <c r="E443"/>
    </row>
    <row r="444" spans="4:5" x14ac:dyDescent="0.2">
      <c r="D444"/>
      <c r="E444"/>
    </row>
    <row r="445" spans="4:5" x14ac:dyDescent="0.2">
      <c r="D445"/>
      <c r="E445"/>
    </row>
    <row r="446" spans="4:5" x14ac:dyDescent="0.2">
      <c r="D446"/>
      <c r="E446"/>
    </row>
    <row r="447" spans="4:5" x14ac:dyDescent="0.2">
      <c r="D447"/>
      <c r="E447"/>
    </row>
    <row r="448" spans="4:5" x14ac:dyDescent="0.2">
      <c r="D448"/>
      <c r="E448"/>
    </row>
    <row r="449" spans="4:5" x14ac:dyDescent="0.2">
      <c r="D449"/>
      <c r="E449"/>
    </row>
    <row r="450" spans="4:5" x14ac:dyDescent="0.2">
      <c r="D450"/>
      <c r="E450"/>
    </row>
    <row r="451" spans="4:5" x14ac:dyDescent="0.2">
      <c r="D451"/>
      <c r="E451"/>
    </row>
    <row r="452" spans="4:5" x14ac:dyDescent="0.2">
      <c r="D452"/>
      <c r="E452"/>
    </row>
    <row r="453" spans="4:5" x14ac:dyDescent="0.2">
      <c r="D453"/>
      <c r="E453"/>
    </row>
    <row r="454" spans="4:5" x14ac:dyDescent="0.2">
      <c r="D454"/>
      <c r="E454"/>
    </row>
    <row r="455" spans="4:5" x14ac:dyDescent="0.2">
      <c r="D455"/>
      <c r="E455"/>
    </row>
    <row r="456" spans="4:5" x14ac:dyDescent="0.2">
      <c r="D456"/>
      <c r="E456"/>
    </row>
    <row r="457" spans="4:5" x14ac:dyDescent="0.2">
      <c r="D457"/>
      <c r="E457"/>
    </row>
    <row r="458" spans="4:5" x14ac:dyDescent="0.2">
      <c r="D458"/>
      <c r="E458"/>
    </row>
    <row r="459" spans="4:5" x14ac:dyDescent="0.2">
      <c r="D459"/>
      <c r="E459"/>
    </row>
    <row r="460" spans="4:5" x14ac:dyDescent="0.2">
      <c r="D460"/>
      <c r="E460"/>
    </row>
    <row r="461" spans="4:5" x14ac:dyDescent="0.2">
      <c r="D461"/>
      <c r="E461"/>
    </row>
    <row r="462" spans="4:5" x14ac:dyDescent="0.2">
      <c r="D462"/>
      <c r="E462"/>
    </row>
    <row r="463" spans="4:5" x14ac:dyDescent="0.2">
      <c r="D463"/>
      <c r="E463"/>
    </row>
    <row r="464" spans="4:5" x14ac:dyDescent="0.2">
      <c r="D464"/>
      <c r="E464"/>
    </row>
    <row r="465" spans="4:5" x14ac:dyDescent="0.2">
      <c r="D465"/>
      <c r="E465"/>
    </row>
    <row r="466" spans="4:5" x14ac:dyDescent="0.2">
      <c r="D466"/>
      <c r="E466"/>
    </row>
    <row r="467" spans="4:5" x14ac:dyDescent="0.2">
      <c r="D467"/>
      <c r="E467"/>
    </row>
    <row r="468" spans="4:5" x14ac:dyDescent="0.2">
      <c r="D468"/>
      <c r="E468"/>
    </row>
    <row r="469" spans="4:5" x14ac:dyDescent="0.2">
      <c r="D469"/>
      <c r="E469"/>
    </row>
    <row r="470" spans="4:5" x14ac:dyDescent="0.2">
      <c r="D470"/>
      <c r="E470"/>
    </row>
    <row r="471" spans="4:5" x14ac:dyDescent="0.2">
      <c r="D471"/>
      <c r="E471"/>
    </row>
    <row r="472" spans="4:5" x14ac:dyDescent="0.2">
      <c r="D472"/>
      <c r="E472"/>
    </row>
    <row r="473" spans="4:5" x14ac:dyDescent="0.2">
      <c r="D473"/>
      <c r="E473"/>
    </row>
    <row r="474" spans="4:5" x14ac:dyDescent="0.2">
      <c r="D474"/>
      <c r="E474"/>
    </row>
    <row r="475" spans="4:5" x14ac:dyDescent="0.2">
      <c r="D475"/>
      <c r="E475"/>
    </row>
    <row r="476" spans="4:5" x14ac:dyDescent="0.2">
      <c r="D476"/>
      <c r="E476"/>
    </row>
    <row r="477" spans="4:5" x14ac:dyDescent="0.2">
      <c r="D477"/>
      <c r="E477"/>
    </row>
    <row r="478" spans="4:5" x14ac:dyDescent="0.2">
      <c r="D478"/>
      <c r="E478"/>
    </row>
    <row r="479" spans="4:5" x14ac:dyDescent="0.2">
      <c r="D479"/>
      <c r="E479"/>
    </row>
    <row r="480" spans="4:5" x14ac:dyDescent="0.2">
      <c r="D480"/>
      <c r="E480"/>
    </row>
    <row r="481" spans="4:5" x14ac:dyDescent="0.2">
      <c r="D481"/>
      <c r="E481"/>
    </row>
    <row r="482" spans="4:5" x14ac:dyDescent="0.2">
      <c r="D482"/>
      <c r="E482"/>
    </row>
    <row r="483" spans="4:5" x14ac:dyDescent="0.2">
      <c r="D483"/>
      <c r="E483"/>
    </row>
    <row r="484" spans="4:5" x14ac:dyDescent="0.2">
      <c r="D484"/>
      <c r="E484"/>
    </row>
    <row r="485" spans="4:5" x14ac:dyDescent="0.2">
      <c r="D485"/>
      <c r="E485"/>
    </row>
    <row r="486" spans="4:5" x14ac:dyDescent="0.2">
      <c r="D486"/>
      <c r="E486"/>
    </row>
    <row r="487" spans="4:5" x14ac:dyDescent="0.2">
      <c r="D487"/>
      <c r="E487"/>
    </row>
    <row r="488" spans="4:5" x14ac:dyDescent="0.2">
      <c r="D488"/>
      <c r="E488"/>
    </row>
    <row r="489" spans="4:5" x14ac:dyDescent="0.2">
      <c r="D489"/>
      <c r="E489"/>
    </row>
    <row r="490" spans="4:5" x14ac:dyDescent="0.2">
      <c r="D490"/>
      <c r="E490"/>
    </row>
    <row r="491" spans="4:5" x14ac:dyDescent="0.2">
      <c r="D491"/>
      <c r="E491"/>
    </row>
    <row r="492" spans="4:5" x14ac:dyDescent="0.2">
      <c r="D492"/>
      <c r="E492"/>
    </row>
    <row r="493" spans="4:5" x14ac:dyDescent="0.2">
      <c r="D493"/>
      <c r="E493"/>
    </row>
    <row r="494" spans="4:5" x14ac:dyDescent="0.2">
      <c r="D494"/>
      <c r="E494"/>
    </row>
    <row r="495" spans="4:5" x14ac:dyDescent="0.2">
      <c r="D495"/>
      <c r="E495"/>
    </row>
    <row r="496" spans="4:5" x14ac:dyDescent="0.2">
      <c r="D496"/>
      <c r="E496"/>
    </row>
    <row r="497" spans="4:5" x14ac:dyDescent="0.2">
      <c r="D497"/>
      <c r="E497"/>
    </row>
    <row r="498" spans="4:5" x14ac:dyDescent="0.2">
      <c r="D498"/>
      <c r="E498"/>
    </row>
    <row r="499" spans="4:5" x14ac:dyDescent="0.2">
      <c r="D499"/>
      <c r="E499"/>
    </row>
    <row r="500" spans="4:5" x14ac:dyDescent="0.2">
      <c r="D500"/>
      <c r="E500"/>
    </row>
    <row r="501" spans="4:5" x14ac:dyDescent="0.2">
      <c r="D501"/>
      <c r="E501"/>
    </row>
    <row r="502" spans="4:5" x14ac:dyDescent="0.2">
      <c r="D502"/>
      <c r="E502"/>
    </row>
    <row r="503" spans="4:5" x14ac:dyDescent="0.2">
      <c r="D503"/>
      <c r="E503"/>
    </row>
    <row r="504" spans="4:5" x14ac:dyDescent="0.2">
      <c r="D504"/>
      <c r="E504"/>
    </row>
    <row r="505" spans="4:5" x14ac:dyDescent="0.2">
      <c r="D505"/>
      <c r="E505"/>
    </row>
    <row r="506" spans="4:5" x14ac:dyDescent="0.2">
      <c r="D506"/>
      <c r="E506"/>
    </row>
    <row r="507" spans="4:5" x14ac:dyDescent="0.2">
      <c r="D507"/>
      <c r="E507"/>
    </row>
    <row r="508" spans="4:5" x14ac:dyDescent="0.2">
      <c r="D508"/>
      <c r="E508"/>
    </row>
    <row r="509" spans="4:5" x14ac:dyDescent="0.2">
      <c r="D509"/>
      <c r="E509"/>
    </row>
    <row r="510" spans="4:5" x14ac:dyDescent="0.2">
      <c r="D510"/>
      <c r="E510"/>
    </row>
    <row r="511" spans="4:5" x14ac:dyDescent="0.2">
      <c r="D511"/>
      <c r="E511"/>
    </row>
    <row r="512" spans="4:5" x14ac:dyDescent="0.2">
      <c r="D512"/>
      <c r="E512"/>
    </row>
    <row r="513" spans="4:5" x14ac:dyDescent="0.2">
      <c r="D513"/>
      <c r="E513"/>
    </row>
    <row r="514" spans="4:5" x14ac:dyDescent="0.2">
      <c r="D514"/>
      <c r="E514"/>
    </row>
    <row r="515" spans="4:5" x14ac:dyDescent="0.2">
      <c r="D515"/>
      <c r="E515"/>
    </row>
    <row r="516" spans="4:5" x14ac:dyDescent="0.2">
      <c r="D516"/>
      <c r="E516"/>
    </row>
    <row r="517" spans="4:5" x14ac:dyDescent="0.2">
      <c r="D517"/>
      <c r="E517"/>
    </row>
    <row r="518" spans="4:5" x14ac:dyDescent="0.2">
      <c r="D518"/>
      <c r="E518"/>
    </row>
    <row r="519" spans="4:5" x14ac:dyDescent="0.2">
      <c r="D519"/>
      <c r="E519"/>
    </row>
    <row r="520" spans="4:5" x14ac:dyDescent="0.2">
      <c r="D520"/>
      <c r="E520"/>
    </row>
    <row r="521" spans="4:5" x14ac:dyDescent="0.2">
      <c r="D521"/>
      <c r="E521"/>
    </row>
    <row r="522" spans="4:5" x14ac:dyDescent="0.2">
      <c r="D522"/>
      <c r="E522"/>
    </row>
    <row r="523" spans="4:5" x14ac:dyDescent="0.2">
      <c r="D523"/>
      <c r="E523"/>
    </row>
    <row r="524" spans="4:5" x14ac:dyDescent="0.2">
      <c r="D524"/>
      <c r="E524"/>
    </row>
    <row r="525" spans="4:5" x14ac:dyDescent="0.2">
      <c r="D525"/>
      <c r="E525"/>
    </row>
    <row r="526" spans="4:5" x14ac:dyDescent="0.2">
      <c r="D526"/>
      <c r="E526"/>
    </row>
    <row r="527" spans="4:5" x14ac:dyDescent="0.2">
      <c r="D527"/>
      <c r="E527"/>
    </row>
    <row r="528" spans="4:5" x14ac:dyDescent="0.2">
      <c r="D528"/>
      <c r="E528"/>
    </row>
    <row r="529" spans="4:5" x14ac:dyDescent="0.2">
      <c r="D529"/>
      <c r="E529"/>
    </row>
    <row r="530" spans="4:5" x14ac:dyDescent="0.2">
      <c r="D530"/>
      <c r="E530"/>
    </row>
    <row r="531" spans="4:5" x14ac:dyDescent="0.2">
      <c r="D531"/>
      <c r="E531"/>
    </row>
    <row r="532" spans="4:5" x14ac:dyDescent="0.2">
      <c r="D532"/>
      <c r="E532"/>
    </row>
    <row r="533" spans="4:5" x14ac:dyDescent="0.2">
      <c r="D533"/>
      <c r="E533"/>
    </row>
    <row r="534" spans="4:5" x14ac:dyDescent="0.2">
      <c r="D534"/>
      <c r="E5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911C-4DD0-1D45-A5A1-0BD2C44948F9}">
  <dimension ref="A1:T43"/>
  <sheetViews>
    <sheetView tabSelected="1" zoomScale="84" zoomScaleNormal="83" workbookViewId="0">
      <selection activeCell="R19" sqref="R19"/>
    </sheetView>
  </sheetViews>
  <sheetFormatPr baseColWidth="10" defaultRowHeight="16" x14ac:dyDescent="0.2"/>
  <cols>
    <col min="1" max="16384" width="10.83203125" style="24"/>
  </cols>
  <sheetData>
    <row r="1" spans="1:20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20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20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20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20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20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20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20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20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S9"/>
      <c r="T9"/>
    </row>
    <row r="10" spans="1:20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S10"/>
      <c r="T10"/>
    </row>
    <row r="11" spans="1:20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S11"/>
      <c r="T11"/>
    </row>
    <row r="12" spans="1:20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S12"/>
      <c r="T12"/>
    </row>
    <row r="13" spans="1:20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S13"/>
      <c r="T13"/>
    </row>
    <row r="14" spans="1:20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S14"/>
      <c r="T14"/>
    </row>
    <row r="15" spans="1:20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S15"/>
      <c r="T15"/>
    </row>
    <row r="16" spans="1:20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S16"/>
      <c r="T16"/>
    </row>
    <row r="17" spans="1:19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9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9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9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9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9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9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/>
      <c r="S23"/>
    </row>
    <row r="24" spans="1:19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/>
      <c r="S24"/>
    </row>
    <row r="25" spans="1:19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/>
      <c r="S25"/>
    </row>
    <row r="26" spans="1:19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/>
      <c r="S26"/>
    </row>
    <row r="27" spans="1:19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/>
      <c r="S27"/>
    </row>
    <row r="28" spans="1:19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/>
      <c r="S28"/>
    </row>
    <row r="29" spans="1:19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/>
      <c r="S29"/>
    </row>
    <row r="30" spans="1:19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9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9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40" spans="1:17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Datos_Originales</vt:lpstr>
      <vt:lpstr>Datos_Transformados</vt:lpstr>
      <vt:lpstr>Análisis</vt:lpstr>
      <vt:lpstr>Análisis TablaDinámica</vt:lpstr>
      <vt:lpstr>Dashboard</vt:lpstr>
      <vt:lpstr>Datos_Originales!lalaiga_2_all_player_final___lalaiga_2_all_player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2024-10-22T08:14:51Z</dcterms:created>
  <dcterms:modified xsi:type="dcterms:W3CDTF">2024-10-23T12:08:10Z</dcterms:modified>
</cp:coreProperties>
</file>