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F141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<sst xmlns="http://schemas.openxmlformats.org/spreadsheetml/2006/main" count="46" uniqueCount="46">
  <si>
    <t>Model</t>
  </si>
  <si>
    <t>SymbolicRegressionSolution</t>
  </si>
  <si>
    <t>=((13.8794312716734/((-0.564359437301426*$E1/(1.06275745557852*$C1)-(1.06275745557852*$C1+0.380869872538326*$B1)))/((4.10623062824513*$D1+-0.564359437301426*$E1/(1.05966039423245*$C1)))-(4.39807594294013*$A1+-0.543917917673335*$D1/((0.540917046269416*$A1+-0.188453616984157))))*-0.00593958495577217+0.662487446220007)</t>
  </si>
  <si>
    <t>Model Depth</t>
  </si>
  <si>
    <t/>
  </si>
  <si>
    <t>Model Length</t>
  </si>
  <si>
    <t>x2 = A</t>
  </si>
  <si>
    <t>x3 = B</t>
  </si>
  <si>
    <t>Estimation Limits Lower</t>
  </si>
  <si>
    <t>x5 = C</t>
  </si>
  <si>
    <t>Estimation Limits Upper</t>
  </si>
  <si>
    <t>x6 = D</t>
  </si>
  <si>
    <t>x7 = E</t>
  </si>
  <si>
    <t>Trainings Partition Start</t>
  </si>
  <si>
    <t>Trainings Partition End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</si>
  <si>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</si>
  <si>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</si>
  <si>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</si>
  <si>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</si>
  <si>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</si>
  <si>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</si>
  <si>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</si>
  <si>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</si>
  <si>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</si>
  <si>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</si>
  <si>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</si>
  <si>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</si>
  <si>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</si>
  <si>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</si>
  <si>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</t>
  </si>
  <si>
    <t>x2</t>
  </si>
  <si>
    <t>x3</t>
  </si>
  <si>
    <t>x4</t>
  </si>
  <si>
    <t>x5</t>
  </si>
  <si>
    <t>x6</t>
  </si>
  <si>
    <t>x7</t>
  </si>
  <si>
    <t>z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</si>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</sst>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F141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14</xdr:col>
      <xdr:colOff>581025</xdr:colOff>
      <xdr:row>18</xdr:row>
      <xdr:rowOff>66675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8.3525123596191" customWidth="1"/>
    <col min="2" max="2" width="26.0685729980469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10</v>
      </c>
      <c r="D2" s="0" t="s">
        <v>4</v>
      </c>
    </row>
    <row r="3">
      <c r="A3" s="0" t="s">
        <v>5</v>
      </c>
      <c r="B3" s="0">
        <v>29</v>
      </c>
      <c r="D3" s="0" t="s">
        <v>6</v>
      </c>
    </row>
    <row r="4">
      <c r="D4" s="0" t="s">
        <v>7</v>
      </c>
    </row>
    <row r="5">
      <c r="A5" s="0" t="s">
        <v>8</v>
      </c>
      <c r="B5" s="1">
        <v>-19.929029883031465</v>
      </c>
      <c r="D5" s="0" t="s">
        <v>9</v>
      </c>
    </row>
    <row r="6">
      <c r="A6" s="0" t="s">
        <v>10</v>
      </c>
      <c r="B6" s="1">
        <v>21.459833789538482</v>
      </c>
      <c r="D6" s="0" t="s">
        <v>11</v>
      </c>
    </row>
    <row r="7">
      <c r="D7" s="0" t="s">
        <v>12</v>
      </c>
    </row>
    <row r="8">
      <c r="A8" s="0" t="s">
        <v>13</v>
      </c>
      <c r="B8" s="0">
        <v>0</v>
      </c>
    </row>
    <row r="9">
      <c r="A9" s="0" t="s">
        <v>14</v>
      </c>
      <c r="B9" s="0">
        <v>106</v>
      </c>
    </row>
    <row r="10">
      <c r="A10" s="0" t="s">
        <v>15</v>
      </c>
      <c r="B10" s="0">
        <v>106</v>
      </c>
    </row>
    <row r="11">
      <c r="A11" s="0" t="s">
        <v>16</v>
      </c>
      <c r="B11" s="0">
        <v>106</v>
      </c>
    </row>
    <row r="13">
      <c r="A13" s="0" t="s">
        <v>17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18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19</v>
      </c>
      <c r="B15" s="1">
        <f>AVERAGE(INDIRECT("'Estimated Values'!G"&amp;TrainingStart+2&amp;":G"&amp;TrainingEnd+1))</f>
      </c>
    </row>
    <row r="16">
      <c r="A16" s="0" t="s">
        <v>20</v>
      </c>
      <c r="B16" s="1">
        <f>AVERAGE(INDIRECT("'Estimated Values'!G"&amp;TestStart+2&amp;":G"&amp;TestEnd+1))</f>
      </c>
    </row>
    <row r="17">
      <c r="A17" s="0" t="s">
        <v>21</v>
      </c>
      <c r="B17" s="1">
        <f>AVERAGE(INDIRECT("'Estimated Values'!D"&amp;TrainingStart+2&amp;":D"&amp;TrainingEnd+1))</f>
      </c>
    </row>
    <row r="18">
      <c r="A18" s="0" t="s">
        <v>22</v>
      </c>
      <c r="B18" s="1">
        <f>AVERAGE(INDIRECT("'Estimated Values'!D"&amp;TestStart+2&amp;":D"&amp;TestEnd+1))</f>
      </c>
    </row>
    <row r="19">
      <c r="A19" s="0" t="s">
        <v>23</v>
      </c>
      <c r="B19" s="1">
        <f>AVERAGE(INDIRECT("'Estimated Values'!F"&amp;TrainingStart+2&amp;":F"&amp;TrainingEnd+1))</f>
      </c>
    </row>
    <row r="20">
      <c r="A20" s="0" t="s">
        <v>24</v>
      </c>
      <c r="B20" s="1">
        <f>AVERAGE(INDIRECT("'Estimated Values'!F"&amp;TestStart+2&amp;":F"&amp;TestEnd+1))</f>
      </c>
    </row>
    <row r="21">
      <c r="A21" s="0" t="s">
        <v>25</v>
      </c>
      <c r="B21" s="3">
        <f>AVERAGE(INDIRECT("'Estimated Values'!E"&amp;TrainingStart+2&amp;":E"&amp;TrainingEnd+1))</f>
      </c>
    </row>
    <row r="22">
      <c r="A22" s="0" t="s">
        <v>26</v>
      </c>
      <c r="B22" s="3">
        <f>AVERAGE(INDIRECT("'Estimated Values'!E"&amp;TestStart+2&amp;":E"&amp;TestEnd+1))</f>
      </c>
    </row>
    <row r="23">
      <c r="A23" s="0" t="s">
        <v>27</v>
      </c>
      <c r="B23" s="1">
        <f>TrainingMSE / VAR(INDIRECT("'Estimated Values'!B"&amp;TrainingStart+2&amp;":B"&amp;TrainingEnd+1))</f>
      </c>
    </row>
    <row r="24">
      <c r="A24" s="0" t="s">
        <v>28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107"/>
  <sheetViews>
    <sheetView workbookViewId="0"/>
  </sheetViews>
  <sheetFormatPr defaultRowHeight="15"/>
  <sheetData>
    <row r="1">
      <c r="A1" s="0" t="s">
        <v>29</v>
      </c>
      <c r="B1" s="0" t="s">
        <v>30</v>
      </c>
      <c r="C1" s="0" t="s">
        <v>31</v>
      </c>
      <c r="D1" s="0" t="s">
        <v>32</v>
      </c>
      <c r="E1" s="0" t="s">
        <v>33</v>
      </c>
      <c r="F1" s="0" t="s">
        <v>34</v>
      </c>
      <c r="G1" s="0" t="s">
        <v>35</v>
      </c>
      <c r="H1" s="0" t="s">
        <v>36</v>
      </c>
    </row>
    <row r="2">
      <c r="A2" s="0">
        <v>0.269599947036068</v>
      </c>
      <c r="B2" s="0">
        <v>0.532258064516129</v>
      </c>
      <c r="C2" s="0">
        <v>0.44954128440367</v>
      </c>
      <c r="D2" s="0">
        <v>0.688073394495413</v>
      </c>
      <c r="E2" s="0">
        <v>0.238532110091743</v>
      </c>
      <c r="F2" s="0">
        <v>0.568807339449541</v>
      </c>
      <c r="G2" s="0">
        <v>0.393939393939394</v>
      </c>
      <c r="H2" s="0">
        <v>0.513347200829384</v>
      </c>
    </row>
    <row r="3">
      <c r="A3" s="0">
        <v>0.30633173986755</v>
      </c>
      <c r="B3" s="0">
        <v>0.244444444444444</v>
      </c>
      <c r="C3" s="0">
        <v>-0.226953573809558</v>
      </c>
      <c r="D3" s="0">
        <v>0</v>
      </c>
      <c r="E3" s="0">
        <v>0.226953573809558</v>
      </c>
      <c r="F3" s="0">
        <v>0.638306926339381</v>
      </c>
      <c r="G3" s="0">
        <v>0.681818181818182</v>
      </c>
      <c r="H3" s="0">
        <v>0.539416784114864</v>
      </c>
    </row>
    <row r="4">
      <c r="A4" s="0">
        <v>0.30633173986755</v>
      </c>
      <c r="B4" s="0">
        <v>0.244444444444444</v>
      </c>
      <c r="C4" s="0">
        <v>-0.0986460348162476</v>
      </c>
      <c r="D4" s="0">
        <v>0.111883051092778</v>
      </c>
      <c r="E4" s="0">
        <v>0.210529085909025</v>
      </c>
      <c r="F4" s="0">
        <v>0.592113054119133</v>
      </c>
      <c r="G4" s="0">
        <v>0.681818181818182</v>
      </c>
      <c r="H4" s="0">
        <v>0.764184335690886</v>
      </c>
    </row>
    <row r="5">
      <c r="A5" s="0">
        <v>0.30633173986755</v>
      </c>
      <c r="B5" s="0">
        <v>0.244444444444444</v>
      </c>
      <c r="C5" s="0">
        <v>-0.201320752184476</v>
      </c>
      <c r="D5" s="0">
        <v>0.0134357005758157</v>
      </c>
      <c r="E5" s="0">
        <v>0.214756452760292</v>
      </c>
      <c r="F5" s="0">
        <v>0.60400252338832</v>
      </c>
      <c r="G5" s="0">
        <v>0.681818181818182</v>
      </c>
      <c r="H5" s="0">
        <v>0.456219901764484</v>
      </c>
    </row>
    <row r="6">
      <c r="A6" s="0">
        <v>0.30633173986755</v>
      </c>
      <c r="B6" s="0">
        <v>0.244444444444444</v>
      </c>
      <c r="C6" s="0">
        <v>-0.170090609779326</v>
      </c>
      <c r="D6" s="0">
        <v>0.0475905417539659</v>
      </c>
      <c r="E6" s="0">
        <v>0.217681151533292</v>
      </c>
      <c r="F6" s="0">
        <v>0.612228238687383</v>
      </c>
      <c r="G6" s="0">
        <v>0.681818181818182</v>
      </c>
      <c r="H6" s="0">
        <v>0.920127577499994</v>
      </c>
    </row>
    <row r="7">
      <c r="A7" s="0">
        <v>0.30633173986755</v>
      </c>
      <c r="B7" s="0">
        <v>0.244444444444444</v>
      </c>
      <c r="C7" s="0">
        <v>-0.163206443362085</v>
      </c>
      <c r="D7" s="0">
        <v>0.0544747081712062</v>
      </c>
      <c r="E7" s="0">
        <v>0.217681151533292</v>
      </c>
      <c r="F7" s="0">
        <v>0.612228238687383</v>
      </c>
      <c r="G7" s="0">
        <v>0.681818181818182</v>
      </c>
      <c r="H7" s="0">
        <v>0.781809290041825</v>
      </c>
    </row>
    <row r="8">
      <c r="A8" s="0">
        <v>0.30633173986755</v>
      </c>
      <c r="B8" s="0">
        <v>0.244444444444444</v>
      </c>
      <c r="C8" s="0">
        <v>-0.164337771932709</v>
      </c>
      <c r="D8" s="0">
        <v>0.0548523206751055</v>
      </c>
      <c r="E8" s="0">
        <v>0.219190092607814</v>
      </c>
      <c r="F8" s="0">
        <v>0.616472135459477</v>
      </c>
      <c r="G8" s="0">
        <v>0.681818181818182</v>
      </c>
      <c r="H8" s="0">
        <v>0.600688782546151</v>
      </c>
    </row>
    <row r="9">
      <c r="A9" s="0">
        <v>0.30633173986755</v>
      </c>
      <c r="B9" s="0">
        <v>0.244444444444444</v>
      </c>
      <c r="C9" s="0">
        <v>-0.127498221548126</v>
      </c>
      <c r="D9" s="0">
        <v>0.087258231212166</v>
      </c>
      <c r="E9" s="0">
        <v>0.214756452760292</v>
      </c>
      <c r="F9" s="0">
        <v>0.60400252338832</v>
      </c>
      <c r="G9" s="0">
        <v>0.681818181818182</v>
      </c>
      <c r="H9" s="0">
        <v>0.706867230962058</v>
      </c>
    </row>
    <row r="10">
      <c r="A10" s="0">
        <v>0.30633173986755</v>
      </c>
      <c r="B10" s="0">
        <v>0.244444444444444</v>
      </c>
      <c r="C10" s="0">
        <v>-0.121680608673325</v>
      </c>
      <c r="D10" s="0">
        <v>0.0945443734205441</v>
      </c>
      <c r="E10" s="0">
        <v>0.216224982093869</v>
      </c>
      <c r="F10" s="0">
        <v>0.608132762139006</v>
      </c>
      <c r="G10" s="0">
        <v>0.681818181818182</v>
      </c>
      <c r="H10" s="0">
        <v>0.727131580404534</v>
      </c>
    </row>
    <row r="11">
      <c r="A11" s="0">
        <v>0.30633173986755</v>
      </c>
      <c r="B11" s="0">
        <v>0.244444444444444</v>
      </c>
      <c r="C11" s="0">
        <v>-0.0516033292470482</v>
      </c>
      <c r="D11" s="0">
        <v>0.15486160397445</v>
      </c>
      <c r="E11" s="0">
        <v>0.206464933221498</v>
      </c>
      <c r="F11" s="0">
        <v>0.580682624685464</v>
      </c>
      <c r="G11" s="0">
        <v>0.681818181818182</v>
      </c>
      <c r="H11" s="0">
        <v>0.672320594232426</v>
      </c>
    </row>
    <row r="12">
      <c r="A12" s="0">
        <v>0.30633173986755</v>
      </c>
      <c r="B12" s="0">
        <v>0.244444444444444</v>
      </c>
      <c r="C12" s="0">
        <v>-0.0266273767300462</v>
      </c>
      <c r="D12" s="0">
        <v>0.186711645643884</v>
      </c>
      <c r="E12" s="0">
        <v>0.21333902237393</v>
      </c>
      <c r="F12" s="0">
        <v>0.600016000426678</v>
      </c>
      <c r="G12" s="0">
        <v>0.681818181818182</v>
      </c>
      <c r="H12" s="0">
        <v>0.893634633882525</v>
      </c>
    </row>
    <row r="13">
      <c r="A13" s="0">
        <v>0.289360172934197</v>
      </c>
      <c r="B13" s="0">
        <v>0.466666666666667</v>
      </c>
      <c r="C13" s="0">
        <v>-0.122571428571429</v>
      </c>
      <c r="D13" s="0">
        <v>0.163142857142857</v>
      </c>
      <c r="E13" s="0">
        <v>0.285714285714286</v>
      </c>
      <c r="F13" s="0">
        <v>0.612244897959184</v>
      </c>
      <c r="G13" s="0">
        <v>0.595238095238095</v>
      </c>
      <c r="H13" s="0">
        <v>0.718453920874061</v>
      </c>
    </row>
    <row r="14">
      <c r="A14" s="0">
        <v>0.289360172934197</v>
      </c>
      <c r="B14" s="0">
        <v>0.466666666666667</v>
      </c>
      <c r="C14" s="0">
        <v>-0.134160090191657</v>
      </c>
      <c r="D14" s="0">
        <v>0.147688838782413</v>
      </c>
      <c r="E14" s="0">
        <v>0.28184892897407</v>
      </c>
      <c r="F14" s="0">
        <v>0.603961990658721</v>
      </c>
      <c r="G14" s="0">
        <v>0.595238095238095</v>
      </c>
      <c r="H14" s="0">
        <v>0.799142457682171</v>
      </c>
    </row>
    <row r="15">
      <c r="A15" s="0">
        <v>0.289360172934197</v>
      </c>
      <c r="B15" s="0">
        <v>0.466666666666667</v>
      </c>
      <c r="C15" s="0">
        <v>-0.080608793686584</v>
      </c>
      <c r="D15" s="0">
        <v>0.201240135287486</v>
      </c>
      <c r="E15" s="0">
        <v>0.28184892897407</v>
      </c>
      <c r="F15" s="0">
        <v>0.603961990658721</v>
      </c>
      <c r="G15" s="0">
        <v>0.595238095238095</v>
      </c>
      <c r="H15" s="0">
        <v>0.748075419968856</v>
      </c>
    </row>
    <row r="16">
      <c r="A16" s="0">
        <v>0.289360172934197</v>
      </c>
      <c r="B16" s="0">
        <v>0.466666666666667</v>
      </c>
      <c r="C16" s="0">
        <v>-0.0458413395553115</v>
      </c>
      <c r="D16" s="0">
        <v>0.228657699698051</v>
      </c>
      <c r="E16" s="0">
        <v>0.274499039253363</v>
      </c>
      <c r="F16" s="0">
        <v>0.588212226971491</v>
      </c>
      <c r="G16" s="0">
        <v>0.595238095238095</v>
      </c>
      <c r="H16" s="0">
        <v>0.606401076863167</v>
      </c>
    </row>
    <row r="17">
      <c r="A17" s="0">
        <v>0.289360172934197</v>
      </c>
      <c r="B17" s="0">
        <v>0.466666666666667</v>
      </c>
      <c r="C17" s="0">
        <v>-0.0335400225479143</v>
      </c>
      <c r="D17" s="0">
        <v>0.248308906426156</v>
      </c>
      <c r="E17" s="0">
        <v>0.28184892897407</v>
      </c>
      <c r="F17" s="0">
        <v>0.603961990658721</v>
      </c>
      <c r="G17" s="0">
        <v>0.595238095238095</v>
      </c>
      <c r="H17" s="0">
        <v>0.599605934575569</v>
      </c>
    </row>
    <row r="18">
      <c r="A18" s="0">
        <v>0.379474301122914</v>
      </c>
      <c r="B18" s="0">
        <v>0.177777777777778</v>
      </c>
      <c r="C18" s="0">
        <v>-0.15</v>
      </c>
      <c r="D18" s="0">
        <v>0.0857142857142857</v>
      </c>
      <c r="E18" s="0">
        <v>0.235714285714286</v>
      </c>
      <c r="F18" s="0">
        <v>0.642857142857143</v>
      </c>
      <c r="G18" s="0">
        <v>0.75</v>
      </c>
      <c r="H18" s="0">
        <v>0.464061285776877</v>
      </c>
    </row>
    <row r="19">
      <c r="A19" s="0">
        <v>0.309637347083278</v>
      </c>
      <c r="B19" s="0">
        <v>0.177777777777778</v>
      </c>
      <c r="C19" s="0">
        <v>-0.228571428571429</v>
      </c>
      <c r="D19" s="0">
        <v>0.00714285714285714</v>
      </c>
      <c r="E19" s="0">
        <v>0.235714285714286</v>
      </c>
      <c r="F19" s="0">
        <v>0.642857142857143</v>
      </c>
      <c r="G19" s="0">
        <v>0.75</v>
      </c>
      <c r="H19" s="0">
        <v>0.100804063335526</v>
      </c>
    </row>
    <row r="20">
      <c r="A20" s="0">
        <v>0.379474301122914</v>
      </c>
      <c r="B20" s="0">
        <v>0.177777777777778</v>
      </c>
      <c r="C20" s="0">
        <v>-0.16551724137931</v>
      </c>
      <c r="D20" s="0">
        <v>0.0620689655172414</v>
      </c>
      <c r="E20" s="0">
        <v>0.227586206896552</v>
      </c>
      <c r="F20" s="0">
        <v>0.620689655172414</v>
      </c>
      <c r="G20" s="0">
        <v>0.75</v>
      </c>
      <c r="H20" s="0">
        <v>0.584654542392941</v>
      </c>
    </row>
    <row r="21">
      <c r="A21" s="0">
        <v>0.379474301122914</v>
      </c>
      <c r="B21" s="0">
        <v>0.177777777777778</v>
      </c>
      <c r="C21" s="0">
        <v>-0.0928571428571428</v>
      </c>
      <c r="D21" s="0">
        <v>0.0714285714285714</v>
      </c>
      <c r="E21" s="0">
        <v>0.164285714285714</v>
      </c>
      <c r="F21" s="0">
        <v>0.642857142857143</v>
      </c>
      <c r="G21" s="0">
        <v>0.9375</v>
      </c>
      <c r="H21" s="0">
        <v>0.55126986207509</v>
      </c>
    </row>
    <row r="22">
      <c r="A22" s="0">
        <v>0.379474301122914</v>
      </c>
      <c r="B22" s="0">
        <v>0.177777777777778</v>
      </c>
      <c r="C22" s="0">
        <v>-0.0928571428571428</v>
      </c>
      <c r="D22" s="0">
        <v>0.0714285714285714</v>
      </c>
      <c r="E22" s="0">
        <v>0.164285714285714</v>
      </c>
      <c r="F22" s="0">
        <v>0.642857142857143</v>
      </c>
      <c r="G22" s="0">
        <v>0.9375</v>
      </c>
      <c r="H22" s="0">
        <v>0.519255105174121</v>
      </c>
    </row>
    <row r="23">
      <c r="A23" s="0">
        <v>0.453023086406228</v>
      </c>
      <c r="B23" s="0">
        <v>0.177777777777778</v>
      </c>
      <c r="C23" s="0">
        <v>-0.0851063829787234</v>
      </c>
      <c r="D23" s="0">
        <v>0.0780141843971631</v>
      </c>
      <c r="E23" s="0">
        <v>0.163120567375887</v>
      </c>
      <c r="F23" s="0">
        <v>0.638297872340426</v>
      </c>
      <c r="G23" s="0">
        <v>0.9375</v>
      </c>
      <c r="H23" s="0">
        <v>0.70982505863752</v>
      </c>
    </row>
    <row r="24">
      <c r="A24" s="0">
        <v>0.453023086406228</v>
      </c>
      <c r="B24" s="0">
        <v>0.177777777777778</v>
      </c>
      <c r="C24" s="0">
        <v>-0.0928571428571428</v>
      </c>
      <c r="D24" s="0">
        <v>0.0714285714285714</v>
      </c>
      <c r="E24" s="0">
        <v>0.164285714285714</v>
      </c>
      <c r="F24" s="0">
        <v>0.642857142857143</v>
      </c>
      <c r="G24" s="0">
        <v>0.9375</v>
      </c>
      <c r="H24" s="0">
        <v>0.636351061857363</v>
      </c>
    </row>
    <row r="25">
      <c r="A25" s="0">
        <v>0.323916432725578</v>
      </c>
      <c r="B25" s="0">
        <v>0.177777777777778</v>
      </c>
      <c r="C25" s="0">
        <v>-0.0928571428571428</v>
      </c>
      <c r="D25" s="0">
        <v>0.0714285714285714</v>
      </c>
      <c r="E25" s="0">
        <v>0.164285714285714</v>
      </c>
      <c r="F25" s="0">
        <v>0.642857142857143</v>
      </c>
      <c r="G25" s="0">
        <v>0.9375</v>
      </c>
      <c r="H25" s="0">
        <v>0.574160138542122</v>
      </c>
    </row>
    <row r="26">
      <c r="A26" s="0">
        <v>0.462761879872267</v>
      </c>
      <c r="B26" s="0">
        <v>0.177777777777778</v>
      </c>
      <c r="C26" s="0">
        <v>-0.106382978723404</v>
      </c>
      <c r="D26" s="0">
        <v>0.0567375886524823</v>
      </c>
      <c r="E26" s="0">
        <v>0.163120567375887</v>
      </c>
      <c r="F26" s="0">
        <v>0.638297872340426</v>
      </c>
      <c r="G26" s="0">
        <v>0.9375</v>
      </c>
      <c r="H26" s="0">
        <v>0.608276250878856</v>
      </c>
    </row>
    <row r="27">
      <c r="A27" s="0">
        <v>0.462761879872267</v>
      </c>
      <c r="B27" s="0">
        <v>0.177777777777778</v>
      </c>
      <c r="C27" s="0">
        <v>-0.0709219858156028</v>
      </c>
      <c r="D27" s="0">
        <v>0.0921985815602837</v>
      </c>
      <c r="E27" s="0">
        <v>0.163120567375887</v>
      </c>
      <c r="F27" s="0">
        <v>0.638297872340426</v>
      </c>
      <c r="G27" s="0">
        <v>0.9375</v>
      </c>
      <c r="H27" s="0">
        <v>0.412475973382173</v>
      </c>
    </row>
    <row r="28">
      <c r="A28" s="0">
        <v>0.320605389063683</v>
      </c>
      <c r="B28" s="0">
        <v>0.331081081081081</v>
      </c>
      <c r="C28" s="0">
        <v>-0.27</v>
      </c>
      <c r="D28" s="0">
        <v>0.23</v>
      </c>
      <c r="E28" s="0">
        <v>0.5</v>
      </c>
      <c r="F28" s="0">
        <v>1.48</v>
      </c>
      <c r="G28" s="0">
        <v>1.03061224489796</v>
      </c>
      <c r="H28" s="0">
        <v>1.06652830594402</v>
      </c>
    </row>
    <row r="29">
      <c r="A29" s="0">
        <v>0.320605389063683</v>
      </c>
      <c r="B29" s="0">
        <v>0.331081081081081</v>
      </c>
      <c r="C29" s="0">
        <v>-0.5</v>
      </c>
      <c r="D29" s="0">
        <v>0</v>
      </c>
      <c r="E29" s="0">
        <v>0.5</v>
      </c>
      <c r="F29" s="0">
        <v>1.48</v>
      </c>
      <c r="G29" s="0">
        <v>1.03061224489796</v>
      </c>
      <c r="H29" s="0">
        <v>1.20288226924771</v>
      </c>
    </row>
    <row r="30">
      <c r="A30" s="0">
        <v>0.490418196590535</v>
      </c>
      <c r="B30" s="0">
        <v>0.8</v>
      </c>
      <c r="C30" s="0">
        <v>-0.125</v>
      </c>
      <c r="D30" s="0">
        <v>0</v>
      </c>
      <c r="E30" s="0">
        <v>0.125</v>
      </c>
      <c r="F30" s="0">
        <v>0.833333333333333</v>
      </c>
      <c r="G30" s="0">
        <v>0.125</v>
      </c>
      <c r="H30" s="0">
        <v>0.695473259678788</v>
      </c>
    </row>
    <row r="31">
      <c r="A31" s="0">
        <v>0.490418196590535</v>
      </c>
      <c r="B31" s="0">
        <v>0.8</v>
      </c>
      <c r="C31" s="0">
        <v>-0.0416666666666667</v>
      </c>
      <c r="D31" s="0">
        <v>0.0833333333333333</v>
      </c>
      <c r="E31" s="0">
        <v>0.125</v>
      </c>
      <c r="F31" s="0">
        <v>0.833333333333333</v>
      </c>
      <c r="G31" s="0">
        <v>0.125</v>
      </c>
      <c r="H31" s="0">
        <v>0.615470597765311</v>
      </c>
    </row>
    <row r="32">
      <c r="A32" s="0">
        <v>0.267153660484487</v>
      </c>
      <c r="B32" s="0">
        <v>0.378531073446328</v>
      </c>
      <c r="C32" s="0">
        <v>-0.325</v>
      </c>
      <c r="D32" s="0">
        <v>0.1375</v>
      </c>
      <c r="E32" s="0">
        <v>0.4625</v>
      </c>
      <c r="F32" s="0">
        <v>0.7375</v>
      </c>
      <c r="G32" s="0">
        <v>1.40298507462687</v>
      </c>
      <c r="H32" s="0">
        <v>0.491877260703964</v>
      </c>
    </row>
    <row r="33">
      <c r="A33" s="0">
        <v>0.267153660484487</v>
      </c>
      <c r="B33" s="0">
        <v>0.378531073446328</v>
      </c>
      <c r="C33" s="0">
        <v>-0.00416666666666667</v>
      </c>
      <c r="D33" s="0">
        <v>0.458333333333333</v>
      </c>
      <c r="E33" s="0">
        <v>0.4625</v>
      </c>
      <c r="F33" s="0">
        <v>0.7375</v>
      </c>
      <c r="G33" s="0">
        <v>1.40298507462687</v>
      </c>
      <c r="H33" s="0">
        <v>0.657031137157231</v>
      </c>
    </row>
    <row r="34">
      <c r="A34" s="0">
        <v>0.074406323369396</v>
      </c>
      <c r="B34" s="0">
        <v>0.38961038961039</v>
      </c>
      <c r="C34" s="0">
        <v>-0.104166666666667</v>
      </c>
      <c r="D34" s="0">
        <v>0.0416666666666667</v>
      </c>
      <c r="E34" s="0">
        <v>0.145833333333333</v>
      </c>
      <c r="F34" s="0">
        <v>0.320833333333333</v>
      </c>
      <c r="G34" s="0">
        <v>0.866666666666667</v>
      </c>
      <c r="H34" s="0">
        <v>0.908410506818452</v>
      </c>
    </row>
    <row r="35">
      <c r="A35" s="0">
        <v>0.449391466091054</v>
      </c>
      <c r="B35" s="0">
        <v>0.48780487804878</v>
      </c>
      <c r="C35" s="0">
        <v>-0.3</v>
      </c>
      <c r="D35" s="0">
        <v>0.00833333333333334</v>
      </c>
      <c r="E35" s="0">
        <v>0.308333333333333</v>
      </c>
      <c r="F35" s="0">
        <v>0.5125</v>
      </c>
      <c r="G35" s="0">
        <v>1.83333333333333</v>
      </c>
      <c r="H35" s="0">
        <v>0.498643742278552</v>
      </c>
    </row>
    <row r="36">
      <c r="A36" s="0">
        <v>0.449391466091054</v>
      </c>
      <c r="B36" s="0">
        <v>0.48780487804878</v>
      </c>
      <c r="C36" s="0">
        <v>-0.245833333333333</v>
      </c>
      <c r="D36" s="0">
        <v>0.0625</v>
      </c>
      <c r="E36" s="0">
        <v>0.308333333333333</v>
      </c>
      <c r="F36" s="0">
        <v>0.5125</v>
      </c>
      <c r="G36" s="0">
        <v>1.83333333333333</v>
      </c>
      <c r="H36" s="0">
        <v>0.591380450632561</v>
      </c>
    </row>
    <row r="37">
      <c r="A37" s="0">
        <v>0.449391466091054</v>
      </c>
      <c r="B37" s="0">
        <v>0.48780487804878</v>
      </c>
      <c r="C37" s="0">
        <v>-0.158333333333333</v>
      </c>
      <c r="D37" s="0">
        <v>0.15</v>
      </c>
      <c r="E37" s="0">
        <v>0.308333333333333</v>
      </c>
      <c r="F37" s="0">
        <v>0.5125</v>
      </c>
      <c r="G37" s="0">
        <v>1.83333333333333</v>
      </c>
      <c r="H37" s="0">
        <v>0.696368345950741</v>
      </c>
    </row>
    <row r="38">
      <c r="A38" s="0">
        <v>0.449391466091054</v>
      </c>
      <c r="B38" s="0">
        <v>0.48780487804878</v>
      </c>
      <c r="C38" s="0">
        <v>-0.0291666666666667</v>
      </c>
      <c r="D38" s="0">
        <v>0.279166666666667</v>
      </c>
      <c r="E38" s="0">
        <v>0.308333333333333</v>
      </c>
      <c r="F38" s="0">
        <v>0.5125</v>
      </c>
      <c r="G38" s="0">
        <v>1.83333333333333</v>
      </c>
      <c r="H38" s="0">
        <v>0.559327930293321</v>
      </c>
    </row>
    <row r="39">
      <c r="A39" s="0">
        <v>0.449391466091054</v>
      </c>
      <c r="B39" s="0">
        <v>0.48780487804878</v>
      </c>
      <c r="C39" s="0">
        <v>-0.0791666666666667</v>
      </c>
      <c r="D39" s="0">
        <v>0.229166666666667</v>
      </c>
      <c r="E39" s="0">
        <v>0.308333333333333</v>
      </c>
      <c r="F39" s="0">
        <v>0.5125</v>
      </c>
      <c r="G39" s="0">
        <v>1.83333333333333</v>
      </c>
      <c r="H39" s="0">
        <v>0.725945701640567</v>
      </c>
    </row>
    <row r="40">
      <c r="A40" s="0">
        <v>0.445586185296255</v>
      </c>
      <c r="B40" s="0">
        <v>0.85</v>
      </c>
      <c r="C40" s="0">
        <v>-0.265</v>
      </c>
      <c r="D40" s="0">
        <v>0.335</v>
      </c>
      <c r="E40" s="0">
        <v>0.6</v>
      </c>
      <c r="F40" s="0">
        <v>1</v>
      </c>
      <c r="G40" s="0">
        <v>0.0882352941176471</v>
      </c>
      <c r="H40" s="0">
        <v>0.678319717362846</v>
      </c>
    </row>
    <row r="41">
      <c r="A41" s="0">
        <v>0.445586185296255</v>
      </c>
      <c r="B41" s="0">
        <v>0.85</v>
      </c>
      <c r="C41" s="0">
        <v>-0.55</v>
      </c>
      <c r="D41" s="0">
        <v>0.05</v>
      </c>
      <c r="E41" s="0">
        <v>0.6</v>
      </c>
      <c r="F41" s="0">
        <v>1</v>
      </c>
      <c r="G41" s="0">
        <v>0.0882352941176471</v>
      </c>
      <c r="H41" s="0">
        <v>0.816479431166149</v>
      </c>
    </row>
    <row r="42">
      <c r="A42" s="0">
        <v>0.445586185296255</v>
      </c>
      <c r="B42" s="0">
        <v>0.85</v>
      </c>
      <c r="C42" s="0">
        <v>-0.6</v>
      </c>
      <c r="D42" s="0">
        <v>0</v>
      </c>
      <c r="E42" s="0">
        <v>0.6</v>
      </c>
      <c r="F42" s="0">
        <v>1</v>
      </c>
      <c r="G42" s="0">
        <v>0.0882352941176471</v>
      </c>
      <c r="H42" s="0">
        <v>0.852705800024785</v>
      </c>
    </row>
    <row r="43">
      <c r="A43" s="0">
        <v>0.445586185296255</v>
      </c>
      <c r="B43" s="0">
        <v>0.85</v>
      </c>
      <c r="C43" s="0">
        <v>-0.115</v>
      </c>
      <c r="D43" s="0">
        <v>0.335</v>
      </c>
      <c r="E43" s="0">
        <v>0.45</v>
      </c>
      <c r="F43" s="0">
        <v>1</v>
      </c>
      <c r="G43" s="0">
        <v>0.0882352941176471</v>
      </c>
      <c r="H43" s="0">
        <v>0.643573887796409</v>
      </c>
    </row>
    <row r="44">
      <c r="A44" s="0">
        <v>0.445586185296255</v>
      </c>
      <c r="B44" s="0">
        <v>0.85</v>
      </c>
      <c r="C44" s="0">
        <v>-0.4</v>
      </c>
      <c r="D44" s="0">
        <v>0.05</v>
      </c>
      <c r="E44" s="0">
        <v>0.45</v>
      </c>
      <c r="F44" s="0">
        <v>1</v>
      </c>
      <c r="G44" s="0">
        <v>0.0882352941176471</v>
      </c>
      <c r="H44" s="0">
        <v>0.660345030454194</v>
      </c>
    </row>
    <row r="45">
      <c r="A45" s="0">
        <v>0.445586185296255</v>
      </c>
      <c r="B45" s="0">
        <v>0.85</v>
      </c>
      <c r="C45" s="0">
        <v>-0.45</v>
      </c>
      <c r="D45" s="0">
        <v>0</v>
      </c>
      <c r="E45" s="0">
        <v>0.45</v>
      </c>
      <c r="F45" s="0">
        <v>1</v>
      </c>
      <c r="G45" s="0">
        <v>0.0882352941176471</v>
      </c>
      <c r="H45" s="0">
        <v>0.9870251364457</v>
      </c>
    </row>
    <row r="46">
      <c r="A46" s="0">
        <v>0.445586185296255</v>
      </c>
      <c r="B46" s="0">
        <v>0.7</v>
      </c>
      <c r="C46" s="0">
        <v>-0.115</v>
      </c>
      <c r="D46" s="0">
        <v>0.335</v>
      </c>
      <c r="E46" s="0">
        <v>0.45</v>
      </c>
      <c r="F46" s="0">
        <v>1</v>
      </c>
      <c r="G46" s="0">
        <v>0.214285714285714</v>
      </c>
      <c r="H46" s="0">
        <v>0.643780827751853</v>
      </c>
    </row>
    <row r="47">
      <c r="A47" s="0">
        <v>0.445586185296255</v>
      </c>
      <c r="B47" s="0">
        <v>0.7</v>
      </c>
      <c r="C47" s="0">
        <v>-0.4</v>
      </c>
      <c r="D47" s="0">
        <v>0.05</v>
      </c>
      <c r="E47" s="0">
        <v>0.45</v>
      </c>
      <c r="F47" s="0">
        <v>1</v>
      </c>
      <c r="G47" s="0">
        <v>0.214285714285714</v>
      </c>
      <c r="H47" s="0">
        <v>0.709250418185032</v>
      </c>
    </row>
    <row r="48">
      <c r="A48" s="0">
        <v>0.445586185296255</v>
      </c>
      <c r="B48" s="0">
        <v>0.7</v>
      </c>
      <c r="C48" s="0">
        <v>-0.45</v>
      </c>
      <c r="D48" s="0">
        <v>0</v>
      </c>
      <c r="E48" s="0">
        <v>0.45</v>
      </c>
      <c r="F48" s="0">
        <v>1</v>
      </c>
      <c r="G48" s="0">
        <v>0.214285714285714</v>
      </c>
      <c r="H48" s="0">
        <v>1.04971361281375</v>
      </c>
    </row>
    <row r="49">
      <c r="A49" s="0">
        <v>0.445586185296255</v>
      </c>
      <c r="B49" s="0">
        <v>0.55</v>
      </c>
      <c r="C49" s="0">
        <v>-0.265</v>
      </c>
      <c r="D49" s="0">
        <v>0.335</v>
      </c>
      <c r="E49" s="0">
        <v>0.6</v>
      </c>
      <c r="F49" s="0">
        <v>1</v>
      </c>
      <c r="G49" s="0">
        <v>0.409090909090909</v>
      </c>
      <c r="H49" s="0">
        <v>0.638764197812268</v>
      </c>
    </row>
    <row r="50">
      <c r="A50" s="0">
        <v>0.445586185296255</v>
      </c>
      <c r="B50" s="0">
        <v>0.55</v>
      </c>
      <c r="C50" s="0">
        <v>-0.415</v>
      </c>
      <c r="D50" s="0">
        <v>0.185</v>
      </c>
      <c r="E50" s="0">
        <v>0.6</v>
      </c>
      <c r="F50" s="0">
        <v>1</v>
      </c>
      <c r="G50" s="0">
        <v>0.409090909090909</v>
      </c>
      <c r="H50" s="0">
        <v>0.978696968388275</v>
      </c>
    </row>
    <row r="51">
      <c r="A51" s="0">
        <v>0.445586185296255</v>
      </c>
      <c r="B51" s="0">
        <v>0.55</v>
      </c>
      <c r="C51" s="0">
        <v>-0.6</v>
      </c>
      <c r="D51" s="0">
        <v>0</v>
      </c>
      <c r="E51" s="0">
        <v>0.6</v>
      </c>
      <c r="F51" s="0">
        <v>1</v>
      </c>
      <c r="G51" s="0">
        <v>0.409090909090909</v>
      </c>
      <c r="H51" s="0">
        <v>0.519395625898869</v>
      </c>
    </row>
    <row r="52">
      <c r="A52" s="0">
        <v>0.445586185296255</v>
      </c>
      <c r="B52" s="0">
        <v>0.55</v>
      </c>
      <c r="C52" s="0">
        <v>-0.265</v>
      </c>
      <c r="D52" s="0">
        <v>0.185</v>
      </c>
      <c r="E52" s="0">
        <v>0.45</v>
      </c>
      <c r="F52" s="0">
        <v>1</v>
      </c>
      <c r="G52" s="0">
        <v>0.409090909090909</v>
      </c>
      <c r="H52" s="0">
        <v>0.75619021165558</v>
      </c>
    </row>
    <row r="53">
      <c r="A53" s="0">
        <v>0.445586185296255</v>
      </c>
      <c r="B53" s="0">
        <v>0.55</v>
      </c>
      <c r="C53" s="0">
        <v>-0.4</v>
      </c>
      <c r="D53" s="0">
        <v>0.05</v>
      </c>
      <c r="E53" s="0">
        <v>0.45</v>
      </c>
      <c r="F53" s="0">
        <v>1</v>
      </c>
      <c r="G53" s="0">
        <v>0.409090909090909</v>
      </c>
      <c r="H53" s="0">
        <v>0.526133911064821</v>
      </c>
    </row>
    <row r="54">
      <c r="A54" s="0">
        <v>0.445586185296255</v>
      </c>
      <c r="B54" s="0">
        <v>0.55</v>
      </c>
      <c r="C54" s="0">
        <v>-0.45</v>
      </c>
      <c r="D54" s="0">
        <v>0</v>
      </c>
      <c r="E54" s="0">
        <v>0.45</v>
      </c>
      <c r="F54" s="0">
        <v>1</v>
      </c>
      <c r="G54" s="0">
        <v>0.409090909090909</v>
      </c>
      <c r="H54" s="0">
        <v>0.513826952886553</v>
      </c>
    </row>
    <row r="55">
      <c r="A55" s="0">
        <v>0.445586185296255</v>
      </c>
      <c r="B55" s="0">
        <v>0.55</v>
      </c>
      <c r="C55" s="0">
        <v>-0.115</v>
      </c>
      <c r="D55" s="0">
        <v>0.185</v>
      </c>
      <c r="E55" s="0">
        <v>0.3</v>
      </c>
      <c r="F55" s="0">
        <v>1</v>
      </c>
      <c r="G55" s="0">
        <v>0.409090909090909</v>
      </c>
      <c r="H55" s="0">
        <v>0.935922786930289</v>
      </c>
    </row>
    <row r="56">
      <c r="A56" s="0">
        <v>0.445586185296255</v>
      </c>
      <c r="B56" s="0">
        <v>0.55</v>
      </c>
      <c r="C56" s="0">
        <v>-0.25</v>
      </c>
      <c r="D56" s="0">
        <v>0.05</v>
      </c>
      <c r="E56" s="0">
        <v>0.3</v>
      </c>
      <c r="F56" s="0">
        <v>1</v>
      </c>
      <c r="G56" s="0">
        <v>0.409090909090909</v>
      </c>
      <c r="H56" s="0">
        <v>0.892963167809148</v>
      </c>
    </row>
    <row r="57">
      <c r="A57" s="0">
        <v>0.327466666666667</v>
      </c>
      <c r="B57" s="0">
        <v>0.741666666666667</v>
      </c>
      <c r="C57" s="0">
        <v>-0.161111111111111</v>
      </c>
      <c r="D57" s="0">
        <v>0.161111111111111</v>
      </c>
      <c r="E57" s="0">
        <v>0.322222222222222</v>
      </c>
      <c r="F57" s="0">
        <v>0.666666666666667</v>
      </c>
      <c r="G57" s="0">
        <v>0.168539325842696</v>
      </c>
      <c r="H57" s="0">
        <v>1.39229500536023</v>
      </c>
    </row>
    <row r="58">
      <c r="A58" s="0">
        <v>0.327466666666667</v>
      </c>
      <c r="B58" s="0">
        <v>0.741666666666667</v>
      </c>
      <c r="C58" s="0">
        <v>-0.322222222222222</v>
      </c>
      <c r="D58" s="0">
        <v>0</v>
      </c>
      <c r="E58" s="0">
        <v>0.322222222222222</v>
      </c>
      <c r="F58" s="0">
        <v>0.666666666666667</v>
      </c>
      <c r="G58" s="0">
        <v>0.168539325842696</v>
      </c>
      <c r="H58" s="0">
        <v>1.09232438035153</v>
      </c>
    </row>
    <row r="59">
      <c r="A59" s="0">
        <v>0.445586185296255</v>
      </c>
      <c r="B59" s="0">
        <v>0.4</v>
      </c>
      <c r="C59" s="0">
        <v>-0.12</v>
      </c>
      <c r="D59" s="0">
        <v>0.33</v>
      </c>
      <c r="E59" s="0">
        <v>0.45</v>
      </c>
      <c r="F59" s="0">
        <v>1</v>
      </c>
      <c r="G59" s="0">
        <v>0.75</v>
      </c>
      <c r="H59" s="0">
        <v>0.431275203154372</v>
      </c>
    </row>
    <row r="60">
      <c r="A60" s="0">
        <v>0.445586185296255</v>
      </c>
      <c r="B60" s="0">
        <v>0.4</v>
      </c>
      <c r="C60" s="0">
        <v>-0.26</v>
      </c>
      <c r="D60" s="0">
        <v>0.19</v>
      </c>
      <c r="E60" s="0">
        <v>0.45</v>
      </c>
      <c r="F60" s="0">
        <v>1</v>
      </c>
      <c r="G60" s="0">
        <v>0.75</v>
      </c>
      <c r="H60" s="0">
        <v>0.530841921073636</v>
      </c>
    </row>
    <row r="61">
      <c r="A61" s="0">
        <v>0.445586185296255</v>
      </c>
      <c r="B61" s="0">
        <v>0.4</v>
      </c>
      <c r="C61" s="0">
        <v>-0.45</v>
      </c>
      <c r="D61" s="0">
        <v>0</v>
      </c>
      <c r="E61" s="0">
        <v>0.45</v>
      </c>
      <c r="F61" s="0">
        <v>1</v>
      </c>
      <c r="G61" s="0">
        <v>0.75</v>
      </c>
      <c r="H61" s="0">
        <v>0.0101535324541724</v>
      </c>
    </row>
    <row r="62">
      <c r="A62" s="0">
        <v>0.320605389063683</v>
      </c>
      <c r="B62" s="0">
        <v>0.331081081081081</v>
      </c>
      <c r="C62" s="0">
        <v>-0.17</v>
      </c>
      <c r="D62" s="0">
        <v>0.33</v>
      </c>
      <c r="E62" s="0">
        <v>0.5</v>
      </c>
      <c r="F62" s="0">
        <v>1.48</v>
      </c>
      <c r="G62" s="0">
        <v>1.02040816326531</v>
      </c>
      <c r="H62" s="0">
        <v>1.14079378068111</v>
      </c>
    </row>
    <row r="63">
      <c r="A63" s="0">
        <v>0.320605389063683</v>
      </c>
      <c r="B63" s="0">
        <v>0.331081081081081</v>
      </c>
      <c r="C63" s="0">
        <v>-0.01</v>
      </c>
      <c r="D63" s="0">
        <v>0.24</v>
      </c>
      <c r="E63" s="0">
        <v>0.25</v>
      </c>
      <c r="F63" s="0">
        <v>1.48</v>
      </c>
      <c r="G63" s="0">
        <v>1.02040816326531</v>
      </c>
      <c r="H63" s="0">
        <v>1.04056005533604</v>
      </c>
    </row>
    <row r="64">
      <c r="A64" s="0">
        <v>0.320605389063683</v>
      </c>
      <c r="B64" s="0">
        <v>0.331081081081081</v>
      </c>
      <c r="C64" s="0">
        <v>-0.25</v>
      </c>
      <c r="D64" s="0">
        <v>0</v>
      </c>
      <c r="E64" s="0">
        <v>0.25</v>
      </c>
      <c r="F64" s="0">
        <v>1.48</v>
      </c>
      <c r="G64" s="0">
        <v>1.02040816326531</v>
      </c>
      <c r="H64" s="0">
        <v>1.36116325144895</v>
      </c>
    </row>
    <row r="65">
      <c r="A65" s="0">
        <v>0.400979591836735</v>
      </c>
      <c r="B65" s="0">
        <v>1</v>
      </c>
      <c r="C65" s="0">
        <v>-0.07</v>
      </c>
      <c r="D65" s="0">
        <v>1.01</v>
      </c>
      <c r="E65" s="0">
        <v>1.07</v>
      </c>
      <c r="F65" s="0">
        <v>0.49</v>
      </c>
      <c r="G65" s="0">
        <v>0.204081632653061</v>
      </c>
      <c r="H65" s="0">
        <v>1.09739106227833</v>
      </c>
    </row>
    <row r="66">
      <c r="A66" s="0">
        <v>0.400979591836735</v>
      </c>
      <c r="B66" s="0">
        <v>1</v>
      </c>
      <c r="C66" s="0">
        <v>-0.25</v>
      </c>
      <c r="D66" s="0">
        <v>1.01</v>
      </c>
      <c r="E66" s="0">
        <v>1.25</v>
      </c>
      <c r="F66" s="0">
        <v>0.49</v>
      </c>
      <c r="G66" s="0">
        <v>0.204081632653061</v>
      </c>
      <c r="H66" s="0">
        <v>1.1502197584802</v>
      </c>
    </row>
    <row r="67">
      <c r="A67" s="0">
        <v>0.400979591836735</v>
      </c>
      <c r="B67" s="0">
        <v>1</v>
      </c>
      <c r="C67" s="0">
        <v>-0.5</v>
      </c>
      <c r="D67" s="0">
        <v>1.01</v>
      </c>
      <c r="E67" s="0">
        <v>1.5</v>
      </c>
      <c r="F67" s="0">
        <v>0.49</v>
      </c>
      <c r="G67" s="0">
        <v>0.204081632653061</v>
      </c>
      <c r="H67" s="0">
        <v>1.03331166605894</v>
      </c>
    </row>
    <row r="68">
      <c r="A68" s="0">
        <v>0.327466666666667</v>
      </c>
      <c r="B68" s="0">
        <v>0.741666666666667</v>
      </c>
      <c r="C68" s="0">
        <v>-0.161111111111111</v>
      </c>
      <c r="D68" s="0">
        <v>0.161111111111111</v>
      </c>
      <c r="E68" s="0">
        <v>0.322222222222222</v>
      </c>
      <c r="F68" s="0">
        <v>0.666666666666667</v>
      </c>
      <c r="G68" s="0">
        <v>0.174157303370787</v>
      </c>
      <c r="H68" s="0">
        <v>1.09029260225757</v>
      </c>
    </row>
    <row r="69">
      <c r="A69" s="0">
        <v>0.272454553661408</v>
      </c>
      <c r="B69" s="0">
        <v>0.5</v>
      </c>
      <c r="C69" s="0">
        <v>-0.380589914367269</v>
      </c>
      <c r="D69" s="0">
        <v>0</v>
      </c>
      <c r="E69" s="0">
        <v>0.380589914367269</v>
      </c>
      <c r="F69" s="0">
        <v>1.14176974310181</v>
      </c>
      <c r="G69" s="0">
        <v>0.5</v>
      </c>
      <c r="H69" s="0">
        <v>0.35814305693213</v>
      </c>
    </row>
    <row r="70">
      <c r="A70" s="0">
        <v>0.272454553661408</v>
      </c>
      <c r="B70" s="0">
        <v>0.5</v>
      </c>
      <c r="C70" s="0">
        <v>-0.0934579439252337</v>
      </c>
      <c r="D70" s="0">
        <v>0.280373831775701</v>
      </c>
      <c r="E70" s="0">
        <v>0.373831775700935</v>
      </c>
      <c r="F70" s="0">
        <v>1.1214953271028</v>
      </c>
      <c r="G70" s="0">
        <v>0.5</v>
      </c>
      <c r="H70" s="0">
        <v>0.332521416997449</v>
      </c>
    </row>
    <row r="71">
      <c r="A71" s="0">
        <v>0.272454553661408</v>
      </c>
      <c r="B71" s="0">
        <v>0.5</v>
      </c>
      <c r="C71" s="0">
        <v>-0.2</v>
      </c>
      <c r="D71" s="0">
        <v>0</v>
      </c>
      <c r="E71" s="0">
        <v>0.2</v>
      </c>
      <c r="F71" s="0">
        <v>0.6</v>
      </c>
      <c r="G71" s="0">
        <v>0.5</v>
      </c>
      <c r="H71" s="0">
        <v>0.326750524420344</v>
      </c>
    </row>
    <row r="72">
      <c r="A72" s="0">
        <v>0.272454553661408</v>
      </c>
      <c r="B72" s="0">
        <v>0.5</v>
      </c>
      <c r="C72" s="0">
        <v>-0.740740740740741</v>
      </c>
      <c r="D72" s="0">
        <v>0</v>
      </c>
      <c r="E72" s="0">
        <v>0.740740740740741</v>
      </c>
      <c r="F72" s="0">
        <v>2.22222222222222</v>
      </c>
      <c r="G72" s="0">
        <v>0.5</v>
      </c>
      <c r="H72" s="0">
        <v>0.498505860102005</v>
      </c>
    </row>
    <row r="73">
      <c r="A73" s="0">
        <v>0.248668898615326</v>
      </c>
      <c r="B73" s="0">
        <v>0.5</v>
      </c>
      <c r="C73" s="0">
        <v>-0.8</v>
      </c>
      <c r="D73" s="0">
        <v>0</v>
      </c>
      <c r="E73" s="0">
        <v>0.8</v>
      </c>
      <c r="F73" s="0">
        <v>2.4</v>
      </c>
      <c r="G73" s="0">
        <v>0.5</v>
      </c>
      <c r="H73" s="0">
        <v>0.681779161664876</v>
      </c>
    </row>
    <row r="74">
      <c r="A74" s="0">
        <v>0.248668898615326</v>
      </c>
      <c r="B74" s="0">
        <v>0.5</v>
      </c>
      <c r="C74" s="0">
        <v>-0.727272727272727</v>
      </c>
      <c r="D74" s="0">
        <v>0</v>
      </c>
      <c r="E74" s="0">
        <v>0.727272727272727</v>
      </c>
      <c r="F74" s="0">
        <v>2.18181818181818</v>
      </c>
      <c r="G74" s="0">
        <v>0.5</v>
      </c>
      <c r="H74" s="0">
        <v>0.821179008071886</v>
      </c>
    </row>
    <row r="75">
      <c r="A75" s="0">
        <v>0.248668898615326</v>
      </c>
      <c r="B75" s="0">
        <v>0.5</v>
      </c>
      <c r="C75" s="0">
        <v>-0.533333333333333</v>
      </c>
      <c r="D75" s="0">
        <v>0</v>
      </c>
      <c r="E75" s="0">
        <v>0.533333333333333</v>
      </c>
      <c r="F75" s="0">
        <v>1.6</v>
      </c>
      <c r="G75" s="0">
        <v>0.5</v>
      </c>
      <c r="H75" s="0">
        <v>0.500681208475896</v>
      </c>
    </row>
    <row r="76">
      <c r="A76" s="0">
        <v>0.248668898615326</v>
      </c>
      <c r="B76" s="0">
        <v>0.5</v>
      </c>
      <c r="C76" s="0">
        <v>-0.444444444444444</v>
      </c>
      <c r="D76" s="0">
        <v>0</v>
      </c>
      <c r="E76" s="0">
        <v>0.444444444444444</v>
      </c>
      <c r="F76" s="0">
        <v>1.33333333333333</v>
      </c>
      <c r="G76" s="0">
        <v>0.5</v>
      </c>
      <c r="H76" s="0">
        <v>0.363354980694456</v>
      </c>
    </row>
    <row r="77">
      <c r="A77" s="0">
        <v>0.248668898615326</v>
      </c>
      <c r="B77" s="0">
        <v>0.5</v>
      </c>
      <c r="C77" s="0">
        <v>-0.380952380952381</v>
      </c>
      <c r="D77" s="0">
        <v>0</v>
      </c>
      <c r="E77" s="0">
        <v>0.380952380952381</v>
      </c>
      <c r="F77" s="0">
        <v>1.14285714285714</v>
      </c>
      <c r="G77" s="0">
        <v>0.5</v>
      </c>
      <c r="H77" s="0">
        <v>0.557471943993709</v>
      </c>
    </row>
    <row r="78">
      <c r="A78" s="0">
        <v>0.248668898615326</v>
      </c>
      <c r="B78" s="0">
        <v>0.5</v>
      </c>
      <c r="C78" s="0">
        <v>-0.470588235294118</v>
      </c>
      <c r="D78" s="0">
        <v>0</v>
      </c>
      <c r="E78" s="0">
        <v>0.470588235294118</v>
      </c>
      <c r="F78" s="0">
        <v>1.41176470588235</v>
      </c>
      <c r="G78" s="0">
        <v>0.5</v>
      </c>
      <c r="H78" s="0">
        <v>0.605055223652621</v>
      </c>
    </row>
    <row r="79">
      <c r="A79" s="0">
        <v>0.248668898615326</v>
      </c>
      <c r="B79" s="0">
        <v>0.5</v>
      </c>
      <c r="C79" s="0">
        <v>-1.42857142857143</v>
      </c>
      <c r="D79" s="0">
        <v>0</v>
      </c>
      <c r="E79" s="0">
        <v>1.42857142857143</v>
      </c>
      <c r="F79" s="0">
        <v>4.28571428571429</v>
      </c>
      <c r="G79" s="0">
        <v>0.5</v>
      </c>
      <c r="H79" s="0">
        <v>0.452397585342247</v>
      </c>
    </row>
    <row r="80">
      <c r="A80" s="0">
        <v>0.248668898615326</v>
      </c>
      <c r="B80" s="0">
        <v>0.5</v>
      </c>
      <c r="C80" s="0">
        <v>-0.689655172413793</v>
      </c>
      <c r="D80" s="0">
        <v>0</v>
      </c>
      <c r="E80" s="0">
        <v>0.689655172413793</v>
      </c>
      <c r="F80" s="0">
        <v>2.06896551724138</v>
      </c>
      <c r="G80" s="0">
        <v>0.5</v>
      </c>
      <c r="H80" s="0">
        <v>0.813799275469611</v>
      </c>
    </row>
    <row r="81">
      <c r="A81" s="0">
        <v>0.248668898615326</v>
      </c>
      <c r="B81" s="0">
        <v>0.5</v>
      </c>
      <c r="C81" s="0">
        <v>-0.601503759398496</v>
      </c>
      <c r="D81" s="0">
        <v>0</v>
      </c>
      <c r="E81" s="0">
        <v>0.601503759398496</v>
      </c>
      <c r="F81" s="0">
        <v>1.80451127819549</v>
      </c>
      <c r="G81" s="0">
        <v>0.5</v>
      </c>
      <c r="H81" s="0">
        <v>0.64336511557714</v>
      </c>
    </row>
    <row r="82">
      <c r="A82" s="0">
        <v>0.248668898615326</v>
      </c>
      <c r="B82" s="0">
        <v>0.5</v>
      </c>
      <c r="C82" s="0">
        <v>-0.727272727272727</v>
      </c>
      <c r="D82" s="0">
        <v>0</v>
      </c>
      <c r="E82" s="0">
        <v>0.727272727272727</v>
      </c>
      <c r="F82" s="0">
        <v>2.18181818181818</v>
      </c>
      <c r="G82" s="0">
        <v>0.5</v>
      </c>
      <c r="H82" s="0">
        <v>0.963527943183193</v>
      </c>
    </row>
    <row r="83">
      <c r="A83" s="0">
        <v>0.248668898615326</v>
      </c>
      <c r="B83" s="0">
        <v>0.5</v>
      </c>
      <c r="C83" s="0">
        <v>-0.754716981132076</v>
      </c>
      <c r="D83" s="0">
        <v>0</v>
      </c>
      <c r="E83" s="0">
        <v>0.754716981132076</v>
      </c>
      <c r="F83" s="0">
        <v>2.26415094339623</v>
      </c>
      <c r="G83" s="0">
        <v>0.5</v>
      </c>
      <c r="H83" s="0">
        <v>0.788300269207475</v>
      </c>
    </row>
    <row r="84">
      <c r="A84" s="0">
        <v>0.248668898615326</v>
      </c>
      <c r="B84" s="0">
        <v>0.5</v>
      </c>
      <c r="C84" s="0">
        <v>-0.37037037037037</v>
      </c>
      <c r="D84" s="0">
        <v>0</v>
      </c>
      <c r="E84" s="0">
        <v>0.37037037037037</v>
      </c>
      <c r="F84" s="0">
        <v>1.11111111111111</v>
      </c>
      <c r="G84" s="0">
        <v>0.5</v>
      </c>
      <c r="H84" s="0">
        <v>0.964986790808495</v>
      </c>
    </row>
    <row r="85">
      <c r="A85" s="0">
        <v>0.46432</v>
      </c>
      <c r="B85" s="0">
        <v>1</v>
      </c>
      <c r="C85" s="0">
        <v>-0.00393700787401575</v>
      </c>
      <c r="D85" s="0">
        <v>1</v>
      </c>
      <c r="E85" s="0">
        <v>1.00393700787402</v>
      </c>
      <c r="F85" s="0">
        <v>0.47244094488189</v>
      </c>
      <c r="G85" s="0">
        <v>0</v>
      </c>
      <c r="H85" s="0">
        <v>0.540900168296659</v>
      </c>
    </row>
    <row r="86">
      <c r="A86" s="0">
        <v>0.46432</v>
      </c>
      <c r="B86" s="0">
        <v>1</v>
      </c>
      <c r="C86" s="0">
        <v>-0.0393700787401575</v>
      </c>
      <c r="D86" s="0">
        <v>1</v>
      </c>
      <c r="E86" s="0">
        <v>1.03937007874016</v>
      </c>
      <c r="F86" s="0">
        <v>0.47244094488189</v>
      </c>
      <c r="G86" s="0">
        <v>0</v>
      </c>
      <c r="H86" s="0">
        <v>0.573311887818608</v>
      </c>
    </row>
    <row r="87">
      <c r="A87" s="0">
        <v>0.46432</v>
      </c>
      <c r="B87" s="0">
        <v>1</v>
      </c>
      <c r="C87" s="0">
        <v>-0.078740157480315</v>
      </c>
      <c r="D87" s="0">
        <v>1</v>
      </c>
      <c r="E87" s="0">
        <v>1.07874015748032</v>
      </c>
      <c r="F87" s="0">
        <v>0.47244094488189</v>
      </c>
      <c r="G87" s="0">
        <v>0</v>
      </c>
      <c r="H87" s="0">
        <v>0.587468000204848</v>
      </c>
    </row>
    <row r="88">
      <c r="A88" s="0">
        <v>0.46432</v>
      </c>
      <c r="B88" s="0">
        <v>1</v>
      </c>
      <c r="C88" s="0">
        <v>-0.118110236220472</v>
      </c>
      <c r="D88" s="0">
        <v>1</v>
      </c>
      <c r="E88" s="0">
        <v>1.11811023622047</v>
      </c>
      <c r="F88" s="0">
        <v>0.47244094488189</v>
      </c>
      <c r="G88" s="0">
        <v>0</v>
      </c>
      <c r="H88" s="0">
        <v>0.611418420341352</v>
      </c>
    </row>
    <row r="89">
      <c r="A89" s="0">
        <v>0.46432</v>
      </c>
      <c r="B89" s="0">
        <v>1</v>
      </c>
      <c r="C89" s="0">
        <v>-0.196850393700787</v>
      </c>
      <c r="D89" s="0">
        <v>1</v>
      </c>
      <c r="E89" s="0">
        <v>1.19685039370079</v>
      </c>
      <c r="F89" s="0">
        <v>0.47244094488189</v>
      </c>
      <c r="G89" s="0">
        <v>0</v>
      </c>
      <c r="H89" s="0">
        <v>0.616262316536644</v>
      </c>
    </row>
    <row r="90">
      <c r="A90" s="0">
        <v>0.46432</v>
      </c>
      <c r="B90" s="0">
        <v>1</v>
      </c>
      <c r="C90" s="0">
        <v>-0.236220472440945</v>
      </c>
      <c r="D90" s="0">
        <v>1</v>
      </c>
      <c r="E90" s="0">
        <v>1.23622047244094</v>
      </c>
      <c r="F90" s="0">
        <v>0.47244094488189</v>
      </c>
      <c r="G90" s="0">
        <v>0</v>
      </c>
      <c r="H90" s="0">
        <v>0.621124222168718</v>
      </c>
    </row>
    <row r="91">
      <c r="A91" s="0">
        <v>0.46432</v>
      </c>
      <c r="B91" s="0">
        <v>1</v>
      </c>
      <c r="C91" s="0">
        <v>-0.275590551181102</v>
      </c>
      <c r="D91" s="0">
        <v>1</v>
      </c>
      <c r="E91" s="0">
        <v>1.2755905511811</v>
      </c>
      <c r="F91" s="0">
        <v>0.47244094488189</v>
      </c>
      <c r="G91" s="0">
        <v>0</v>
      </c>
      <c r="H91" s="0">
        <v>0.665696905006341</v>
      </c>
    </row>
    <row r="92">
      <c r="A92" s="0">
        <v>0.46432</v>
      </c>
      <c r="B92" s="0">
        <v>1</v>
      </c>
      <c r="C92" s="0">
        <v>-0.31496062992126</v>
      </c>
      <c r="D92" s="0">
        <v>1</v>
      </c>
      <c r="E92" s="0">
        <v>1.31496062992126</v>
      </c>
      <c r="F92" s="0">
        <v>0.47244094488189</v>
      </c>
      <c r="G92" s="0">
        <v>0</v>
      </c>
      <c r="H92" s="0">
        <v>0.645704974836221</v>
      </c>
    </row>
    <row r="93">
      <c r="A93" s="0">
        <v>0.46432</v>
      </c>
      <c r="B93" s="0">
        <v>1</v>
      </c>
      <c r="C93" s="0">
        <v>-0.354330708661417</v>
      </c>
      <c r="D93" s="0">
        <v>1</v>
      </c>
      <c r="E93" s="0">
        <v>1.35433070866142</v>
      </c>
      <c r="F93" s="0">
        <v>0.47244094488189</v>
      </c>
      <c r="G93" s="0">
        <v>0</v>
      </c>
      <c r="H93" s="0">
        <v>0.691099232031854</v>
      </c>
    </row>
    <row r="94">
      <c r="A94" s="0">
        <v>0.46432</v>
      </c>
      <c r="B94" s="0">
        <v>1</v>
      </c>
      <c r="C94" s="0">
        <v>-0.393700787401575</v>
      </c>
      <c r="D94" s="0">
        <v>1</v>
      </c>
      <c r="E94" s="0">
        <v>1.39370078740157</v>
      </c>
      <c r="F94" s="0">
        <v>0.47244094488189</v>
      </c>
      <c r="G94" s="0">
        <v>0</v>
      </c>
      <c r="H94" s="0">
        <v>0.640752557818463</v>
      </c>
    </row>
    <row r="95">
      <c r="A95" s="0">
        <v>0.46432</v>
      </c>
      <c r="B95" s="0">
        <v>1</v>
      </c>
      <c r="C95" s="0">
        <v>-0.47244094488189</v>
      </c>
      <c r="D95" s="0">
        <v>1</v>
      </c>
      <c r="E95" s="0">
        <v>1.47244094488189</v>
      </c>
      <c r="F95" s="0">
        <v>0.47244094488189</v>
      </c>
      <c r="G95" s="0">
        <v>0</v>
      </c>
      <c r="H95" s="0">
        <v>0.606592502679854</v>
      </c>
    </row>
    <row r="96">
      <c r="A96" s="0">
        <v>0.46432</v>
      </c>
      <c r="B96" s="0">
        <v>1</v>
      </c>
      <c r="C96" s="0">
        <v>-0.590551181102362</v>
      </c>
      <c r="D96" s="0">
        <v>1</v>
      </c>
      <c r="E96" s="0">
        <v>1.59055118110236</v>
      </c>
      <c r="F96" s="0">
        <v>0.47244094488189</v>
      </c>
      <c r="G96" s="0">
        <v>0</v>
      </c>
      <c r="H96" s="0">
        <v>0.635818305020772</v>
      </c>
    </row>
    <row r="97">
      <c r="A97" s="0">
        <v>0.267576062103487</v>
      </c>
      <c r="B97" s="0">
        <v>0.526315789473684</v>
      </c>
      <c r="C97" s="0">
        <v>-0.00158635732698788</v>
      </c>
      <c r="D97" s="0">
        <v>0.240837885097255</v>
      </c>
      <c r="E97" s="0">
        <v>0.242424242424242</v>
      </c>
      <c r="F97" s="0">
        <v>0.575757575757576</v>
      </c>
      <c r="G97" s="0">
        <v>0.4</v>
      </c>
      <c r="H97" s="0">
        <v>0.688350813128879</v>
      </c>
    </row>
    <row r="98">
      <c r="A98" s="0">
        <v>0.267576062103487</v>
      </c>
      <c r="B98" s="0">
        <v>0.526315789473684</v>
      </c>
      <c r="C98" s="0">
        <v>-0.127272727272727</v>
      </c>
      <c r="D98" s="0">
        <v>0.115151515151515</v>
      </c>
      <c r="E98" s="0">
        <v>0.242424242424242</v>
      </c>
      <c r="F98" s="0">
        <v>0.575757575757576</v>
      </c>
      <c r="G98" s="0">
        <v>0.4</v>
      </c>
      <c r="H98" s="0">
        <v>0.913445526353733</v>
      </c>
    </row>
    <row r="99">
      <c r="A99" s="0">
        <v>0.267576062103487</v>
      </c>
      <c r="B99" s="0">
        <v>0.526315789473684</v>
      </c>
      <c r="C99" s="0">
        <v>-0.242424242424242</v>
      </c>
      <c r="D99" s="0">
        <v>0</v>
      </c>
      <c r="E99" s="0">
        <v>0.242424242424242</v>
      </c>
      <c r="F99" s="0">
        <v>0.575757575757576</v>
      </c>
      <c r="G99" s="0">
        <v>0.4</v>
      </c>
      <c r="H99" s="0">
        <v>1.13073851088223</v>
      </c>
    </row>
    <row r="100">
      <c r="A100" s="0">
        <v>0.352657710763553</v>
      </c>
      <c r="B100" s="0">
        <v>0.25</v>
      </c>
      <c r="C100" s="0">
        <v>-0.1</v>
      </c>
      <c r="D100" s="0">
        <v>0</v>
      </c>
      <c r="E100" s="0">
        <v>0.1</v>
      </c>
      <c r="F100" s="0">
        <v>0.2</v>
      </c>
      <c r="G100" s="0">
        <v>1.66666666666667</v>
      </c>
      <c r="H100" s="0">
        <v>0.524378016961586</v>
      </c>
    </row>
    <row r="101">
      <c r="A101" s="0">
        <v>0.352657710763553</v>
      </c>
      <c r="B101" s="0">
        <v>0.25</v>
      </c>
      <c r="C101" s="0">
        <v>-0.00086887835702996</v>
      </c>
      <c r="D101" s="0">
        <v>0.09913112164297</v>
      </c>
      <c r="E101" s="0">
        <v>0.1</v>
      </c>
      <c r="F101" s="0">
        <v>0.2</v>
      </c>
      <c r="G101" s="0">
        <v>0</v>
      </c>
      <c r="H101" s="0">
        <v>1.45229414180338</v>
      </c>
    </row>
    <row r="102">
      <c r="A102" s="0">
        <v>0.352657710763553</v>
      </c>
      <c r="B102" s="0">
        <v>0.25</v>
      </c>
      <c r="C102" s="0">
        <v>-0.0275276461295418</v>
      </c>
      <c r="D102" s="0">
        <v>0.0724723538704582</v>
      </c>
      <c r="E102" s="0">
        <v>0.1</v>
      </c>
      <c r="F102" s="0">
        <v>0.2</v>
      </c>
      <c r="G102" s="0">
        <v>0</v>
      </c>
      <c r="H102" s="0">
        <v>1.83281002152588</v>
      </c>
    </row>
    <row r="103">
      <c r="A103" s="0">
        <v>0.352657710763553</v>
      </c>
      <c r="B103" s="0">
        <v>0.25</v>
      </c>
      <c r="C103" s="0">
        <v>-0.1</v>
      </c>
      <c r="D103" s="0">
        <v>0</v>
      </c>
      <c r="E103" s="0">
        <v>0.1</v>
      </c>
      <c r="F103" s="0">
        <v>0.2</v>
      </c>
      <c r="G103" s="0">
        <v>0</v>
      </c>
      <c r="H103" s="0">
        <v>2.07959671608267</v>
      </c>
    </row>
    <row r="104">
      <c r="A104" s="0">
        <v>0.248668898615326</v>
      </c>
      <c r="B104" s="0">
        <v>0.32</v>
      </c>
      <c r="C104" s="0">
        <v>-0.5</v>
      </c>
      <c r="D104" s="0">
        <v>0</v>
      </c>
      <c r="E104" s="0">
        <v>0.5</v>
      </c>
      <c r="F104" s="0">
        <v>1.5</v>
      </c>
      <c r="G104" s="0">
        <v>1.0625</v>
      </c>
      <c r="H104" s="0">
        <v>1.4635184457632</v>
      </c>
    </row>
    <row r="105">
      <c r="A105" s="0">
        <v>0.368816399721904</v>
      </c>
      <c r="B105" s="0">
        <v>0.25</v>
      </c>
      <c r="C105" s="0">
        <v>-0.12</v>
      </c>
      <c r="D105" s="0">
        <v>0.12</v>
      </c>
      <c r="E105" s="0">
        <v>0.24</v>
      </c>
      <c r="F105" s="0">
        <v>0.48</v>
      </c>
      <c r="G105" s="0">
        <v>0.866666666666667</v>
      </c>
      <c r="H105" s="0">
        <v>1.67099986324732</v>
      </c>
    </row>
    <row r="106">
      <c r="A106" s="0">
        <v>0.368816399721904</v>
      </c>
      <c r="B106" s="0">
        <v>0.25</v>
      </c>
      <c r="C106" s="0">
        <v>-0.24</v>
      </c>
      <c r="D106" s="0">
        <v>0</v>
      </c>
      <c r="E106" s="0">
        <v>0.24</v>
      </c>
      <c r="F106" s="0">
        <v>0.48</v>
      </c>
      <c r="G106" s="0">
        <v>0.866666666666667</v>
      </c>
      <c r="H106" s="0">
        <v>1.3558546604324</v>
      </c>
    </row>
    <row r="107">
      <c r="A107" s="0">
        <v>0.35728</v>
      </c>
      <c r="B107" s="0">
        <v>0.6</v>
      </c>
      <c r="C107" s="0">
        <v>-0.12</v>
      </c>
      <c r="D107" s="0">
        <v>0.12</v>
      </c>
      <c r="E107" s="0">
        <v>0.24</v>
      </c>
      <c r="F107" s="0">
        <v>0.2</v>
      </c>
      <c r="G107" s="0">
        <v>0.333333333333333</v>
      </c>
      <c r="H107" s="0">
        <v>1.8210419958585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E107"/>
  <sheetViews>
    <sheetView workbookViewId="0"/>
  </sheetViews>
  <sheetFormatPr defaultRowHeight="15"/>
  <sheetData>
    <row r="1">
      <c r="A1" s="0">
        <f>'Dataset'!B1</f>
      </c>
      <c r="B1" s="0">
        <f>'Dataset'!C1</f>
      </c>
      <c r="C1" s="0">
        <f>'Dataset'!E1</f>
      </c>
      <c r="D1" s="0">
        <f>'Dataset'!F1</f>
      </c>
      <c r="E1" s="0">
        <f>'Dataset'!G1</f>
      </c>
    </row>
    <row r="2">
      <c r="A2" s="0">
        <f>'Dataset'!B2</f>
      </c>
      <c r="B2" s="0">
        <f>'Dataset'!C2</f>
      </c>
      <c r="C2" s="0">
        <f>'Dataset'!E2</f>
      </c>
      <c r="D2" s="0">
        <f>'Dataset'!F2</f>
      </c>
      <c r="E2" s="0">
        <f>'Dataset'!G2</f>
      </c>
    </row>
    <row r="3">
      <c r="A3" s="0">
        <f>'Dataset'!B3</f>
      </c>
      <c r="B3" s="0">
        <f>'Dataset'!C3</f>
      </c>
      <c r="C3" s="0">
        <f>'Dataset'!E3</f>
      </c>
      <c r="D3" s="0">
        <f>'Dataset'!F3</f>
      </c>
      <c r="E3" s="0">
        <f>'Dataset'!G3</f>
      </c>
    </row>
    <row r="4">
      <c r="A4" s="0">
        <f>'Dataset'!B4</f>
      </c>
      <c r="B4" s="0">
        <f>'Dataset'!C4</f>
      </c>
      <c r="C4" s="0">
        <f>'Dataset'!E4</f>
      </c>
      <c r="D4" s="0">
        <f>'Dataset'!F4</f>
      </c>
      <c r="E4" s="0">
        <f>'Dataset'!G4</f>
      </c>
    </row>
    <row r="5">
      <c r="A5" s="0">
        <f>'Dataset'!B5</f>
      </c>
      <c r="B5" s="0">
        <f>'Dataset'!C5</f>
      </c>
      <c r="C5" s="0">
        <f>'Dataset'!E5</f>
      </c>
      <c r="D5" s="0">
        <f>'Dataset'!F5</f>
      </c>
      <c r="E5" s="0">
        <f>'Dataset'!G5</f>
      </c>
    </row>
    <row r="6">
      <c r="A6" s="0">
        <f>'Dataset'!B6</f>
      </c>
      <c r="B6" s="0">
        <f>'Dataset'!C6</f>
      </c>
      <c r="C6" s="0">
        <f>'Dataset'!E6</f>
      </c>
      <c r="D6" s="0">
        <f>'Dataset'!F6</f>
      </c>
      <c r="E6" s="0">
        <f>'Dataset'!G6</f>
      </c>
    </row>
    <row r="7">
      <c r="A7" s="0">
        <f>'Dataset'!B7</f>
      </c>
      <c r="B7" s="0">
        <f>'Dataset'!C7</f>
      </c>
      <c r="C7" s="0">
        <f>'Dataset'!E7</f>
      </c>
      <c r="D7" s="0">
        <f>'Dataset'!F7</f>
      </c>
      <c r="E7" s="0">
        <f>'Dataset'!G7</f>
      </c>
    </row>
    <row r="8">
      <c r="A8" s="0">
        <f>'Dataset'!B8</f>
      </c>
      <c r="B8" s="0">
        <f>'Dataset'!C8</f>
      </c>
      <c r="C8" s="0">
        <f>'Dataset'!E8</f>
      </c>
      <c r="D8" s="0">
        <f>'Dataset'!F8</f>
      </c>
      <c r="E8" s="0">
        <f>'Dataset'!G8</f>
      </c>
    </row>
    <row r="9">
      <c r="A9" s="0">
        <f>'Dataset'!B9</f>
      </c>
      <c r="B9" s="0">
        <f>'Dataset'!C9</f>
      </c>
      <c r="C9" s="0">
        <f>'Dataset'!E9</f>
      </c>
      <c r="D9" s="0">
        <f>'Dataset'!F9</f>
      </c>
      <c r="E9" s="0">
        <f>'Dataset'!G9</f>
      </c>
    </row>
    <row r="10">
      <c r="A10" s="0">
        <f>'Dataset'!B10</f>
      </c>
      <c r="B10" s="0">
        <f>'Dataset'!C10</f>
      </c>
      <c r="C10" s="0">
        <f>'Dataset'!E10</f>
      </c>
      <c r="D10" s="0">
        <f>'Dataset'!F10</f>
      </c>
      <c r="E10" s="0">
        <f>'Dataset'!G10</f>
      </c>
    </row>
    <row r="11">
      <c r="A11" s="0">
        <f>'Dataset'!B11</f>
      </c>
      <c r="B11" s="0">
        <f>'Dataset'!C11</f>
      </c>
      <c r="C11" s="0">
        <f>'Dataset'!E11</f>
      </c>
      <c r="D11" s="0">
        <f>'Dataset'!F11</f>
      </c>
      <c r="E11" s="0">
        <f>'Dataset'!G11</f>
      </c>
    </row>
    <row r="12">
      <c r="A12" s="0">
        <f>'Dataset'!B12</f>
      </c>
      <c r="B12" s="0">
        <f>'Dataset'!C12</f>
      </c>
      <c r="C12" s="0">
        <f>'Dataset'!E12</f>
      </c>
      <c r="D12" s="0">
        <f>'Dataset'!F12</f>
      </c>
      <c r="E12" s="0">
        <f>'Dataset'!G12</f>
      </c>
    </row>
    <row r="13">
      <c r="A13" s="0">
        <f>'Dataset'!B13</f>
      </c>
      <c r="B13" s="0">
        <f>'Dataset'!C13</f>
      </c>
      <c r="C13" s="0">
        <f>'Dataset'!E13</f>
      </c>
      <c r="D13" s="0">
        <f>'Dataset'!F13</f>
      </c>
      <c r="E13" s="0">
        <f>'Dataset'!G13</f>
      </c>
    </row>
    <row r="14">
      <c r="A14" s="0">
        <f>'Dataset'!B14</f>
      </c>
      <c r="B14" s="0">
        <f>'Dataset'!C14</f>
      </c>
      <c r="C14" s="0">
        <f>'Dataset'!E14</f>
      </c>
      <c r="D14" s="0">
        <f>'Dataset'!F14</f>
      </c>
      <c r="E14" s="0">
        <f>'Dataset'!G14</f>
      </c>
    </row>
    <row r="15">
      <c r="A15" s="0">
        <f>'Dataset'!B15</f>
      </c>
      <c r="B15" s="0">
        <f>'Dataset'!C15</f>
      </c>
      <c r="C15" s="0">
        <f>'Dataset'!E15</f>
      </c>
      <c r="D15" s="0">
        <f>'Dataset'!F15</f>
      </c>
      <c r="E15" s="0">
        <f>'Dataset'!G15</f>
      </c>
    </row>
    <row r="16">
      <c r="A16" s="0">
        <f>'Dataset'!B16</f>
      </c>
      <c r="B16" s="0">
        <f>'Dataset'!C16</f>
      </c>
      <c r="C16" s="0">
        <f>'Dataset'!E16</f>
      </c>
      <c r="D16" s="0">
        <f>'Dataset'!F16</f>
      </c>
      <c r="E16" s="0">
        <f>'Dataset'!G16</f>
      </c>
    </row>
    <row r="17">
      <c r="A17" s="0">
        <f>'Dataset'!B17</f>
      </c>
      <c r="B17" s="0">
        <f>'Dataset'!C17</f>
      </c>
      <c r="C17" s="0">
        <f>'Dataset'!E17</f>
      </c>
      <c r="D17" s="0">
        <f>'Dataset'!F17</f>
      </c>
      <c r="E17" s="0">
        <f>'Dataset'!G17</f>
      </c>
    </row>
    <row r="18">
      <c r="A18" s="0">
        <f>'Dataset'!B18</f>
      </c>
      <c r="B18" s="0">
        <f>'Dataset'!C18</f>
      </c>
      <c r="C18" s="0">
        <f>'Dataset'!E18</f>
      </c>
      <c r="D18" s="0">
        <f>'Dataset'!F18</f>
      </c>
      <c r="E18" s="0">
        <f>'Dataset'!G18</f>
      </c>
    </row>
    <row r="19">
      <c r="A19" s="0">
        <f>'Dataset'!B19</f>
      </c>
      <c r="B19" s="0">
        <f>'Dataset'!C19</f>
      </c>
      <c r="C19" s="0">
        <f>'Dataset'!E19</f>
      </c>
      <c r="D19" s="0">
        <f>'Dataset'!F19</f>
      </c>
      <c r="E19" s="0">
        <f>'Dataset'!G19</f>
      </c>
    </row>
    <row r="20">
      <c r="A20" s="0">
        <f>'Dataset'!B20</f>
      </c>
      <c r="B20" s="0">
        <f>'Dataset'!C20</f>
      </c>
      <c r="C20" s="0">
        <f>'Dataset'!E20</f>
      </c>
      <c r="D20" s="0">
        <f>'Dataset'!F20</f>
      </c>
      <c r="E20" s="0">
        <f>'Dataset'!G20</f>
      </c>
    </row>
    <row r="21">
      <c r="A21" s="0">
        <f>'Dataset'!B21</f>
      </c>
      <c r="B21" s="0">
        <f>'Dataset'!C21</f>
      </c>
      <c r="C21" s="0">
        <f>'Dataset'!E21</f>
      </c>
      <c r="D21" s="0">
        <f>'Dataset'!F21</f>
      </c>
      <c r="E21" s="0">
        <f>'Dataset'!G21</f>
      </c>
    </row>
    <row r="22">
      <c r="A22" s="0">
        <f>'Dataset'!B22</f>
      </c>
      <c r="B22" s="0">
        <f>'Dataset'!C22</f>
      </c>
      <c r="C22" s="0">
        <f>'Dataset'!E22</f>
      </c>
      <c r="D22" s="0">
        <f>'Dataset'!F22</f>
      </c>
      <c r="E22" s="0">
        <f>'Dataset'!G22</f>
      </c>
    </row>
    <row r="23">
      <c r="A23" s="0">
        <f>'Dataset'!B23</f>
      </c>
      <c r="B23" s="0">
        <f>'Dataset'!C23</f>
      </c>
      <c r="C23" s="0">
        <f>'Dataset'!E23</f>
      </c>
      <c r="D23" s="0">
        <f>'Dataset'!F23</f>
      </c>
      <c r="E23" s="0">
        <f>'Dataset'!G23</f>
      </c>
    </row>
    <row r="24">
      <c r="A24" s="0">
        <f>'Dataset'!B24</f>
      </c>
      <c r="B24" s="0">
        <f>'Dataset'!C24</f>
      </c>
      <c r="C24" s="0">
        <f>'Dataset'!E24</f>
      </c>
      <c r="D24" s="0">
        <f>'Dataset'!F24</f>
      </c>
      <c r="E24" s="0">
        <f>'Dataset'!G24</f>
      </c>
    </row>
    <row r="25">
      <c r="A25" s="0">
        <f>'Dataset'!B25</f>
      </c>
      <c r="B25" s="0">
        <f>'Dataset'!C25</f>
      </c>
      <c r="C25" s="0">
        <f>'Dataset'!E25</f>
      </c>
      <c r="D25" s="0">
        <f>'Dataset'!F25</f>
      </c>
      <c r="E25" s="0">
        <f>'Dataset'!G25</f>
      </c>
    </row>
    <row r="26">
      <c r="A26" s="0">
        <f>'Dataset'!B26</f>
      </c>
      <c r="B26" s="0">
        <f>'Dataset'!C26</f>
      </c>
      <c r="C26" s="0">
        <f>'Dataset'!E26</f>
      </c>
      <c r="D26" s="0">
        <f>'Dataset'!F26</f>
      </c>
      <c r="E26" s="0">
        <f>'Dataset'!G26</f>
      </c>
    </row>
    <row r="27">
      <c r="A27" s="0">
        <f>'Dataset'!B27</f>
      </c>
      <c r="B27" s="0">
        <f>'Dataset'!C27</f>
      </c>
      <c r="C27" s="0">
        <f>'Dataset'!E27</f>
      </c>
      <c r="D27" s="0">
        <f>'Dataset'!F27</f>
      </c>
      <c r="E27" s="0">
        <f>'Dataset'!G27</f>
      </c>
    </row>
    <row r="28">
      <c r="A28" s="0">
        <f>'Dataset'!B28</f>
      </c>
      <c r="B28" s="0">
        <f>'Dataset'!C28</f>
      </c>
      <c r="C28" s="0">
        <f>'Dataset'!E28</f>
      </c>
      <c r="D28" s="0">
        <f>'Dataset'!F28</f>
      </c>
      <c r="E28" s="0">
        <f>'Dataset'!G28</f>
      </c>
    </row>
    <row r="29">
      <c r="A29" s="0">
        <f>'Dataset'!B29</f>
      </c>
      <c r="B29" s="0">
        <f>'Dataset'!C29</f>
      </c>
      <c r="C29" s="0">
        <f>'Dataset'!E29</f>
      </c>
      <c r="D29" s="0">
        <f>'Dataset'!F29</f>
      </c>
      <c r="E29" s="0">
        <f>'Dataset'!G29</f>
      </c>
    </row>
    <row r="30">
      <c r="A30" s="0">
        <f>'Dataset'!B30</f>
      </c>
      <c r="B30" s="0">
        <f>'Dataset'!C30</f>
      </c>
      <c r="C30" s="0">
        <f>'Dataset'!E30</f>
      </c>
      <c r="D30" s="0">
        <f>'Dataset'!F30</f>
      </c>
      <c r="E30" s="0">
        <f>'Dataset'!G30</f>
      </c>
    </row>
    <row r="31">
      <c r="A31" s="0">
        <f>'Dataset'!B31</f>
      </c>
      <c r="B31" s="0">
        <f>'Dataset'!C31</f>
      </c>
      <c r="C31" s="0">
        <f>'Dataset'!E31</f>
      </c>
      <c r="D31" s="0">
        <f>'Dataset'!F31</f>
      </c>
      <c r="E31" s="0">
        <f>'Dataset'!G31</f>
      </c>
    </row>
    <row r="32">
      <c r="A32" s="0">
        <f>'Dataset'!B32</f>
      </c>
      <c r="B32" s="0">
        <f>'Dataset'!C32</f>
      </c>
      <c r="C32" s="0">
        <f>'Dataset'!E32</f>
      </c>
      <c r="D32" s="0">
        <f>'Dataset'!F32</f>
      </c>
      <c r="E32" s="0">
        <f>'Dataset'!G32</f>
      </c>
    </row>
    <row r="33">
      <c r="A33" s="0">
        <f>'Dataset'!B33</f>
      </c>
      <c r="B33" s="0">
        <f>'Dataset'!C33</f>
      </c>
      <c r="C33" s="0">
        <f>'Dataset'!E33</f>
      </c>
      <c r="D33" s="0">
        <f>'Dataset'!F33</f>
      </c>
      <c r="E33" s="0">
        <f>'Dataset'!G33</f>
      </c>
    </row>
    <row r="34">
      <c r="A34" s="0">
        <f>'Dataset'!B34</f>
      </c>
      <c r="B34" s="0">
        <f>'Dataset'!C34</f>
      </c>
      <c r="C34" s="0">
        <f>'Dataset'!E34</f>
      </c>
      <c r="D34" s="0">
        <f>'Dataset'!F34</f>
      </c>
      <c r="E34" s="0">
        <f>'Dataset'!G34</f>
      </c>
    </row>
    <row r="35">
      <c r="A35" s="0">
        <f>'Dataset'!B35</f>
      </c>
      <c r="B35" s="0">
        <f>'Dataset'!C35</f>
      </c>
      <c r="C35" s="0">
        <f>'Dataset'!E35</f>
      </c>
      <c r="D35" s="0">
        <f>'Dataset'!F35</f>
      </c>
      <c r="E35" s="0">
        <f>'Dataset'!G35</f>
      </c>
    </row>
    <row r="36">
      <c r="A36" s="0">
        <f>'Dataset'!B36</f>
      </c>
      <c r="B36" s="0">
        <f>'Dataset'!C36</f>
      </c>
      <c r="C36" s="0">
        <f>'Dataset'!E36</f>
      </c>
      <c r="D36" s="0">
        <f>'Dataset'!F36</f>
      </c>
      <c r="E36" s="0">
        <f>'Dataset'!G36</f>
      </c>
    </row>
    <row r="37">
      <c r="A37" s="0">
        <f>'Dataset'!B37</f>
      </c>
      <c r="B37" s="0">
        <f>'Dataset'!C37</f>
      </c>
      <c r="C37" s="0">
        <f>'Dataset'!E37</f>
      </c>
      <c r="D37" s="0">
        <f>'Dataset'!F37</f>
      </c>
      <c r="E37" s="0">
        <f>'Dataset'!G37</f>
      </c>
    </row>
    <row r="38">
      <c r="A38" s="0">
        <f>'Dataset'!B38</f>
      </c>
      <c r="B38" s="0">
        <f>'Dataset'!C38</f>
      </c>
      <c r="C38" s="0">
        <f>'Dataset'!E38</f>
      </c>
      <c r="D38" s="0">
        <f>'Dataset'!F38</f>
      </c>
      <c r="E38" s="0">
        <f>'Dataset'!G38</f>
      </c>
    </row>
    <row r="39">
      <c r="A39" s="0">
        <f>'Dataset'!B39</f>
      </c>
      <c r="B39" s="0">
        <f>'Dataset'!C39</f>
      </c>
      <c r="C39" s="0">
        <f>'Dataset'!E39</f>
      </c>
      <c r="D39" s="0">
        <f>'Dataset'!F39</f>
      </c>
      <c r="E39" s="0">
        <f>'Dataset'!G39</f>
      </c>
    </row>
    <row r="40">
      <c r="A40" s="0">
        <f>'Dataset'!B40</f>
      </c>
      <c r="B40" s="0">
        <f>'Dataset'!C40</f>
      </c>
      <c r="C40" s="0">
        <f>'Dataset'!E40</f>
      </c>
      <c r="D40" s="0">
        <f>'Dataset'!F40</f>
      </c>
      <c r="E40" s="0">
        <f>'Dataset'!G40</f>
      </c>
    </row>
    <row r="41">
      <c r="A41" s="0">
        <f>'Dataset'!B41</f>
      </c>
      <c r="B41" s="0">
        <f>'Dataset'!C41</f>
      </c>
      <c r="C41" s="0">
        <f>'Dataset'!E41</f>
      </c>
      <c r="D41" s="0">
        <f>'Dataset'!F41</f>
      </c>
      <c r="E41" s="0">
        <f>'Dataset'!G41</f>
      </c>
    </row>
    <row r="42">
      <c r="A42" s="0">
        <f>'Dataset'!B42</f>
      </c>
      <c r="B42" s="0">
        <f>'Dataset'!C42</f>
      </c>
      <c r="C42" s="0">
        <f>'Dataset'!E42</f>
      </c>
      <c r="D42" s="0">
        <f>'Dataset'!F42</f>
      </c>
      <c r="E42" s="0">
        <f>'Dataset'!G42</f>
      </c>
    </row>
    <row r="43">
      <c r="A43" s="0">
        <f>'Dataset'!B43</f>
      </c>
      <c r="B43" s="0">
        <f>'Dataset'!C43</f>
      </c>
      <c r="C43" s="0">
        <f>'Dataset'!E43</f>
      </c>
      <c r="D43" s="0">
        <f>'Dataset'!F43</f>
      </c>
      <c r="E43" s="0">
        <f>'Dataset'!G43</f>
      </c>
    </row>
    <row r="44">
      <c r="A44" s="0">
        <f>'Dataset'!B44</f>
      </c>
      <c r="B44" s="0">
        <f>'Dataset'!C44</f>
      </c>
      <c r="C44" s="0">
        <f>'Dataset'!E44</f>
      </c>
      <c r="D44" s="0">
        <f>'Dataset'!F44</f>
      </c>
      <c r="E44" s="0">
        <f>'Dataset'!G44</f>
      </c>
    </row>
    <row r="45">
      <c r="A45" s="0">
        <f>'Dataset'!B45</f>
      </c>
      <c r="B45" s="0">
        <f>'Dataset'!C45</f>
      </c>
      <c r="C45" s="0">
        <f>'Dataset'!E45</f>
      </c>
      <c r="D45" s="0">
        <f>'Dataset'!F45</f>
      </c>
      <c r="E45" s="0">
        <f>'Dataset'!G45</f>
      </c>
    </row>
    <row r="46">
      <c r="A46" s="0">
        <f>'Dataset'!B46</f>
      </c>
      <c r="B46" s="0">
        <f>'Dataset'!C46</f>
      </c>
      <c r="C46" s="0">
        <f>'Dataset'!E46</f>
      </c>
      <c r="D46" s="0">
        <f>'Dataset'!F46</f>
      </c>
      <c r="E46" s="0">
        <f>'Dataset'!G46</f>
      </c>
    </row>
    <row r="47">
      <c r="A47" s="0">
        <f>'Dataset'!B47</f>
      </c>
      <c r="B47" s="0">
        <f>'Dataset'!C47</f>
      </c>
      <c r="C47" s="0">
        <f>'Dataset'!E47</f>
      </c>
      <c r="D47" s="0">
        <f>'Dataset'!F47</f>
      </c>
      <c r="E47" s="0">
        <f>'Dataset'!G47</f>
      </c>
    </row>
    <row r="48">
      <c r="A48" s="0">
        <f>'Dataset'!B48</f>
      </c>
      <c r="B48" s="0">
        <f>'Dataset'!C48</f>
      </c>
      <c r="C48" s="0">
        <f>'Dataset'!E48</f>
      </c>
      <c r="D48" s="0">
        <f>'Dataset'!F48</f>
      </c>
      <c r="E48" s="0">
        <f>'Dataset'!G48</f>
      </c>
    </row>
    <row r="49">
      <c r="A49" s="0">
        <f>'Dataset'!B49</f>
      </c>
      <c r="B49" s="0">
        <f>'Dataset'!C49</f>
      </c>
      <c r="C49" s="0">
        <f>'Dataset'!E49</f>
      </c>
      <c r="D49" s="0">
        <f>'Dataset'!F49</f>
      </c>
      <c r="E49" s="0">
        <f>'Dataset'!G49</f>
      </c>
    </row>
    <row r="50">
      <c r="A50" s="0">
        <f>'Dataset'!B50</f>
      </c>
      <c r="B50" s="0">
        <f>'Dataset'!C50</f>
      </c>
      <c r="C50" s="0">
        <f>'Dataset'!E50</f>
      </c>
      <c r="D50" s="0">
        <f>'Dataset'!F50</f>
      </c>
      <c r="E50" s="0">
        <f>'Dataset'!G50</f>
      </c>
    </row>
    <row r="51">
      <c r="A51" s="0">
        <f>'Dataset'!B51</f>
      </c>
      <c r="B51" s="0">
        <f>'Dataset'!C51</f>
      </c>
      <c r="C51" s="0">
        <f>'Dataset'!E51</f>
      </c>
      <c r="D51" s="0">
        <f>'Dataset'!F51</f>
      </c>
      <c r="E51" s="0">
        <f>'Dataset'!G51</f>
      </c>
    </row>
    <row r="52">
      <c r="A52" s="0">
        <f>'Dataset'!B52</f>
      </c>
      <c r="B52" s="0">
        <f>'Dataset'!C52</f>
      </c>
      <c r="C52" s="0">
        <f>'Dataset'!E52</f>
      </c>
      <c r="D52" s="0">
        <f>'Dataset'!F52</f>
      </c>
      <c r="E52" s="0">
        <f>'Dataset'!G52</f>
      </c>
    </row>
    <row r="53">
      <c r="A53" s="0">
        <f>'Dataset'!B53</f>
      </c>
      <c r="B53" s="0">
        <f>'Dataset'!C53</f>
      </c>
      <c r="C53" s="0">
        <f>'Dataset'!E53</f>
      </c>
      <c r="D53" s="0">
        <f>'Dataset'!F53</f>
      </c>
      <c r="E53" s="0">
        <f>'Dataset'!G53</f>
      </c>
    </row>
    <row r="54">
      <c r="A54" s="0">
        <f>'Dataset'!B54</f>
      </c>
      <c r="B54" s="0">
        <f>'Dataset'!C54</f>
      </c>
      <c r="C54" s="0">
        <f>'Dataset'!E54</f>
      </c>
      <c r="D54" s="0">
        <f>'Dataset'!F54</f>
      </c>
      <c r="E54" s="0">
        <f>'Dataset'!G54</f>
      </c>
    </row>
    <row r="55">
      <c r="A55" s="0">
        <f>'Dataset'!B55</f>
      </c>
      <c r="B55" s="0">
        <f>'Dataset'!C55</f>
      </c>
      <c r="C55" s="0">
        <f>'Dataset'!E55</f>
      </c>
      <c r="D55" s="0">
        <f>'Dataset'!F55</f>
      </c>
      <c r="E55" s="0">
        <f>'Dataset'!G55</f>
      </c>
    </row>
    <row r="56">
      <c r="A56" s="0">
        <f>'Dataset'!B56</f>
      </c>
      <c r="B56" s="0">
        <f>'Dataset'!C56</f>
      </c>
      <c r="C56" s="0">
        <f>'Dataset'!E56</f>
      </c>
      <c r="D56" s="0">
        <f>'Dataset'!F56</f>
      </c>
      <c r="E56" s="0">
        <f>'Dataset'!G56</f>
      </c>
    </row>
    <row r="57">
      <c r="A57" s="0">
        <f>'Dataset'!B57</f>
      </c>
      <c r="B57" s="0">
        <f>'Dataset'!C57</f>
      </c>
      <c r="C57" s="0">
        <f>'Dataset'!E57</f>
      </c>
      <c r="D57" s="0">
        <f>'Dataset'!F57</f>
      </c>
      <c r="E57" s="0">
        <f>'Dataset'!G57</f>
      </c>
    </row>
    <row r="58">
      <c r="A58" s="0">
        <f>'Dataset'!B58</f>
      </c>
      <c r="B58" s="0">
        <f>'Dataset'!C58</f>
      </c>
      <c r="C58" s="0">
        <f>'Dataset'!E58</f>
      </c>
      <c r="D58" s="0">
        <f>'Dataset'!F58</f>
      </c>
      <c r="E58" s="0">
        <f>'Dataset'!G58</f>
      </c>
    </row>
    <row r="59">
      <c r="A59" s="0">
        <f>'Dataset'!B59</f>
      </c>
      <c r="B59" s="0">
        <f>'Dataset'!C59</f>
      </c>
      <c r="C59" s="0">
        <f>'Dataset'!E59</f>
      </c>
      <c r="D59" s="0">
        <f>'Dataset'!F59</f>
      </c>
      <c r="E59" s="0">
        <f>'Dataset'!G59</f>
      </c>
    </row>
    <row r="60">
      <c r="A60" s="0">
        <f>'Dataset'!B60</f>
      </c>
      <c r="B60" s="0">
        <f>'Dataset'!C60</f>
      </c>
      <c r="C60" s="0">
        <f>'Dataset'!E60</f>
      </c>
      <c r="D60" s="0">
        <f>'Dataset'!F60</f>
      </c>
      <c r="E60" s="0">
        <f>'Dataset'!G60</f>
      </c>
    </row>
    <row r="61">
      <c r="A61" s="0">
        <f>'Dataset'!B61</f>
      </c>
      <c r="B61" s="0">
        <f>'Dataset'!C61</f>
      </c>
      <c r="C61" s="0">
        <f>'Dataset'!E61</f>
      </c>
      <c r="D61" s="0">
        <f>'Dataset'!F61</f>
      </c>
      <c r="E61" s="0">
        <f>'Dataset'!G61</f>
      </c>
    </row>
    <row r="62">
      <c r="A62" s="0">
        <f>'Dataset'!B62</f>
      </c>
      <c r="B62" s="0">
        <f>'Dataset'!C62</f>
      </c>
      <c r="C62" s="0">
        <f>'Dataset'!E62</f>
      </c>
      <c r="D62" s="0">
        <f>'Dataset'!F62</f>
      </c>
      <c r="E62" s="0">
        <f>'Dataset'!G62</f>
      </c>
    </row>
    <row r="63">
      <c r="A63" s="0">
        <f>'Dataset'!B63</f>
      </c>
      <c r="B63" s="0">
        <f>'Dataset'!C63</f>
      </c>
      <c r="C63" s="0">
        <f>'Dataset'!E63</f>
      </c>
      <c r="D63" s="0">
        <f>'Dataset'!F63</f>
      </c>
      <c r="E63" s="0">
        <f>'Dataset'!G63</f>
      </c>
    </row>
    <row r="64">
      <c r="A64" s="0">
        <f>'Dataset'!B64</f>
      </c>
      <c r="B64" s="0">
        <f>'Dataset'!C64</f>
      </c>
      <c r="C64" s="0">
        <f>'Dataset'!E64</f>
      </c>
      <c r="D64" s="0">
        <f>'Dataset'!F64</f>
      </c>
      <c r="E64" s="0">
        <f>'Dataset'!G64</f>
      </c>
    </row>
    <row r="65">
      <c r="A65" s="0">
        <f>'Dataset'!B65</f>
      </c>
      <c r="B65" s="0">
        <f>'Dataset'!C65</f>
      </c>
      <c r="C65" s="0">
        <f>'Dataset'!E65</f>
      </c>
      <c r="D65" s="0">
        <f>'Dataset'!F65</f>
      </c>
      <c r="E65" s="0">
        <f>'Dataset'!G65</f>
      </c>
    </row>
    <row r="66">
      <c r="A66" s="0">
        <f>'Dataset'!B66</f>
      </c>
      <c r="B66" s="0">
        <f>'Dataset'!C66</f>
      </c>
      <c r="C66" s="0">
        <f>'Dataset'!E66</f>
      </c>
      <c r="D66" s="0">
        <f>'Dataset'!F66</f>
      </c>
      <c r="E66" s="0">
        <f>'Dataset'!G66</f>
      </c>
    </row>
    <row r="67">
      <c r="A67" s="0">
        <f>'Dataset'!B67</f>
      </c>
      <c r="B67" s="0">
        <f>'Dataset'!C67</f>
      </c>
      <c r="C67" s="0">
        <f>'Dataset'!E67</f>
      </c>
      <c r="D67" s="0">
        <f>'Dataset'!F67</f>
      </c>
      <c r="E67" s="0">
        <f>'Dataset'!G67</f>
      </c>
    </row>
    <row r="68">
      <c r="A68" s="0">
        <f>'Dataset'!B68</f>
      </c>
      <c r="B68" s="0">
        <f>'Dataset'!C68</f>
      </c>
      <c r="C68" s="0">
        <f>'Dataset'!E68</f>
      </c>
      <c r="D68" s="0">
        <f>'Dataset'!F68</f>
      </c>
      <c r="E68" s="0">
        <f>'Dataset'!G68</f>
      </c>
    </row>
    <row r="69">
      <c r="A69" s="0">
        <f>'Dataset'!B69</f>
      </c>
      <c r="B69" s="0">
        <f>'Dataset'!C69</f>
      </c>
      <c r="C69" s="0">
        <f>'Dataset'!E69</f>
      </c>
      <c r="D69" s="0">
        <f>'Dataset'!F69</f>
      </c>
      <c r="E69" s="0">
        <f>'Dataset'!G69</f>
      </c>
    </row>
    <row r="70">
      <c r="A70" s="0">
        <f>'Dataset'!B70</f>
      </c>
      <c r="B70" s="0">
        <f>'Dataset'!C70</f>
      </c>
      <c r="C70" s="0">
        <f>'Dataset'!E70</f>
      </c>
      <c r="D70" s="0">
        <f>'Dataset'!F70</f>
      </c>
      <c r="E70" s="0">
        <f>'Dataset'!G70</f>
      </c>
    </row>
    <row r="71">
      <c r="A71" s="0">
        <f>'Dataset'!B71</f>
      </c>
      <c r="B71" s="0">
        <f>'Dataset'!C71</f>
      </c>
      <c r="C71" s="0">
        <f>'Dataset'!E71</f>
      </c>
      <c r="D71" s="0">
        <f>'Dataset'!F71</f>
      </c>
      <c r="E71" s="0">
        <f>'Dataset'!G71</f>
      </c>
    </row>
    <row r="72">
      <c r="A72" s="0">
        <f>'Dataset'!B72</f>
      </c>
      <c r="B72" s="0">
        <f>'Dataset'!C72</f>
      </c>
      <c r="C72" s="0">
        <f>'Dataset'!E72</f>
      </c>
      <c r="D72" s="0">
        <f>'Dataset'!F72</f>
      </c>
      <c r="E72" s="0">
        <f>'Dataset'!G72</f>
      </c>
    </row>
    <row r="73">
      <c r="A73" s="0">
        <f>'Dataset'!B73</f>
      </c>
      <c r="B73" s="0">
        <f>'Dataset'!C73</f>
      </c>
      <c r="C73" s="0">
        <f>'Dataset'!E73</f>
      </c>
      <c r="D73" s="0">
        <f>'Dataset'!F73</f>
      </c>
      <c r="E73" s="0">
        <f>'Dataset'!G73</f>
      </c>
    </row>
    <row r="74">
      <c r="A74" s="0">
        <f>'Dataset'!B74</f>
      </c>
      <c r="B74" s="0">
        <f>'Dataset'!C74</f>
      </c>
      <c r="C74" s="0">
        <f>'Dataset'!E74</f>
      </c>
      <c r="D74" s="0">
        <f>'Dataset'!F74</f>
      </c>
      <c r="E74" s="0">
        <f>'Dataset'!G74</f>
      </c>
    </row>
    <row r="75">
      <c r="A75" s="0">
        <f>'Dataset'!B75</f>
      </c>
      <c r="B75" s="0">
        <f>'Dataset'!C75</f>
      </c>
      <c r="C75" s="0">
        <f>'Dataset'!E75</f>
      </c>
      <c r="D75" s="0">
        <f>'Dataset'!F75</f>
      </c>
      <c r="E75" s="0">
        <f>'Dataset'!G75</f>
      </c>
    </row>
    <row r="76">
      <c r="A76" s="0">
        <f>'Dataset'!B76</f>
      </c>
      <c r="B76" s="0">
        <f>'Dataset'!C76</f>
      </c>
      <c r="C76" s="0">
        <f>'Dataset'!E76</f>
      </c>
      <c r="D76" s="0">
        <f>'Dataset'!F76</f>
      </c>
      <c r="E76" s="0">
        <f>'Dataset'!G76</f>
      </c>
    </row>
    <row r="77">
      <c r="A77" s="0">
        <f>'Dataset'!B77</f>
      </c>
      <c r="B77" s="0">
        <f>'Dataset'!C77</f>
      </c>
      <c r="C77" s="0">
        <f>'Dataset'!E77</f>
      </c>
      <c r="D77" s="0">
        <f>'Dataset'!F77</f>
      </c>
      <c r="E77" s="0">
        <f>'Dataset'!G77</f>
      </c>
    </row>
    <row r="78">
      <c r="A78" s="0">
        <f>'Dataset'!B78</f>
      </c>
      <c r="B78" s="0">
        <f>'Dataset'!C78</f>
      </c>
      <c r="C78" s="0">
        <f>'Dataset'!E78</f>
      </c>
      <c r="D78" s="0">
        <f>'Dataset'!F78</f>
      </c>
      <c r="E78" s="0">
        <f>'Dataset'!G78</f>
      </c>
    </row>
    <row r="79">
      <c r="A79" s="0">
        <f>'Dataset'!B79</f>
      </c>
      <c r="B79" s="0">
        <f>'Dataset'!C79</f>
      </c>
      <c r="C79" s="0">
        <f>'Dataset'!E79</f>
      </c>
      <c r="D79" s="0">
        <f>'Dataset'!F79</f>
      </c>
      <c r="E79" s="0">
        <f>'Dataset'!G79</f>
      </c>
    </row>
    <row r="80">
      <c r="A80" s="0">
        <f>'Dataset'!B80</f>
      </c>
      <c r="B80" s="0">
        <f>'Dataset'!C80</f>
      </c>
      <c r="C80" s="0">
        <f>'Dataset'!E80</f>
      </c>
      <c r="D80" s="0">
        <f>'Dataset'!F80</f>
      </c>
      <c r="E80" s="0">
        <f>'Dataset'!G80</f>
      </c>
    </row>
    <row r="81">
      <c r="A81" s="0">
        <f>'Dataset'!B81</f>
      </c>
      <c r="B81" s="0">
        <f>'Dataset'!C81</f>
      </c>
      <c r="C81" s="0">
        <f>'Dataset'!E81</f>
      </c>
      <c r="D81" s="0">
        <f>'Dataset'!F81</f>
      </c>
      <c r="E81" s="0">
        <f>'Dataset'!G81</f>
      </c>
    </row>
    <row r="82">
      <c r="A82" s="0">
        <f>'Dataset'!B82</f>
      </c>
      <c r="B82" s="0">
        <f>'Dataset'!C82</f>
      </c>
      <c r="C82" s="0">
        <f>'Dataset'!E82</f>
      </c>
      <c r="D82" s="0">
        <f>'Dataset'!F82</f>
      </c>
      <c r="E82" s="0">
        <f>'Dataset'!G82</f>
      </c>
    </row>
    <row r="83">
      <c r="A83" s="0">
        <f>'Dataset'!B83</f>
      </c>
      <c r="B83" s="0">
        <f>'Dataset'!C83</f>
      </c>
      <c r="C83" s="0">
        <f>'Dataset'!E83</f>
      </c>
      <c r="D83" s="0">
        <f>'Dataset'!F83</f>
      </c>
      <c r="E83" s="0">
        <f>'Dataset'!G83</f>
      </c>
    </row>
    <row r="84">
      <c r="A84" s="0">
        <f>'Dataset'!B84</f>
      </c>
      <c r="B84" s="0">
        <f>'Dataset'!C84</f>
      </c>
      <c r="C84" s="0">
        <f>'Dataset'!E84</f>
      </c>
      <c r="D84" s="0">
        <f>'Dataset'!F84</f>
      </c>
      <c r="E84" s="0">
        <f>'Dataset'!G84</f>
      </c>
    </row>
    <row r="85">
      <c r="A85" s="0">
        <f>'Dataset'!B85</f>
      </c>
      <c r="B85" s="0">
        <f>'Dataset'!C85</f>
      </c>
      <c r="C85" s="0">
        <f>'Dataset'!E85</f>
      </c>
      <c r="D85" s="0">
        <f>'Dataset'!F85</f>
      </c>
      <c r="E85" s="0">
        <f>'Dataset'!G85</f>
      </c>
    </row>
    <row r="86">
      <c r="A86" s="0">
        <f>'Dataset'!B86</f>
      </c>
      <c r="B86" s="0">
        <f>'Dataset'!C86</f>
      </c>
      <c r="C86" s="0">
        <f>'Dataset'!E86</f>
      </c>
      <c r="D86" s="0">
        <f>'Dataset'!F86</f>
      </c>
      <c r="E86" s="0">
        <f>'Dataset'!G86</f>
      </c>
    </row>
    <row r="87">
      <c r="A87" s="0">
        <f>'Dataset'!B87</f>
      </c>
      <c r="B87" s="0">
        <f>'Dataset'!C87</f>
      </c>
      <c r="C87" s="0">
        <f>'Dataset'!E87</f>
      </c>
      <c r="D87" s="0">
        <f>'Dataset'!F87</f>
      </c>
      <c r="E87" s="0">
        <f>'Dataset'!G87</f>
      </c>
    </row>
    <row r="88">
      <c r="A88" s="0">
        <f>'Dataset'!B88</f>
      </c>
      <c r="B88" s="0">
        <f>'Dataset'!C88</f>
      </c>
      <c r="C88" s="0">
        <f>'Dataset'!E88</f>
      </c>
      <c r="D88" s="0">
        <f>'Dataset'!F88</f>
      </c>
      <c r="E88" s="0">
        <f>'Dataset'!G88</f>
      </c>
    </row>
    <row r="89">
      <c r="A89" s="0">
        <f>'Dataset'!B89</f>
      </c>
      <c r="B89" s="0">
        <f>'Dataset'!C89</f>
      </c>
      <c r="C89" s="0">
        <f>'Dataset'!E89</f>
      </c>
      <c r="D89" s="0">
        <f>'Dataset'!F89</f>
      </c>
      <c r="E89" s="0">
        <f>'Dataset'!G89</f>
      </c>
    </row>
    <row r="90">
      <c r="A90" s="0">
        <f>'Dataset'!B90</f>
      </c>
      <c r="B90" s="0">
        <f>'Dataset'!C90</f>
      </c>
      <c r="C90" s="0">
        <f>'Dataset'!E90</f>
      </c>
      <c r="D90" s="0">
        <f>'Dataset'!F90</f>
      </c>
      <c r="E90" s="0">
        <f>'Dataset'!G90</f>
      </c>
    </row>
    <row r="91">
      <c r="A91" s="0">
        <f>'Dataset'!B91</f>
      </c>
      <c r="B91" s="0">
        <f>'Dataset'!C91</f>
      </c>
      <c r="C91" s="0">
        <f>'Dataset'!E91</f>
      </c>
      <c r="D91" s="0">
        <f>'Dataset'!F91</f>
      </c>
      <c r="E91" s="0">
        <f>'Dataset'!G91</f>
      </c>
    </row>
    <row r="92">
      <c r="A92" s="0">
        <f>'Dataset'!B92</f>
      </c>
      <c r="B92" s="0">
        <f>'Dataset'!C92</f>
      </c>
      <c r="C92" s="0">
        <f>'Dataset'!E92</f>
      </c>
      <c r="D92" s="0">
        <f>'Dataset'!F92</f>
      </c>
      <c r="E92" s="0">
        <f>'Dataset'!G92</f>
      </c>
    </row>
    <row r="93">
      <c r="A93" s="0">
        <f>'Dataset'!B93</f>
      </c>
      <c r="B93" s="0">
        <f>'Dataset'!C93</f>
      </c>
      <c r="C93" s="0">
        <f>'Dataset'!E93</f>
      </c>
      <c r="D93" s="0">
        <f>'Dataset'!F93</f>
      </c>
      <c r="E93" s="0">
        <f>'Dataset'!G93</f>
      </c>
    </row>
    <row r="94">
      <c r="A94" s="0">
        <f>'Dataset'!B94</f>
      </c>
      <c r="B94" s="0">
        <f>'Dataset'!C94</f>
      </c>
      <c r="C94" s="0">
        <f>'Dataset'!E94</f>
      </c>
      <c r="D94" s="0">
        <f>'Dataset'!F94</f>
      </c>
      <c r="E94" s="0">
        <f>'Dataset'!G94</f>
      </c>
    </row>
    <row r="95">
      <c r="A95" s="0">
        <f>'Dataset'!B95</f>
      </c>
      <c r="B95" s="0">
        <f>'Dataset'!C95</f>
      </c>
      <c r="C95" s="0">
        <f>'Dataset'!E95</f>
      </c>
      <c r="D95" s="0">
        <f>'Dataset'!F95</f>
      </c>
      <c r="E95" s="0">
        <f>'Dataset'!G95</f>
      </c>
    </row>
    <row r="96">
      <c r="A96" s="0">
        <f>'Dataset'!B96</f>
      </c>
      <c r="B96" s="0">
        <f>'Dataset'!C96</f>
      </c>
      <c r="C96" s="0">
        <f>'Dataset'!E96</f>
      </c>
      <c r="D96" s="0">
        <f>'Dataset'!F96</f>
      </c>
      <c r="E96" s="0">
        <f>'Dataset'!G96</f>
      </c>
    </row>
    <row r="97">
      <c r="A97" s="0">
        <f>'Dataset'!B97</f>
      </c>
      <c r="B97" s="0">
        <f>'Dataset'!C97</f>
      </c>
      <c r="C97" s="0">
        <f>'Dataset'!E97</f>
      </c>
      <c r="D97" s="0">
        <f>'Dataset'!F97</f>
      </c>
      <c r="E97" s="0">
        <f>'Dataset'!G97</f>
      </c>
    </row>
    <row r="98">
      <c r="A98" s="0">
        <f>'Dataset'!B98</f>
      </c>
      <c r="B98" s="0">
        <f>'Dataset'!C98</f>
      </c>
      <c r="C98" s="0">
        <f>'Dataset'!E98</f>
      </c>
      <c r="D98" s="0">
        <f>'Dataset'!F98</f>
      </c>
      <c r="E98" s="0">
        <f>'Dataset'!G98</f>
      </c>
    </row>
    <row r="99">
      <c r="A99" s="0">
        <f>'Dataset'!B99</f>
      </c>
      <c r="B99" s="0">
        <f>'Dataset'!C99</f>
      </c>
      <c r="C99" s="0">
        <f>'Dataset'!E99</f>
      </c>
      <c r="D99" s="0">
        <f>'Dataset'!F99</f>
      </c>
      <c r="E99" s="0">
        <f>'Dataset'!G99</f>
      </c>
    </row>
    <row r="100">
      <c r="A100" s="0">
        <f>'Dataset'!B100</f>
      </c>
      <c r="B100" s="0">
        <f>'Dataset'!C100</f>
      </c>
      <c r="C100" s="0">
        <f>'Dataset'!E100</f>
      </c>
      <c r="D100" s="0">
        <f>'Dataset'!F100</f>
      </c>
      <c r="E100" s="0">
        <f>'Dataset'!G100</f>
      </c>
    </row>
    <row r="101">
      <c r="A101" s="0">
        <f>'Dataset'!B101</f>
      </c>
      <c r="B101" s="0">
        <f>'Dataset'!C101</f>
      </c>
      <c r="C101" s="0">
        <f>'Dataset'!E101</f>
      </c>
      <c r="D101" s="0">
        <f>'Dataset'!F101</f>
      </c>
      <c r="E101" s="0">
        <f>'Dataset'!G101</f>
      </c>
    </row>
    <row r="102">
      <c r="A102" s="0">
        <f>'Dataset'!B102</f>
      </c>
      <c r="B102" s="0">
        <f>'Dataset'!C102</f>
      </c>
      <c r="C102" s="0">
        <f>'Dataset'!E102</f>
      </c>
      <c r="D102" s="0">
        <f>'Dataset'!F102</f>
      </c>
      <c r="E102" s="0">
        <f>'Dataset'!G102</f>
      </c>
    </row>
    <row r="103">
      <c r="A103" s="0">
        <f>'Dataset'!B103</f>
      </c>
      <c r="B103" s="0">
        <f>'Dataset'!C103</f>
      </c>
      <c r="C103" s="0">
        <f>'Dataset'!E103</f>
      </c>
      <c r="D103" s="0">
        <f>'Dataset'!F103</f>
      </c>
      <c r="E103" s="0">
        <f>'Dataset'!G103</f>
      </c>
    </row>
    <row r="104">
      <c r="A104" s="0">
        <f>'Dataset'!B104</f>
      </c>
      <c r="B104" s="0">
        <f>'Dataset'!C104</f>
      </c>
      <c r="C104" s="0">
        <f>'Dataset'!E104</f>
      </c>
      <c r="D104" s="0">
        <f>'Dataset'!F104</f>
      </c>
      <c r="E104" s="0">
        <f>'Dataset'!G104</f>
      </c>
    </row>
    <row r="105">
      <c r="A105" s="0">
        <f>'Dataset'!B105</f>
      </c>
      <c r="B105" s="0">
        <f>'Dataset'!C105</f>
      </c>
      <c r="C105" s="0">
        <f>'Dataset'!E105</f>
      </c>
      <c r="D105" s="0">
        <f>'Dataset'!F105</f>
      </c>
      <c r="E105" s="0">
        <f>'Dataset'!G105</f>
      </c>
    </row>
    <row r="106">
      <c r="A106" s="0">
        <f>'Dataset'!B106</f>
      </c>
      <c r="B106" s="0">
        <f>'Dataset'!C106</f>
      </c>
      <c r="C106" s="0">
        <f>'Dataset'!E106</f>
      </c>
      <c r="D106" s="0">
        <f>'Dataset'!F106</f>
      </c>
      <c r="E106" s="0">
        <f>'Dataset'!G106</f>
      </c>
    </row>
    <row r="107">
      <c r="A107" s="0">
        <f>'Dataset'!B107</f>
      </c>
      <c r="B107" s="0">
        <f>'Dataset'!C107</f>
      </c>
      <c r="C107" s="0">
        <f>'Dataset'!E107</f>
      </c>
      <c r="D107" s="0">
        <f>'Dataset'!F107</f>
      </c>
      <c r="E107" s="0">
        <f>'Dataset'!G107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107"/>
  <sheetViews>
    <sheetView workbookViewId="0"/>
  </sheetViews>
  <sheetFormatPr defaultRowHeight="15"/>
  <cols>
    <col min="2" max="2" width="14.7923460006714" customWidth="1"/>
    <col min="3" max="3" width="16.5100727081299" customWidth="1"/>
    <col min="4" max="4" width="14.1386079788208" customWidth="1"/>
    <col min="5" max="5" width="13.389723777771" customWidth="1"/>
    <col min="6" max="6" width="9.140625" customWidth="1"/>
    <col min="7" max="7" width="13.5994520187378" customWidth="1"/>
    <col min="9" max="9" width="27.3954887390137" customWidth="1"/>
    <col min="10" max="10" width="24.9176235198975" customWidth="1"/>
  </cols>
  <sheetData>
    <row r="1">
      <c r="A1" s="0" t="s">
        <v>37</v>
      </c>
      <c r="B1" s="0" t="s">
        <v>38</v>
      </c>
      <c r="C1" s="0" t="s">
        <v>39</v>
      </c>
      <c r="D1" s="0" t="s">
        <v>40</v>
      </c>
      <c r="E1" s="0" t="s">
        <v>41</v>
      </c>
      <c r="F1" s="0" t="s">
        <v>42</v>
      </c>
      <c r="G1" s="0" t="s">
        <v>43</v>
      </c>
      <c r="I1" s="0" t="s">
        <v>44</v>
      </c>
      <c r="J1" s="0" t="s">
        <v>45</v>
      </c>
    </row>
    <row r="2">
      <c r="A2" s="0">
        <v>0</v>
      </c>
      <c r="B2" s="2">
        <f>'Dataset'!H2</f>
      </c>
      <c r="C2" s="2">
        <f ref="C2:C107" t="shared" si="1">J2</f>
      </c>
      <c r="D2" s="2">
        <f ref="D2:D107" t="shared" si="2">ABS(B2 - C2)</f>
      </c>
      <c r="E2" s="2">
        <f ref="E2:E107" t="shared" si="3">ABS(D2 / B2)</f>
      </c>
      <c r="F2" s="2">
        <f ref="F2:F107" t="shared" si="4">C2 - B2</f>
      </c>
      <c r="G2" s="2">
        <f ref="G2:G107" t="shared" si="5">POWER(F2, 2)</f>
      </c>
      <c r="I2" s="2">
        <f>=((13.8794312716734/((-0.564359437301426*Inputs!$E2/(1.06275745557852*Inputs!$C2)-(1.06275745557852*Inputs!$C2+0.380869872538326*Inputs!$B2)))/((4.10623062824513*Inputs!$D2+-0.564359437301426*Inputs!$E2/(1.05966039423245*Inputs!$C2)))-(4.39807594294013*Inputs!$A2+-0.543917917673335*Inputs!$D2/((0.540917046269416*Inputs!$A2+-0.188453616984157))))*-0.00593958495577217+0.662487446220007)</f>
      </c>
      <c r="J2" s="2">
        <f ref="J2:J107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'Dataset'!H3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(13.8794312716734/((-0.564359437301426*Inputs!$E3/(1.06275745557852*Inputs!$C3)-(1.06275745557852*Inputs!$C3+0.380869872538326*Inputs!$B3)))/((4.10623062824513*Inputs!$D3+-0.564359437301426*Inputs!$E3/(1.05966039423245*Inputs!$C3)))-(4.39807594294013*Inputs!$A3+-0.543917917673335*Inputs!$D3/((0.540917046269416*Inputs!$A3+-0.188453616984157))))*-0.00593958495577217+0.662487446220007)</f>
      </c>
      <c r="J3" s="2">
        <f t="shared" si="6"/>
      </c>
    </row>
    <row r="4">
      <c r="A4" s="0">
        <v>2</v>
      </c>
      <c r="B4" s="2">
        <f>'Dataset'!H4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(13.8794312716734/((-0.564359437301426*Inputs!$E4/(1.06275745557852*Inputs!$C4)-(1.06275745557852*Inputs!$C4+0.380869872538326*Inputs!$B4)))/((4.10623062824513*Inputs!$D4+-0.564359437301426*Inputs!$E4/(1.05966039423245*Inputs!$C4)))-(4.39807594294013*Inputs!$A4+-0.543917917673335*Inputs!$D4/((0.540917046269416*Inputs!$A4+-0.188453616984157))))*-0.00593958495577217+0.662487446220007)</f>
      </c>
      <c r="J4" s="2">
        <f t="shared" si="6"/>
      </c>
    </row>
    <row r="5">
      <c r="A5" s="0">
        <v>3</v>
      </c>
      <c r="B5" s="2">
        <f>'Dataset'!H5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(13.8794312716734/((-0.564359437301426*Inputs!$E5/(1.06275745557852*Inputs!$C5)-(1.06275745557852*Inputs!$C5+0.380869872538326*Inputs!$B5)))/((4.10623062824513*Inputs!$D5+-0.564359437301426*Inputs!$E5/(1.05966039423245*Inputs!$C5)))-(4.39807594294013*Inputs!$A5+-0.543917917673335*Inputs!$D5/((0.540917046269416*Inputs!$A5+-0.188453616984157))))*-0.00593958495577217+0.662487446220007)</f>
      </c>
      <c r="J5" s="2">
        <f t="shared" si="6"/>
      </c>
    </row>
    <row r="6">
      <c r="A6" s="0">
        <v>4</v>
      </c>
      <c r="B6" s="2">
        <f>'Dataset'!H6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(13.8794312716734/((-0.564359437301426*Inputs!$E6/(1.06275745557852*Inputs!$C6)-(1.06275745557852*Inputs!$C6+0.380869872538326*Inputs!$B6)))/((4.10623062824513*Inputs!$D6+-0.564359437301426*Inputs!$E6/(1.05966039423245*Inputs!$C6)))-(4.39807594294013*Inputs!$A6+-0.543917917673335*Inputs!$D6/((0.540917046269416*Inputs!$A6+-0.188453616984157))))*-0.00593958495577217+0.662487446220007)</f>
      </c>
      <c r="J6" s="2">
        <f t="shared" si="6"/>
      </c>
    </row>
    <row r="7">
      <c r="A7" s="0">
        <v>5</v>
      </c>
      <c r="B7" s="2">
        <f>'Dataset'!H7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(13.8794312716734/((-0.564359437301426*Inputs!$E7/(1.06275745557852*Inputs!$C7)-(1.06275745557852*Inputs!$C7+0.380869872538326*Inputs!$B7)))/((4.10623062824513*Inputs!$D7+-0.564359437301426*Inputs!$E7/(1.05966039423245*Inputs!$C7)))-(4.39807594294013*Inputs!$A7+-0.543917917673335*Inputs!$D7/((0.540917046269416*Inputs!$A7+-0.188453616984157))))*-0.00593958495577217+0.662487446220007)</f>
      </c>
      <c r="J7" s="2">
        <f t="shared" si="6"/>
      </c>
    </row>
    <row r="8">
      <c r="A8" s="0">
        <v>6</v>
      </c>
      <c r="B8" s="2">
        <f>'Dataset'!H8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(13.8794312716734/((-0.564359437301426*Inputs!$E8/(1.06275745557852*Inputs!$C8)-(1.06275745557852*Inputs!$C8+0.380869872538326*Inputs!$B8)))/((4.10623062824513*Inputs!$D8+-0.564359437301426*Inputs!$E8/(1.05966039423245*Inputs!$C8)))-(4.39807594294013*Inputs!$A8+-0.543917917673335*Inputs!$D8/((0.540917046269416*Inputs!$A8+-0.188453616984157))))*-0.00593958495577217+0.662487446220007)</f>
      </c>
      <c r="J8" s="2">
        <f t="shared" si="6"/>
      </c>
    </row>
    <row r="9">
      <c r="A9" s="0">
        <v>7</v>
      </c>
      <c r="B9" s="2">
        <f>'Dataset'!H9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(13.8794312716734/((-0.564359437301426*Inputs!$E9/(1.06275745557852*Inputs!$C9)-(1.06275745557852*Inputs!$C9+0.380869872538326*Inputs!$B9)))/((4.10623062824513*Inputs!$D9+-0.564359437301426*Inputs!$E9/(1.05966039423245*Inputs!$C9)))-(4.39807594294013*Inputs!$A9+-0.543917917673335*Inputs!$D9/((0.540917046269416*Inputs!$A9+-0.188453616984157))))*-0.00593958495577217+0.662487446220007)</f>
      </c>
      <c r="J9" s="2">
        <f t="shared" si="6"/>
      </c>
    </row>
    <row r="10">
      <c r="A10" s="0">
        <v>8</v>
      </c>
      <c r="B10" s="2">
        <f>'Dataset'!H10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(13.8794312716734/((-0.564359437301426*Inputs!$E10/(1.06275745557852*Inputs!$C10)-(1.06275745557852*Inputs!$C10+0.380869872538326*Inputs!$B10)))/((4.10623062824513*Inputs!$D10+-0.564359437301426*Inputs!$E10/(1.05966039423245*Inputs!$C10)))-(4.39807594294013*Inputs!$A10+-0.543917917673335*Inputs!$D10/((0.540917046269416*Inputs!$A10+-0.188453616984157))))*-0.00593958495577217+0.662487446220007)</f>
      </c>
      <c r="J10" s="2">
        <f t="shared" si="6"/>
      </c>
    </row>
    <row r="11">
      <c r="A11" s="0">
        <v>9</v>
      </c>
      <c r="B11" s="2">
        <f>'Dataset'!H11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(13.8794312716734/((-0.564359437301426*Inputs!$E11/(1.06275745557852*Inputs!$C11)-(1.06275745557852*Inputs!$C11+0.380869872538326*Inputs!$B11)))/((4.10623062824513*Inputs!$D11+-0.564359437301426*Inputs!$E11/(1.05966039423245*Inputs!$C11)))-(4.39807594294013*Inputs!$A11+-0.543917917673335*Inputs!$D11/((0.540917046269416*Inputs!$A11+-0.188453616984157))))*-0.00593958495577217+0.662487446220007)</f>
      </c>
      <c r="J11" s="2">
        <f t="shared" si="6"/>
      </c>
    </row>
    <row r="12">
      <c r="A12" s="0">
        <v>10</v>
      </c>
      <c r="B12" s="2">
        <f>'Dataset'!H12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(13.8794312716734/((-0.564359437301426*Inputs!$E12/(1.06275745557852*Inputs!$C12)-(1.06275745557852*Inputs!$C12+0.380869872538326*Inputs!$B12)))/((4.10623062824513*Inputs!$D12+-0.564359437301426*Inputs!$E12/(1.05966039423245*Inputs!$C12)))-(4.39807594294013*Inputs!$A12+-0.543917917673335*Inputs!$D12/((0.540917046269416*Inputs!$A12+-0.188453616984157))))*-0.00593958495577217+0.662487446220007)</f>
      </c>
      <c r="J12" s="2">
        <f t="shared" si="6"/>
      </c>
    </row>
    <row r="13">
      <c r="A13" s="0">
        <v>11</v>
      </c>
      <c r="B13" s="2">
        <f>'Dataset'!H13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(13.8794312716734/((-0.564359437301426*Inputs!$E13/(1.06275745557852*Inputs!$C13)-(1.06275745557852*Inputs!$C13+0.380869872538326*Inputs!$B13)))/((4.10623062824513*Inputs!$D13+-0.564359437301426*Inputs!$E13/(1.05966039423245*Inputs!$C13)))-(4.39807594294013*Inputs!$A13+-0.543917917673335*Inputs!$D13/((0.540917046269416*Inputs!$A13+-0.188453616984157))))*-0.00593958495577217+0.662487446220007)</f>
      </c>
      <c r="J13" s="2">
        <f t="shared" si="6"/>
      </c>
    </row>
    <row r="14">
      <c r="A14" s="0">
        <v>12</v>
      </c>
      <c r="B14" s="2">
        <f>'Dataset'!H14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(13.8794312716734/((-0.564359437301426*Inputs!$E14/(1.06275745557852*Inputs!$C14)-(1.06275745557852*Inputs!$C14+0.380869872538326*Inputs!$B14)))/((4.10623062824513*Inputs!$D14+-0.564359437301426*Inputs!$E14/(1.05966039423245*Inputs!$C14)))-(4.39807594294013*Inputs!$A14+-0.543917917673335*Inputs!$D14/((0.540917046269416*Inputs!$A14+-0.188453616984157))))*-0.00593958495577217+0.662487446220007)</f>
      </c>
      <c r="J14" s="2">
        <f t="shared" si="6"/>
      </c>
    </row>
    <row r="15">
      <c r="A15" s="0">
        <v>13</v>
      </c>
      <c r="B15" s="2">
        <f>'Dataset'!H15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(13.8794312716734/((-0.564359437301426*Inputs!$E15/(1.06275745557852*Inputs!$C15)-(1.06275745557852*Inputs!$C15+0.380869872538326*Inputs!$B15)))/((4.10623062824513*Inputs!$D15+-0.564359437301426*Inputs!$E15/(1.05966039423245*Inputs!$C15)))-(4.39807594294013*Inputs!$A15+-0.543917917673335*Inputs!$D15/((0.540917046269416*Inputs!$A15+-0.188453616984157))))*-0.00593958495577217+0.662487446220007)</f>
      </c>
      <c r="J15" s="2">
        <f t="shared" si="6"/>
      </c>
    </row>
    <row r="16">
      <c r="A16" s="0">
        <v>14</v>
      </c>
      <c r="B16" s="2">
        <f>'Dataset'!H16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(13.8794312716734/((-0.564359437301426*Inputs!$E16/(1.06275745557852*Inputs!$C16)-(1.06275745557852*Inputs!$C16+0.380869872538326*Inputs!$B16)))/((4.10623062824513*Inputs!$D16+-0.564359437301426*Inputs!$E16/(1.05966039423245*Inputs!$C16)))-(4.39807594294013*Inputs!$A16+-0.543917917673335*Inputs!$D16/((0.540917046269416*Inputs!$A16+-0.188453616984157))))*-0.00593958495577217+0.662487446220007)</f>
      </c>
      <c r="J16" s="2">
        <f t="shared" si="6"/>
      </c>
    </row>
    <row r="17">
      <c r="A17" s="0">
        <v>15</v>
      </c>
      <c r="B17" s="2">
        <f>'Dataset'!H17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(13.8794312716734/((-0.564359437301426*Inputs!$E17/(1.06275745557852*Inputs!$C17)-(1.06275745557852*Inputs!$C17+0.380869872538326*Inputs!$B17)))/((4.10623062824513*Inputs!$D17+-0.564359437301426*Inputs!$E17/(1.05966039423245*Inputs!$C17)))-(4.39807594294013*Inputs!$A17+-0.543917917673335*Inputs!$D17/((0.540917046269416*Inputs!$A17+-0.188453616984157))))*-0.00593958495577217+0.662487446220007)</f>
      </c>
      <c r="J17" s="2">
        <f t="shared" si="6"/>
      </c>
    </row>
    <row r="18">
      <c r="A18" s="0">
        <v>16</v>
      </c>
      <c r="B18" s="2">
        <f>'Dataset'!H18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(13.8794312716734/((-0.564359437301426*Inputs!$E18/(1.06275745557852*Inputs!$C18)-(1.06275745557852*Inputs!$C18+0.380869872538326*Inputs!$B18)))/((4.10623062824513*Inputs!$D18+-0.564359437301426*Inputs!$E18/(1.05966039423245*Inputs!$C18)))-(4.39807594294013*Inputs!$A18+-0.543917917673335*Inputs!$D18/((0.540917046269416*Inputs!$A18+-0.188453616984157))))*-0.00593958495577217+0.662487446220007)</f>
      </c>
      <c r="J18" s="2">
        <f t="shared" si="6"/>
      </c>
    </row>
    <row r="19">
      <c r="A19" s="0">
        <v>17</v>
      </c>
      <c r="B19" s="2">
        <f>'Dataset'!H19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(13.8794312716734/((-0.564359437301426*Inputs!$E19/(1.06275745557852*Inputs!$C19)-(1.06275745557852*Inputs!$C19+0.380869872538326*Inputs!$B19)))/((4.10623062824513*Inputs!$D19+-0.564359437301426*Inputs!$E19/(1.05966039423245*Inputs!$C19)))-(4.39807594294013*Inputs!$A19+-0.543917917673335*Inputs!$D19/((0.540917046269416*Inputs!$A19+-0.188453616984157))))*-0.00593958495577217+0.662487446220007)</f>
      </c>
      <c r="J19" s="2">
        <f t="shared" si="6"/>
      </c>
    </row>
    <row r="20">
      <c r="A20" s="0">
        <v>18</v>
      </c>
      <c r="B20" s="2">
        <f>'Dataset'!H20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(13.8794312716734/((-0.564359437301426*Inputs!$E20/(1.06275745557852*Inputs!$C20)-(1.06275745557852*Inputs!$C20+0.380869872538326*Inputs!$B20)))/((4.10623062824513*Inputs!$D20+-0.564359437301426*Inputs!$E20/(1.05966039423245*Inputs!$C20)))-(4.39807594294013*Inputs!$A20+-0.543917917673335*Inputs!$D20/((0.540917046269416*Inputs!$A20+-0.188453616984157))))*-0.00593958495577217+0.662487446220007)</f>
      </c>
      <c r="J20" s="2">
        <f t="shared" si="6"/>
      </c>
    </row>
    <row r="21">
      <c r="A21" s="0">
        <v>19</v>
      </c>
      <c r="B21" s="2">
        <f>'Dataset'!H21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(13.8794312716734/((-0.564359437301426*Inputs!$E21/(1.06275745557852*Inputs!$C21)-(1.06275745557852*Inputs!$C21+0.380869872538326*Inputs!$B21)))/((4.10623062824513*Inputs!$D21+-0.564359437301426*Inputs!$E21/(1.05966039423245*Inputs!$C21)))-(4.39807594294013*Inputs!$A21+-0.543917917673335*Inputs!$D21/((0.540917046269416*Inputs!$A21+-0.188453616984157))))*-0.00593958495577217+0.662487446220007)</f>
      </c>
      <c r="J21" s="2">
        <f t="shared" si="6"/>
      </c>
    </row>
    <row r="22">
      <c r="A22" s="0">
        <v>20</v>
      </c>
      <c r="B22" s="2">
        <f>'Dataset'!H22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(13.8794312716734/((-0.564359437301426*Inputs!$E22/(1.06275745557852*Inputs!$C22)-(1.06275745557852*Inputs!$C22+0.380869872538326*Inputs!$B22)))/((4.10623062824513*Inputs!$D22+-0.564359437301426*Inputs!$E22/(1.05966039423245*Inputs!$C22)))-(4.39807594294013*Inputs!$A22+-0.543917917673335*Inputs!$D22/((0.540917046269416*Inputs!$A22+-0.188453616984157))))*-0.00593958495577217+0.662487446220007)</f>
      </c>
      <c r="J22" s="2">
        <f t="shared" si="6"/>
      </c>
    </row>
    <row r="23">
      <c r="A23" s="0">
        <v>21</v>
      </c>
      <c r="B23" s="2">
        <f>'Dataset'!H23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(13.8794312716734/((-0.564359437301426*Inputs!$E23/(1.06275745557852*Inputs!$C23)-(1.06275745557852*Inputs!$C23+0.380869872538326*Inputs!$B23)))/((4.10623062824513*Inputs!$D23+-0.564359437301426*Inputs!$E23/(1.05966039423245*Inputs!$C23)))-(4.39807594294013*Inputs!$A23+-0.543917917673335*Inputs!$D23/((0.540917046269416*Inputs!$A23+-0.188453616984157))))*-0.00593958495577217+0.662487446220007)</f>
      </c>
      <c r="J23" s="2">
        <f t="shared" si="6"/>
      </c>
    </row>
    <row r="24">
      <c r="A24" s="0">
        <v>22</v>
      </c>
      <c r="B24" s="2">
        <f>'Dataset'!H24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(13.8794312716734/((-0.564359437301426*Inputs!$E24/(1.06275745557852*Inputs!$C24)-(1.06275745557852*Inputs!$C24+0.380869872538326*Inputs!$B24)))/((4.10623062824513*Inputs!$D24+-0.564359437301426*Inputs!$E24/(1.05966039423245*Inputs!$C24)))-(4.39807594294013*Inputs!$A24+-0.543917917673335*Inputs!$D24/((0.540917046269416*Inputs!$A24+-0.188453616984157))))*-0.00593958495577217+0.662487446220007)</f>
      </c>
      <c r="J24" s="2">
        <f t="shared" si="6"/>
      </c>
    </row>
    <row r="25">
      <c r="A25" s="0">
        <v>23</v>
      </c>
      <c r="B25" s="2">
        <f>'Dataset'!H25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(13.8794312716734/((-0.564359437301426*Inputs!$E25/(1.06275745557852*Inputs!$C25)-(1.06275745557852*Inputs!$C25+0.380869872538326*Inputs!$B25)))/((4.10623062824513*Inputs!$D25+-0.564359437301426*Inputs!$E25/(1.05966039423245*Inputs!$C25)))-(4.39807594294013*Inputs!$A25+-0.543917917673335*Inputs!$D25/((0.540917046269416*Inputs!$A25+-0.188453616984157))))*-0.00593958495577217+0.662487446220007)</f>
      </c>
      <c r="J25" s="2">
        <f t="shared" si="6"/>
      </c>
    </row>
    <row r="26">
      <c r="A26" s="0">
        <v>24</v>
      </c>
      <c r="B26" s="2">
        <f>'Dataset'!H26</f>
      </c>
      <c r="C26" s="2">
        <f t="shared" si="1"/>
      </c>
      <c r="D26" s="2">
        <f t="shared" si="2"/>
      </c>
      <c r="E26" s="2">
        <f t="shared" si="3"/>
      </c>
      <c r="F26" s="2">
        <f t="shared" si="4"/>
      </c>
      <c r="G26" s="2">
        <f t="shared" si="5"/>
      </c>
      <c r="I26" s="2">
        <f>=((13.8794312716734/((-0.564359437301426*Inputs!$E26/(1.06275745557852*Inputs!$C26)-(1.06275745557852*Inputs!$C26+0.380869872538326*Inputs!$B26)))/((4.10623062824513*Inputs!$D26+-0.564359437301426*Inputs!$E26/(1.05966039423245*Inputs!$C26)))-(4.39807594294013*Inputs!$A26+-0.543917917673335*Inputs!$D26/((0.540917046269416*Inputs!$A26+-0.188453616984157))))*-0.00593958495577217+0.662487446220007)</f>
      </c>
      <c r="J26" s="2">
        <f t="shared" si="6"/>
      </c>
    </row>
    <row r="27">
      <c r="A27" s="0">
        <v>25</v>
      </c>
      <c r="B27" s="2">
        <f>'Dataset'!H27</f>
      </c>
      <c r="C27" s="2">
        <f t="shared" si="1"/>
      </c>
      <c r="D27" s="2">
        <f t="shared" si="2"/>
      </c>
      <c r="E27" s="2">
        <f t="shared" si="3"/>
      </c>
      <c r="F27" s="2">
        <f t="shared" si="4"/>
      </c>
      <c r="G27" s="2">
        <f t="shared" si="5"/>
      </c>
      <c r="I27" s="2">
        <f>=((13.8794312716734/((-0.564359437301426*Inputs!$E27/(1.06275745557852*Inputs!$C27)-(1.06275745557852*Inputs!$C27+0.380869872538326*Inputs!$B27)))/((4.10623062824513*Inputs!$D27+-0.564359437301426*Inputs!$E27/(1.05966039423245*Inputs!$C27)))-(4.39807594294013*Inputs!$A27+-0.543917917673335*Inputs!$D27/((0.540917046269416*Inputs!$A27+-0.188453616984157))))*-0.00593958495577217+0.662487446220007)</f>
      </c>
      <c r="J27" s="2">
        <f t="shared" si="6"/>
      </c>
    </row>
    <row r="28">
      <c r="A28" s="0">
        <v>26</v>
      </c>
      <c r="B28" s="2">
        <f>'Dataset'!H28</f>
      </c>
      <c r="C28" s="2">
        <f t="shared" si="1"/>
      </c>
      <c r="D28" s="2">
        <f t="shared" si="2"/>
      </c>
      <c r="E28" s="2">
        <f t="shared" si="3"/>
      </c>
      <c r="F28" s="2">
        <f t="shared" si="4"/>
      </c>
      <c r="G28" s="2">
        <f t="shared" si="5"/>
      </c>
      <c r="I28" s="2">
        <f>=((13.8794312716734/((-0.564359437301426*Inputs!$E28/(1.06275745557852*Inputs!$C28)-(1.06275745557852*Inputs!$C28+0.380869872538326*Inputs!$B28)))/((4.10623062824513*Inputs!$D28+-0.564359437301426*Inputs!$E28/(1.05966039423245*Inputs!$C28)))-(4.39807594294013*Inputs!$A28+-0.543917917673335*Inputs!$D28/((0.540917046269416*Inputs!$A28+-0.188453616984157))))*-0.00593958495577217+0.662487446220007)</f>
      </c>
      <c r="J28" s="2">
        <f t="shared" si="6"/>
      </c>
    </row>
    <row r="29">
      <c r="A29" s="0">
        <v>27</v>
      </c>
      <c r="B29" s="2">
        <f>'Dataset'!H29</f>
      </c>
      <c r="C29" s="2">
        <f t="shared" si="1"/>
      </c>
      <c r="D29" s="2">
        <f t="shared" si="2"/>
      </c>
      <c r="E29" s="2">
        <f t="shared" si="3"/>
      </c>
      <c r="F29" s="2">
        <f t="shared" si="4"/>
      </c>
      <c r="G29" s="2">
        <f t="shared" si="5"/>
      </c>
      <c r="I29" s="2">
        <f>=((13.8794312716734/((-0.564359437301426*Inputs!$E29/(1.06275745557852*Inputs!$C29)-(1.06275745557852*Inputs!$C29+0.380869872538326*Inputs!$B29)))/((4.10623062824513*Inputs!$D29+-0.564359437301426*Inputs!$E29/(1.05966039423245*Inputs!$C29)))-(4.39807594294013*Inputs!$A29+-0.543917917673335*Inputs!$D29/((0.540917046269416*Inputs!$A29+-0.188453616984157))))*-0.00593958495577217+0.662487446220007)</f>
      </c>
      <c r="J29" s="2">
        <f t="shared" si="6"/>
      </c>
    </row>
    <row r="30">
      <c r="A30" s="0">
        <v>28</v>
      </c>
      <c r="B30" s="2">
        <f>'Dataset'!H30</f>
      </c>
      <c r="C30" s="2">
        <f t="shared" si="1"/>
      </c>
      <c r="D30" s="2">
        <f t="shared" si="2"/>
      </c>
      <c r="E30" s="2">
        <f t="shared" si="3"/>
      </c>
      <c r="F30" s="2">
        <f t="shared" si="4"/>
      </c>
      <c r="G30" s="2">
        <f t="shared" si="5"/>
      </c>
      <c r="I30" s="2">
        <f>=((13.8794312716734/((-0.564359437301426*Inputs!$E30/(1.06275745557852*Inputs!$C30)-(1.06275745557852*Inputs!$C30+0.380869872538326*Inputs!$B30)))/((4.10623062824513*Inputs!$D30+-0.564359437301426*Inputs!$E30/(1.05966039423245*Inputs!$C30)))-(4.39807594294013*Inputs!$A30+-0.543917917673335*Inputs!$D30/((0.540917046269416*Inputs!$A30+-0.188453616984157))))*-0.00593958495577217+0.662487446220007)</f>
      </c>
      <c r="J30" s="2">
        <f t="shared" si="6"/>
      </c>
    </row>
    <row r="31">
      <c r="A31" s="0">
        <v>29</v>
      </c>
      <c r="B31" s="2">
        <f>'Dataset'!H31</f>
      </c>
      <c r="C31" s="2">
        <f t="shared" si="1"/>
      </c>
      <c r="D31" s="2">
        <f t="shared" si="2"/>
      </c>
      <c r="E31" s="2">
        <f t="shared" si="3"/>
      </c>
      <c r="F31" s="2">
        <f t="shared" si="4"/>
      </c>
      <c r="G31" s="2">
        <f t="shared" si="5"/>
      </c>
      <c r="I31" s="2">
        <f>=((13.8794312716734/((-0.564359437301426*Inputs!$E31/(1.06275745557852*Inputs!$C31)-(1.06275745557852*Inputs!$C31+0.380869872538326*Inputs!$B31)))/((4.10623062824513*Inputs!$D31+-0.564359437301426*Inputs!$E31/(1.05966039423245*Inputs!$C31)))-(4.39807594294013*Inputs!$A31+-0.543917917673335*Inputs!$D31/((0.540917046269416*Inputs!$A31+-0.188453616984157))))*-0.00593958495577217+0.662487446220007)</f>
      </c>
      <c r="J31" s="2">
        <f t="shared" si="6"/>
      </c>
    </row>
    <row r="32">
      <c r="A32" s="0">
        <v>30</v>
      </c>
      <c r="B32" s="2">
        <f>'Dataset'!H32</f>
      </c>
      <c r="C32" s="2">
        <f t="shared" si="1"/>
      </c>
      <c r="D32" s="2">
        <f t="shared" si="2"/>
      </c>
      <c r="E32" s="2">
        <f t="shared" si="3"/>
      </c>
      <c r="F32" s="2">
        <f t="shared" si="4"/>
      </c>
      <c r="G32" s="2">
        <f t="shared" si="5"/>
      </c>
      <c r="I32" s="2">
        <f>=((13.8794312716734/((-0.564359437301426*Inputs!$E32/(1.06275745557852*Inputs!$C32)-(1.06275745557852*Inputs!$C32+0.380869872538326*Inputs!$B32)))/((4.10623062824513*Inputs!$D32+-0.564359437301426*Inputs!$E32/(1.05966039423245*Inputs!$C32)))-(4.39807594294013*Inputs!$A32+-0.543917917673335*Inputs!$D32/((0.540917046269416*Inputs!$A32+-0.188453616984157))))*-0.00593958495577217+0.662487446220007)</f>
      </c>
      <c r="J32" s="2">
        <f t="shared" si="6"/>
      </c>
    </row>
    <row r="33">
      <c r="A33" s="0">
        <v>31</v>
      </c>
      <c r="B33" s="2">
        <f>'Dataset'!H33</f>
      </c>
      <c r="C33" s="2">
        <f t="shared" si="1"/>
      </c>
      <c r="D33" s="2">
        <f t="shared" si="2"/>
      </c>
      <c r="E33" s="2">
        <f t="shared" si="3"/>
      </c>
      <c r="F33" s="2">
        <f t="shared" si="4"/>
      </c>
      <c r="G33" s="2">
        <f t="shared" si="5"/>
      </c>
      <c r="I33" s="2">
        <f>=((13.8794312716734/((-0.564359437301426*Inputs!$E33/(1.06275745557852*Inputs!$C33)-(1.06275745557852*Inputs!$C33+0.380869872538326*Inputs!$B33)))/((4.10623062824513*Inputs!$D33+-0.564359437301426*Inputs!$E33/(1.05966039423245*Inputs!$C33)))-(4.39807594294013*Inputs!$A33+-0.543917917673335*Inputs!$D33/((0.540917046269416*Inputs!$A33+-0.188453616984157))))*-0.00593958495577217+0.662487446220007)</f>
      </c>
      <c r="J33" s="2">
        <f t="shared" si="6"/>
      </c>
    </row>
    <row r="34">
      <c r="A34" s="0">
        <v>32</v>
      </c>
      <c r="B34" s="2">
        <f>'Dataset'!H34</f>
      </c>
      <c r="C34" s="2">
        <f t="shared" si="1"/>
      </c>
      <c r="D34" s="2">
        <f t="shared" si="2"/>
      </c>
      <c r="E34" s="2">
        <f t="shared" si="3"/>
      </c>
      <c r="F34" s="2">
        <f t="shared" si="4"/>
      </c>
      <c r="G34" s="2">
        <f t="shared" si="5"/>
      </c>
      <c r="I34" s="2">
        <f>=((13.8794312716734/((-0.564359437301426*Inputs!$E34/(1.06275745557852*Inputs!$C34)-(1.06275745557852*Inputs!$C34+0.380869872538326*Inputs!$B34)))/((4.10623062824513*Inputs!$D34+-0.564359437301426*Inputs!$E34/(1.05966039423245*Inputs!$C34)))-(4.39807594294013*Inputs!$A34+-0.543917917673335*Inputs!$D34/((0.540917046269416*Inputs!$A34+-0.188453616984157))))*-0.00593958495577217+0.662487446220007)</f>
      </c>
      <c r="J34" s="2">
        <f t="shared" si="6"/>
      </c>
    </row>
    <row r="35">
      <c r="A35" s="0">
        <v>33</v>
      </c>
      <c r="B35" s="2">
        <f>'Dataset'!H35</f>
      </c>
      <c r="C35" s="2">
        <f t="shared" si="1"/>
      </c>
      <c r="D35" s="2">
        <f t="shared" si="2"/>
      </c>
      <c r="E35" s="2">
        <f t="shared" si="3"/>
      </c>
      <c r="F35" s="2">
        <f t="shared" si="4"/>
      </c>
      <c r="G35" s="2">
        <f t="shared" si="5"/>
      </c>
      <c r="I35" s="2">
        <f>=((13.8794312716734/((-0.564359437301426*Inputs!$E35/(1.06275745557852*Inputs!$C35)-(1.06275745557852*Inputs!$C35+0.380869872538326*Inputs!$B35)))/((4.10623062824513*Inputs!$D35+-0.564359437301426*Inputs!$E35/(1.05966039423245*Inputs!$C35)))-(4.39807594294013*Inputs!$A35+-0.543917917673335*Inputs!$D35/((0.540917046269416*Inputs!$A35+-0.188453616984157))))*-0.00593958495577217+0.662487446220007)</f>
      </c>
      <c r="J35" s="2">
        <f t="shared" si="6"/>
      </c>
    </row>
    <row r="36">
      <c r="A36" s="0">
        <v>34</v>
      </c>
      <c r="B36" s="2">
        <f>'Dataset'!H36</f>
      </c>
      <c r="C36" s="2">
        <f t="shared" si="1"/>
      </c>
      <c r="D36" s="2">
        <f t="shared" si="2"/>
      </c>
      <c r="E36" s="2">
        <f t="shared" si="3"/>
      </c>
      <c r="F36" s="2">
        <f t="shared" si="4"/>
      </c>
      <c r="G36" s="2">
        <f t="shared" si="5"/>
      </c>
      <c r="I36" s="2">
        <f>=((13.8794312716734/((-0.564359437301426*Inputs!$E36/(1.06275745557852*Inputs!$C36)-(1.06275745557852*Inputs!$C36+0.380869872538326*Inputs!$B36)))/((4.10623062824513*Inputs!$D36+-0.564359437301426*Inputs!$E36/(1.05966039423245*Inputs!$C36)))-(4.39807594294013*Inputs!$A36+-0.543917917673335*Inputs!$D36/((0.540917046269416*Inputs!$A36+-0.188453616984157))))*-0.00593958495577217+0.662487446220007)</f>
      </c>
      <c r="J36" s="2">
        <f t="shared" si="6"/>
      </c>
    </row>
    <row r="37">
      <c r="A37" s="0">
        <v>35</v>
      </c>
      <c r="B37" s="2">
        <f>'Dataset'!H37</f>
      </c>
      <c r="C37" s="2">
        <f t="shared" si="1"/>
      </c>
      <c r="D37" s="2">
        <f t="shared" si="2"/>
      </c>
      <c r="E37" s="2">
        <f t="shared" si="3"/>
      </c>
      <c r="F37" s="2">
        <f t="shared" si="4"/>
      </c>
      <c r="G37" s="2">
        <f t="shared" si="5"/>
      </c>
      <c r="I37" s="2">
        <f>=((13.8794312716734/((-0.564359437301426*Inputs!$E37/(1.06275745557852*Inputs!$C37)-(1.06275745557852*Inputs!$C37+0.380869872538326*Inputs!$B37)))/((4.10623062824513*Inputs!$D37+-0.564359437301426*Inputs!$E37/(1.05966039423245*Inputs!$C37)))-(4.39807594294013*Inputs!$A37+-0.543917917673335*Inputs!$D37/((0.540917046269416*Inputs!$A37+-0.188453616984157))))*-0.00593958495577217+0.662487446220007)</f>
      </c>
      <c r="J37" s="2">
        <f t="shared" si="6"/>
      </c>
    </row>
    <row r="38">
      <c r="A38" s="0">
        <v>36</v>
      </c>
      <c r="B38" s="2">
        <f>'Dataset'!H38</f>
      </c>
      <c r="C38" s="2">
        <f t="shared" si="1"/>
      </c>
      <c r="D38" s="2">
        <f t="shared" si="2"/>
      </c>
      <c r="E38" s="2">
        <f t="shared" si="3"/>
      </c>
      <c r="F38" s="2">
        <f t="shared" si="4"/>
      </c>
      <c r="G38" s="2">
        <f t="shared" si="5"/>
      </c>
      <c r="I38" s="2">
        <f>=((13.8794312716734/((-0.564359437301426*Inputs!$E38/(1.06275745557852*Inputs!$C38)-(1.06275745557852*Inputs!$C38+0.380869872538326*Inputs!$B38)))/((4.10623062824513*Inputs!$D38+-0.564359437301426*Inputs!$E38/(1.05966039423245*Inputs!$C38)))-(4.39807594294013*Inputs!$A38+-0.543917917673335*Inputs!$D38/((0.540917046269416*Inputs!$A38+-0.188453616984157))))*-0.00593958495577217+0.662487446220007)</f>
      </c>
      <c r="J38" s="2">
        <f t="shared" si="6"/>
      </c>
    </row>
    <row r="39">
      <c r="A39" s="0">
        <v>37</v>
      </c>
      <c r="B39" s="2">
        <f>'Dataset'!H39</f>
      </c>
      <c r="C39" s="2">
        <f t="shared" si="1"/>
      </c>
      <c r="D39" s="2">
        <f t="shared" si="2"/>
      </c>
      <c r="E39" s="2">
        <f t="shared" si="3"/>
      </c>
      <c r="F39" s="2">
        <f t="shared" si="4"/>
      </c>
      <c r="G39" s="2">
        <f t="shared" si="5"/>
      </c>
      <c r="I39" s="2">
        <f>=((13.8794312716734/((-0.564359437301426*Inputs!$E39/(1.06275745557852*Inputs!$C39)-(1.06275745557852*Inputs!$C39+0.380869872538326*Inputs!$B39)))/((4.10623062824513*Inputs!$D39+-0.564359437301426*Inputs!$E39/(1.05966039423245*Inputs!$C39)))-(4.39807594294013*Inputs!$A39+-0.543917917673335*Inputs!$D39/((0.540917046269416*Inputs!$A39+-0.188453616984157))))*-0.00593958495577217+0.662487446220007)</f>
      </c>
      <c r="J39" s="2">
        <f t="shared" si="6"/>
      </c>
    </row>
    <row r="40">
      <c r="A40" s="0">
        <v>38</v>
      </c>
      <c r="B40" s="2">
        <f>'Dataset'!H40</f>
      </c>
      <c r="C40" s="2">
        <f t="shared" si="1"/>
      </c>
      <c r="D40" s="2">
        <f t="shared" si="2"/>
      </c>
      <c r="E40" s="2">
        <f t="shared" si="3"/>
      </c>
      <c r="F40" s="2">
        <f t="shared" si="4"/>
      </c>
      <c r="G40" s="2">
        <f t="shared" si="5"/>
      </c>
      <c r="I40" s="2">
        <f>=((13.8794312716734/((-0.564359437301426*Inputs!$E40/(1.06275745557852*Inputs!$C40)-(1.06275745557852*Inputs!$C40+0.380869872538326*Inputs!$B40)))/((4.10623062824513*Inputs!$D40+-0.564359437301426*Inputs!$E40/(1.05966039423245*Inputs!$C40)))-(4.39807594294013*Inputs!$A40+-0.543917917673335*Inputs!$D40/((0.540917046269416*Inputs!$A40+-0.188453616984157))))*-0.00593958495577217+0.662487446220007)</f>
      </c>
      <c r="J40" s="2">
        <f t="shared" si="6"/>
      </c>
    </row>
    <row r="41">
      <c r="A41" s="0">
        <v>39</v>
      </c>
      <c r="B41" s="2">
        <f>'Dataset'!H41</f>
      </c>
      <c r="C41" s="2">
        <f t="shared" si="1"/>
      </c>
      <c r="D41" s="2">
        <f t="shared" si="2"/>
      </c>
      <c r="E41" s="2">
        <f t="shared" si="3"/>
      </c>
      <c r="F41" s="2">
        <f t="shared" si="4"/>
      </c>
      <c r="G41" s="2">
        <f t="shared" si="5"/>
      </c>
      <c r="I41" s="2">
        <f>=((13.8794312716734/((-0.564359437301426*Inputs!$E41/(1.06275745557852*Inputs!$C41)-(1.06275745557852*Inputs!$C41+0.380869872538326*Inputs!$B41)))/((4.10623062824513*Inputs!$D41+-0.564359437301426*Inputs!$E41/(1.05966039423245*Inputs!$C41)))-(4.39807594294013*Inputs!$A41+-0.543917917673335*Inputs!$D41/((0.540917046269416*Inputs!$A41+-0.188453616984157))))*-0.00593958495577217+0.662487446220007)</f>
      </c>
      <c r="J41" s="2">
        <f t="shared" si="6"/>
      </c>
    </row>
    <row r="42">
      <c r="A42" s="0">
        <v>40</v>
      </c>
      <c r="B42" s="2">
        <f>'Dataset'!H42</f>
      </c>
      <c r="C42" s="2">
        <f t="shared" si="1"/>
      </c>
      <c r="D42" s="2">
        <f t="shared" si="2"/>
      </c>
      <c r="E42" s="2">
        <f t="shared" si="3"/>
      </c>
      <c r="F42" s="2">
        <f t="shared" si="4"/>
      </c>
      <c r="G42" s="2">
        <f t="shared" si="5"/>
      </c>
      <c r="I42" s="2">
        <f>=((13.8794312716734/((-0.564359437301426*Inputs!$E42/(1.06275745557852*Inputs!$C42)-(1.06275745557852*Inputs!$C42+0.380869872538326*Inputs!$B42)))/((4.10623062824513*Inputs!$D42+-0.564359437301426*Inputs!$E42/(1.05966039423245*Inputs!$C42)))-(4.39807594294013*Inputs!$A42+-0.543917917673335*Inputs!$D42/((0.540917046269416*Inputs!$A42+-0.188453616984157))))*-0.00593958495577217+0.662487446220007)</f>
      </c>
      <c r="J42" s="2">
        <f t="shared" si="6"/>
      </c>
    </row>
    <row r="43">
      <c r="A43" s="0">
        <v>41</v>
      </c>
      <c r="B43" s="2">
        <f>'Dataset'!H43</f>
      </c>
      <c r="C43" s="2">
        <f t="shared" si="1"/>
      </c>
      <c r="D43" s="2">
        <f t="shared" si="2"/>
      </c>
      <c r="E43" s="2">
        <f t="shared" si="3"/>
      </c>
      <c r="F43" s="2">
        <f t="shared" si="4"/>
      </c>
      <c r="G43" s="2">
        <f t="shared" si="5"/>
      </c>
      <c r="I43" s="2">
        <f>=((13.8794312716734/((-0.564359437301426*Inputs!$E43/(1.06275745557852*Inputs!$C43)-(1.06275745557852*Inputs!$C43+0.380869872538326*Inputs!$B43)))/((4.10623062824513*Inputs!$D43+-0.564359437301426*Inputs!$E43/(1.05966039423245*Inputs!$C43)))-(4.39807594294013*Inputs!$A43+-0.543917917673335*Inputs!$D43/((0.540917046269416*Inputs!$A43+-0.188453616984157))))*-0.00593958495577217+0.662487446220007)</f>
      </c>
      <c r="J43" s="2">
        <f t="shared" si="6"/>
      </c>
    </row>
    <row r="44">
      <c r="A44" s="0">
        <v>42</v>
      </c>
      <c r="B44" s="2">
        <f>'Dataset'!H44</f>
      </c>
      <c r="C44" s="2">
        <f t="shared" si="1"/>
      </c>
      <c r="D44" s="2">
        <f t="shared" si="2"/>
      </c>
      <c r="E44" s="2">
        <f t="shared" si="3"/>
      </c>
      <c r="F44" s="2">
        <f t="shared" si="4"/>
      </c>
      <c r="G44" s="2">
        <f t="shared" si="5"/>
      </c>
      <c r="I44" s="2">
        <f>=((13.8794312716734/((-0.564359437301426*Inputs!$E44/(1.06275745557852*Inputs!$C44)-(1.06275745557852*Inputs!$C44+0.380869872538326*Inputs!$B44)))/((4.10623062824513*Inputs!$D44+-0.564359437301426*Inputs!$E44/(1.05966039423245*Inputs!$C44)))-(4.39807594294013*Inputs!$A44+-0.543917917673335*Inputs!$D44/((0.540917046269416*Inputs!$A44+-0.188453616984157))))*-0.00593958495577217+0.662487446220007)</f>
      </c>
      <c r="J44" s="2">
        <f t="shared" si="6"/>
      </c>
    </row>
    <row r="45">
      <c r="A45" s="0">
        <v>43</v>
      </c>
      <c r="B45" s="2">
        <f>'Dataset'!H45</f>
      </c>
      <c r="C45" s="2">
        <f t="shared" si="1"/>
      </c>
      <c r="D45" s="2">
        <f t="shared" si="2"/>
      </c>
      <c r="E45" s="2">
        <f t="shared" si="3"/>
      </c>
      <c r="F45" s="2">
        <f t="shared" si="4"/>
      </c>
      <c r="G45" s="2">
        <f t="shared" si="5"/>
      </c>
      <c r="I45" s="2">
        <f>=((13.8794312716734/((-0.564359437301426*Inputs!$E45/(1.06275745557852*Inputs!$C45)-(1.06275745557852*Inputs!$C45+0.380869872538326*Inputs!$B45)))/((4.10623062824513*Inputs!$D45+-0.564359437301426*Inputs!$E45/(1.05966039423245*Inputs!$C45)))-(4.39807594294013*Inputs!$A45+-0.543917917673335*Inputs!$D45/((0.540917046269416*Inputs!$A45+-0.188453616984157))))*-0.00593958495577217+0.662487446220007)</f>
      </c>
      <c r="J45" s="2">
        <f t="shared" si="6"/>
      </c>
    </row>
    <row r="46">
      <c r="A46" s="0">
        <v>44</v>
      </c>
      <c r="B46" s="2">
        <f>'Dataset'!H46</f>
      </c>
      <c r="C46" s="2">
        <f t="shared" si="1"/>
      </c>
      <c r="D46" s="2">
        <f t="shared" si="2"/>
      </c>
      <c r="E46" s="2">
        <f t="shared" si="3"/>
      </c>
      <c r="F46" s="2">
        <f t="shared" si="4"/>
      </c>
      <c r="G46" s="2">
        <f t="shared" si="5"/>
      </c>
      <c r="I46" s="2">
        <f>=((13.8794312716734/((-0.564359437301426*Inputs!$E46/(1.06275745557852*Inputs!$C46)-(1.06275745557852*Inputs!$C46+0.380869872538326*Inputs!$B46)))/((4.10623062824513*Inputs!$D46+-0.564359437301426*Inputs!$E46/(1.05966039423245*Inputs!$C46)))-(4.39807594294013*Inputs!$A46+-0.543917917673335*Inputs!$D46/((0.540917046269416*Inputs!$A46+-0.188453616984157))))*-0.00593958495577217+0.662487446220007)</f>
      </c>
      <c r="J46" s="2">
        <f t="shared" si="6"/>
      </c>
    </row>
    <row r="47">
      <c r="A47" s="0">
        <v>45</v>
      </c>
      <c r="B47" s="2">
        <f>'Dataset'!H47</f>
      </c>
      <c r="C47" s="2">
        <f t="shared" si="1"/>
      </c>
      <c r="D47" s="2">
        <f t="shared" si="2"/>
      </c>
      <c r="E47" s="2">
        <f t="shared" si="3"/>
      </c>
      <c r="F47" s="2">
        <f t="shared" si="4"/>
      </c>
      <c r="G47" s="2">
        <f t="shared" si="5"/>
      </c>
      <c r="I47" s="2">
        <f>=((13.8794312716734/((-0.564359437301426*Inputs!$E47/(1.06275745557852*Inputs!$C47)-(1.06275745557852*Inputs!$C47+0.380869872538326*Inputs!$B47)))/((4.10623062824513*Inputs!$D47+-0.564359437301426*Inputs!$E47/(1.05966039423245*Inputs!$C47)))-(4.39807594294013*Inputs!$A47+-0.543917917673335*Inputs!$D47/((0.540917046269416*Inputs!$A47+-0.188453616984157))))*-0.00593958495577217+0.662487446220007)</f>
      </c>
      <c r="J47" s="2">
        <f t="shared" si="6"/>
      </c>
    </row>
    <row r="48">
      <c r="A48" s="0">
        <v>46</v>
      </c>
      <c r="B48" s="2">
        <f>'Dataset'!H48</f>
      </c>
      <c r="C48" s="2">
        <f t="shared" si="1"/>
      </c>
      <c r="D48" s="2">
        <f t="shared" si="2"/>
      </c>
      <c r="E48" s="2">
        <f t="shared" si="3"/>
      </c>
      <c r="F48" s="2">
        <f t="shared" si="4"/>
      </c>
      <c r="G48" s="2">
        <f t="shared" si="5"/>
      </c>
      <c r="I48" s="2">
        <f>=((13.8794312716734/((-0.564359437301426*Inputs!$E48/(1.06275745557852*Inputs!$C48)-(1.06275745557852*Inputs!$C48+0.380869872538326*Inputs!$B48)))/((4.10623062824513*Inputs!$D48+-0.564359437301426*Inputs!$E48/(1.05966039423245*Inputs!$C48)))-(4.39807594294013*Inputs!$A48+-0.543917917673335*Inputs!$D48/((0.540917046269416*Inputs!$A48+-0.188453616984157))))*-0.00593958495577217+0.662487446220007)</f>
      </c>
      <c r="J48" s="2">
        <f t="shared" si="6"/>
      </c>
    </row>
    <row r="49">
      <c r="A49" s="0">
        <v>47</v>
      </c>
      <c r="B49" s="2">
        <f>'Dataset'!H49</f>
      </c>
      <c r="C49" s="2">
        <f t="shared" si="1"/>
      </c>
      <c r="D49" s="2">
        <f t="shared" si="2"/>
      </c>
      <c r="E49" s="2">
        <f t="shared" si="3"/>
      </c>
      <c r="F49" s="2">
        <f t="shared" si="4"/>
      </c>
      <c r="G49" s="2">
        <f t="shared" si="5"/>
      </c>
      <c r="I49" s="2">
        <f>=((13.8794312716734/((-0.564359437301426*Inputs!$E49/(1.06275745557852*Inputs!$C49)-(1.06275745557852*Inputs!$C49+0.380869872538326*Inputs!$B49)))/((4.10623062824513*Inputs!$D49+-0.564359437301426*Inputs!$E49/(1.05966039423245*Inputs!$C49)))-(4.39807594294013*Inputs!$A49+-0.543917917673335*Inputs!$D49/((0.540917046269416*Inputs!$A49+-0.188453616984157))))*-0.00593958495577217+0.662487446220007)</f>
      </c>
      <c r="J49" s="2">
        <f t="shared" si="6"/>
      </c>
    </row>
    <row r="50">
      <c r="A50" s="0">
        <v>48</v>
      </c>
      <c r="B50" s="2">
        <f>'Dataset'!H50</f>
      </c>
      <c r="C50" s="2">
        <f t="shared" si="1"/>
      </c>
      <c r="D50" s="2">
        <f t="shared" si="2"/>
      </c>
      <c r="E50" s="2">
        <f t="shared" si="3"/>
      </c>
      <c r="F50" s="2">
        <f t="shared" si="4"/>
      </c>
      <c r="G50" s="2">
        <f t="shared" si="5"/>
      </c>
      <c r="I50" s="2">
        <f>=((13.8794312716734/((-0.564359437301426*Inputs!$E50/(1.06275745557852*Inputs!$C50)-(1.06275745557852*Inputs!$C50+0.380869872538326*Inputs!$B50)))/((4.10623062824513*Inputs!$D50+-0.564359437301426*Inputs!$E50/(1.05966039423245*Inputs!$C50)))-(4.39807594294013*Inputs!$A50+-0.543917917673335*Inputs!$D50/((0.540917046269416*Inputs!$A50+-0.188453616984157))))*-0.00593958495577217+0.662487446220007)</f>
      </c>
      <c r="J50" s="2">
        <f t="shared" si="6"/>
      </c>
    </row>
    <row r="51">
      <c r="A51" s="0">
        <v>49</v>
      </c>
      <c r="B51" s="2">
        <f>'Dataset'!H51</f>
      </c>
      <c r="C51" s="2">
        <f t="shared" si="1"/>
      </c>
      <c r="D51" s="2">
        <f t="shared" si="2"/>
      </c>
      <c r="E51" s="2">
        <f t="shared" si="3"/>
      </c>
      <c r="F51" s="2">
        <f t="shared" si="4"/>
      </c>
      <c r="G51" s="2">
        <f t="shared" si="5"/>
      </c>
      <c r="I51" s="2">
        <f>=((13.8794312716734/((-0.564359437301426*Inputs!$E51/(1.06275745557852*Inputs!$C51)-(1.06275745557852*Inputs!$C51+0.380869872538326*Inputs!$B51)))/((4.10623062824513*Inputs!$D51+-0.564359437301426*Inputs!$E51/(1.05966039423245*Inputs!$C51)))-(4.39807594294013*Inputs!$A51+-0.543917917673335*Inputs!$D51/((0.540917046269416*Inputs!$A51+-0.188453616984157))))*-0.00593958495577217+0.662487446220007)</f>
      </c>
      <c r="J51" s="2">
        <f t="shared" si="6"/>
      </c>
    </row>
    <row r="52">
      <c r="A52" s="0">
        <v>50</v>
      </c>
      <c r="B52" s="2">
        <f>'Dataset'!H52</f>
      </c>
      <c r="C52" s="2">
        <f t="shared" si="1"/>
      </c>
      <c r="D52" s="2">
        <f t="shared" si="2"/>
      </c>
      <c r="E52" s="2">
        <f t="shared" si="3"/>
      </c>
      <c r="F52" s="2">
        <f t="shared" si="4"/>
      </c>
      <c r="G52" s="2">
        <f t="shared" si="5"/>
      </c>
      <c r="I52" s="2">
        <f>=((13.8794312716734/((-0.564359437301426*Inputs!$E52/(1.06275745557852*Inputs!$C52)-(1.06275745557852*Inputs!$C52+0.380869872538326*Inputs!$B52)))/((4.10623062824513*Inputs!$D52+-0.564359437301426*Inputs!$E52/(1.05966039423245*Inputs!$C52)))-(4.39807594294013*Inputs!$A52+-0.543917917673335*Inputs!$D52/((0.540917046269416*Inputs!$A52+-0.188453616984157))))*-0.00593958495577217+0.662487446220007)</f>
      </c>
      <c r="J52" s="2">
        <f t="shared" si="6"/>
      </c>
    </row>
    <row r="53">
      <c r="A53" s="0">
        <v>51</v>
      </c>
      <c r="B53" s="2">
        <f>'Dataset'!H53</f>
      </c>
      <c r="C53" s="2">
        <f t="shared" si="1"/>
      </c>
      <c r="D53" s="2">
        <f t="shared" si="2"/>
      </c>
      <c r="E53" s="2">
        <f t="shared" si="3"/>
      </c>
      <c r="F53" s="2">
        <f t="shared" si="4"/>
      </c>
      <c r="G53" s="2">
        <f t="shared" si="5"/>
      </c>
      <c r="I53" s="2">
        <f>=((13.8794312716734/((-0.564359437301426*Inputs!$E53/(1.06275745557852*Inputs!$C53)-(1.06275745557852*Inputs!$C53+0.380869872538326*Inputs!$B53)))/((4.10623062824513*Inputs!$D53+-0.564359437301426*Inputs!$E53/(1.05966039423245*Inputs!$C53)))-(4.39807594294013*Inputs!$A53+-0.543917917673335*Inputs!$D53/((0.540917046269416*Inputs!$A53+-0.188453616984157))))*-0.00593958495577217+0.662487446220007)</f>
      </c>
      <c r="J53" s="2">
        <f t="shared" si="6"/>
      </c>
    </row>
    <row r="54">
      <c r="A54" s="0">
        <v>52</v>
      </c>
      <c r="B54" s="2">
        <f>'Dataset'!H54</f>
      </c>
      <c r="C54" s="2">
        <f t="shared" si="1"/>
      </c>
      <c r="D54" s="2">
        <f t="shared" si="2"/>
      </c>
      <c r="E54" s="2">
        <f t="shared" si="3"/>
      </c>
      <c r="F54" s="2">
        <f t="shared" si="4"/>
      </c>
      <c r="G54" s="2">
        <f t="shared" si="5"/>
      </c>
      <c r="I54" s="2">
        <f>=((13.8794312716734/((-0.564359437301426*Inputs!$E54/(1.06275745557852*Inputs!$C54)-(1.06275745557852*Inputs!$C54+0.380869872538326*Inputs!$B54)))/((4.10623062824513*Inputs!$D54+-0.564359437301426*Inputs!$E54/(1.05966039423245*Inputs!$C54)))-(4.39807594294013*Inputs!$A54+-0.543917917673335*Inputs!$D54/((0.540917046269416*Inputs!$A54+-0.188453616984157))))*-0.00593958495577217+0.662487446220007)</f>
      </c>
      <c r="J54" s="2">
        <f t="shared" si="6"/>
      </c>
    </row>
    <row r="55">
      <c r="A55" s="0">
        <v>53</v>
      </c>
      <c r="B55" s="2">
        <f>'Dataset'!H55</f>
      </c>
      <c r="C55" s="2">
        <f t="shared" si="1"/>
      </c>
      <c r="D55" s="2">
        <f t="shared" si="2"/>
      </c>
      <c r="E55" s="2">
        <f t="shared" si="3"/>
      </c>
      <c r="F55" s="2">
        <f t="shared" si="4"/>
      </c>
      <c r="G55" s="2">
        <f t="shared" si="5"/>
      </c>
      <c r="I55" s="2">
        <f>=((13.8794312716734/((-0.564359437301426*Inputs!$E55/(1.06275745557852*Inputs!$C55)-(1.06275745557852*Inputs!$C55+0.380869872538326*Inputs!$B55)))/((4.10623062824513*Inputs!$D55+-0.564359437301426*Inputs!$E55/(1.05966039423245*Inputs!$C55)))-(4.39807594294013*Inputs!$A55+-0.543917917673335*Inputs!$D55/((0.540917046269416*Inputs!$A55+-0.188453616984157))))*-0.00593958495577217+0.662487446220007)</f>
      </c>
      <c r="J55" s="2">
        <f t="shared" si="6"/>
      </c>
    </row>
    <row r="56">
      <c r="A56" s="0">
        <v>54</v>
      </c>
      <c r="B56" s="2">
        <f>'Dataset'!H56</f>
      </c>
      <c r="C56" s="2">
        <f t="shared" si="1"/>
      </c>
      <c r="D56" s="2">
        <f t="shared" si="2"/>
      </c>
      <c r="E56" s="2">
        <f t="shared" si="3"/>
      </c>
      <c r="F56" s="2">
        <f t="shared" si="4"/>
      </c>
      <c r="G56" s="2">
        <f t="shared" si="5"/>
      </c>
      <c r="I56" s="2">
        <f>=((13.8794312716734/((-0.564359437301426*Inputs!$E56/(1.06275745557852*Inputs!$C56)-(1.06275745557852*Inputs!$C56+0.380869872538326*Inputs!$B56)))/((4.10623062824513*Inputs!$D56+-0.564359437301426*Inputs!$E56/(1.05966039423245*Inputs!$C56)))-(4.39807594294013*Inputs!$A56+-0.543917917673335*Inputs!$D56/((0.540917046269416*Inputs!$A56+-0.188453616984157))))*-0.00593958495577217+0.662487446220007)</f>
      </c>
      <c r="J56" s="2">
        <f t="shared" si="6"/>
      </c>
    </row>
    <row r="57">
      <c r="A57" s="0">
        <v>55</v>
      </c>
      <c r="B57" s="2">
        <f>'Dataset'!H57</f>
      </c>
      <c r="C57" s="2">
        <f t="shared" si="1"/>
      </c>
      <c r="D57" s="2">
        <f t="shared" si="2"/>
      </c>
      <c r="E57" s="2">
        <f t="shared" si="3"/>
      </c>
      <c r="F57" s="2">
        <f t="shared" si="4"/>
      </c>
      <c r="G57" s="2">
        <f t="shared" si="5"/>
      </c>
      <c r="I57" s="2">
        <f>=((13.8794312716734/((-0.564359437301426*Inputs!$E57/(1.06275745557852*Inputs!$C57)-(1.06275745557852*Inputs!$C57+0.380869872538326*Inputs!$B57)))/((4.10623062824513*Inputs!$D57+-0.564359437301426*Inputs!$E57/(1.05966039423245*Inputs!$C57)))-(4.39807594294013*Inputs!$A57+-0.543917917673335*Inputs!$D57/((0.540917046269416*Inputs!$A57+-0.188453616984157))))*-0.00593958495577217+0.662487446220007)</f>
      </c>
      <c r="J57" s="2">
        <f t="shared" si="6"/>
      </c>
    </row>
    <row r="58">
      <c r="A58" s="0">
        <v>56</v>
      </c>
      <c r="B58" s="2">
        <f>'Dataset'!H58</f>
      </c>
      <c r="C58" s="2">
        <f t="shared" si="1"/>
      </c>
      <c r="D58" s="2">
        <f t="shared" si="2"/>
      </c>
      <c r="E58" s="2">
        <f t="shared" si="3"/>
      </c>
      <c r="F58" s="2">
        <f t="shared" si="4"/>
      </c>
      <c r="G58" s="2">
        <f t="shared" si="5"/>
      </c>
      <c r="I58" s="2">
        <f>=((13.8794312716734/((-0.564359437301426*Inputs!$E58/(1.06275745557852*Inputs!$C58)-(1.06275745557852*Inputs!$C58+0.380869872538326*Inputs!$B58)))/((4.10623062824513*Inputs!$D58+-0.564359437301426*Inputs!$E58/(1.05966039423245*Inputs!$C58)))-(4.39807594294013*Inputs!$A58+-0.543917917673335*Inputs!$D58/((0.540917046269416*Inputs!$A58+-0.188453616984157))))*-0.00593958495577217+0.662487446220007)</f>
      </c>
      <c r="J58" s="2">
        <f t="shared" si="6"/>
      </c>
    </row>
    <row r="59">
      <c r="A59" s="0">
        <v>57</v>
      </c>
      <c r="B59" s="2">
        <f>'Dataset'!H59</f>
      </c>
      <c r="C59" s="2">
        <f t="shared" si="1"/>
      </c>
      <c r="D59" s="2">
        <f t="shared" si="2"/>
      </c>
      <c r="E59" s="2">
        <f t="shared" si="3"/>
      </c>
      <c r="F59" s="2">
        <f t="shared" si="4"/>
      </c>
      <c r="G59" s="2">
        <f t="shared" si="5"/>
      </c>
      <c r="I59" s="2">
        <f>=((13.8794312716734/((-0.564359437301426*Inputs!$E59/(1.06275745557852*Inputs!$C59)-(1.06275745557852*Inputs!$C59+0.380869872538326*Inputs!$B59)))/((4.10623062824513*Inputs!$D59+-0.564359437301426*Inputs!$E59/(1.05966039423245*Inputs!$C59)))-(4.39807594294013*Inputs!$A59+-0.543917917673335*Inputs!$D59/((0.540917046269416*Inputs!$A59+-0.188453616984157))))*-0.00593958495577217+0.662487446220007)</f>
      </c>
      <c r="J59" s="2">
        <f t="shared" si="6"/>
      </c>
    </row>
    <row r="60">
      <c r="A60" s="0">
        <v>58</v>
      </c>
      <c r="B60" s="2">
        <f>'Dataset'!H60</f>
      </c>
      <c r="C60" s="2">
        <f t="shared" si="1"/>
      </c>
      <c r="D60" s="2">
        <f t="shared" si="2"/>
      </c>
      <c r="E60" s="2">
        <f t="shared" si="3"/>
      </c>
      <c r="F60" s="2">
        <f t="shared" si="4"/>
      </c>
      <c r="G60" s="2">
        <f t="shared" si="5"/>
      </c>
      <c r="I60" s="2">
        <f>=((13.8794312716734/((-0.564359437301426*Inputs!$E60/(1.06275745557852*Inputs!$C60)-(1.06275745557852*Inputs!$C60+0.380869872538326*Inputs!$B60)))/((4.10623062824513*Inputs!$D60+-0.564359437301426*Inputs!$E60/(1.05966039423245*Inputs!$C60)))-(4.39807594294013*Inputs!$A60+-0.543917917673335*Inputs!$D60/((0.540917046269416*Inputs!$A60+-0.188453616984157))))*-0.00593958495577217+0.662487446220007)</f>
      </c>
      <c r="J60" s="2">
        <f t="shared" si="6"/>
      </c>
    </row>
    <row r="61">
      <c r="A61" s="0">
        <v>59</v>
      </c>
      <c r="B61" s="2">
        <f>'Dataset'!H61</f>
      </c>
      <c r="C61" s="2">
        <f t="shared" si="1"/>
      </c>
      <c r="D61" s="2">
        <f t="shared" si="2"/>
      </c>
      <c r="E61" s="2">
        <f t="shared" si="3"/>
      </c>
      <c r="F61" s="2">
        <f t="shared" si="4"/>
      </c>
      <c r="G61" s="2">
        <f t="shared" si="5"/>
      </c>
      <c r="I61" s="2">
        <f>=((13.8794312716734/((-0.564359437301426*Inputs!$E61/(1.06275745557852*Inputs!$C61)-(1.06275745557852*Inputs!$C61+0.380869872538326*Inputs!$B61)))/((4.10623062824513*Inputs!$D61+-0.564359437301426*Inputs!$E61/(1.05966039423245*Inputs!$C61)))-(4.39807594294013*Inputs!$A61+-0.543917917673335*Inputs!$D61/((0.540917046269416*Inputs!$A61+-0.188453616984157))))*-0.00593958495577217+0.662487446220007)</f>
      </c>
      <c r="J61" s="2">
        <f t="shared" si="6"/>
      </c>
    </row>
    <row r="62">
      <c r="A62" s="0">
        <v>60</v>
      </c>
      <c r="B62" s="2">
        <f>'Dataset'!H62</f>
      </c>
      <c r="C62" s="2">
        <f t="shared" si="1"/>
      </c>
      <c r="D62" s="2">
        <f t="shared" si="2"/>
      </c>
      <c r="E62" s="2">
        <f t="shared" si="3"/>
      </c>
      <c r="F62" s="2">
        <f t="shared" si="4"/>
      </c>
      <c r="G62" s="2">
        <f t="shared" si="5"/>
      </c>
      <c r="I62" s="2">
        <f>=((13.8794312716734/((-0.564359437301426*Inputs!$E62/(1.06275745557852*Inputs!$C62)-(1.06275745557852*Inputs!$C62+0.380869872538326*Inputs!$B62)))/((4.10623062824513*Inputs!$D62+-0.564359437301426*Inputs!$E62/(1.05966039423245*Inputs!$C62)))-(4.39807594294013*Inputs!$A62+-0.543917917673335*Inputs!$D62/((0.540917046269416*Inputs!$A62+-0.188453616984157))))*-0.00593958495577217+0.662487446220007)</f>
      </c>
      <c r="J62" s="2">
        <f t="shared" si="6"/>
      </c>
    </row>
    <row r="63">
      <c r="A63" s="0">
        <v>61</v>
      </c>
      <c r="B63" s="2">
        <f>'Dataset'!H63</f>
      </c>
      <c r="C63" s="2">
        <f t="shared" si="1"/>
      </c>
      <c r="D63" s="2">
        <f t="shared" si="2"/>
      </c>
      <c r="E63" s="2">
        <f t="shared" si="3"/>
      </c>
      <c r="F63" s="2">
        <f t="shared" si="4"/>
      </c>
      <c r="G63" s="2">
        <f t="shared" si="5"/>
      </c>
      <c r="I63" s="2">
        <f>=((13.8794312716734/((-0.564359437301426*Inputs!$E63/(1.06275745557852*Inputs!$C63)-(1.06275745557852*Inputs!$C63+0.380869872538326*Inputs!$B63)))/((4.10623062824513*Inputs!$D63+-0.564359437301426*Inputs!$E63/(1.05966039423245*Inputs!$C63)))-(4.39807594294013*Inputs!$A63+-0.543917917673335*Inputs!$D63/((0.540917046269416*Inputs!$A63+-0.188453616984157))))*-0.00593958495577217+0.662487446220007)</f>
      </c>
      <c r="J63" s="2">
        <f t="shared" si="6"/>
      </c>
    </row>
    <row r="64">
      <c r="A64" s="0">
        <v>62</v>
      </c>
      <c r="B64" s="2">
        <f>'Dataset'!H64</f>
      </c>
      <c r="C64" s="2">
        <f t="shared" si="1"/>
      </c>
      <c r="D64" s="2">
        <f t="shared" si="2"/>
      </c>
      <c r="E64" s="2">
        <f t="shared" si="3"/>
      </c>
      <c r="F64" s="2">
        <f t="shared" si="4"/>
      </c>
      <c r="G64" s="2">
        <f t="shared" si="5"/>
      </c>
      <c r="I64" s="2">
        <f>=((13.8794312716734/((-0.564359437301426*Inputs!$E64/(1.06275745557852*Inputs!$C64)-(1.06275745557852*Inputs!$C64+0.380869872538326*Inputs!$B64)))/((4.10623062824513*Inputs!$D64+-0.564359437301426*Inputs!$E64/(1.05966039423245*Inputs!$C64)))-(4.39807594294013*Inputs!$A64+-0.543917917673335*Inputs!$D64/((0.540917046269416*Inputs!$A64+-0.188453616984157))))*-0.00593958495577217+0.662487446220007)</f>
      </c>
      <c r="J64" s="2">
        <f t="shared" si="6"/>
      </c>
    </row>
    <row r="65">
      <c r="A65" s="0">
        <v>63</v>
      </c>
      <c r="B65" s="2">
        <f>'Dataset'!H65</f>
      </c>
      <c r="C65" s="2">
        <f t="shared" si="1"/>
      </c>
      <c r="D65" s="2">
        <f t="shared" si="2"/>
      </c>
      <c r="E65" s="2">
        <f t="shared" si="3"/>
      </c>
      <c r="F65" s="2">
        <f t="shared" si="4"/>
      </c>
      <c r="G65" s="2">
        <f t="shared" si="5"/>
      </c>
      <c r="I65" s="2">
        <f>=((13.8794312716734/((-0.564359437301426*Inputs!$E65/(1.06275745557852*Inputs!$C65)-(1.06275745557852*Inputs!$C65+0.380869872538326*Inputs!$B65)))/((4.10623062824513*Inputs!$D65+-0.564359437301426*Inputs!$E65/(1.05966039423245*Inputs!$C65)))-(4.39807594294013*Inputs!$A65+-0.543917917673335*Inputs!$D65/((0.540917046269416*Inputs!$A65+-0.188453616984157))))*-0.00593958495577217+0.662487446220007)</f>
      </c>
      <c r="J65" s="2">
        <f t="shared" si="6"/>
      </c>
    </row>
    <row r="66">
      <c r="A66" s="0">
        <v>64</v>
      </c>
      <c r="B66" s="2">
        <f>'Dataset'!H66</f>
      </c>
      <c r="C66" s="2">
        <f t="shared" si="1"/>
      </c>
      <c r="D66" s="2">
        <f t="shared" si="2"/>
      </c>
      <c r="E66" s="2">
        <f t="shared" si="3"/>
      </c>
      <c r="F66" s="2">
        <f t="shared" si="4"/>
      </c>
      <c r="G66" s="2">
        <f t="shared" si="5"/>
      </c>
      <c r="I66" s="2">
        <f>=((13.8794312716734/((-0.564359437301426*Inputs!$E66/(1.06275745557852*Inputs!$C66)-(1.06275745557852*Inputs!$C66+0.380869872538326*Inputs!$B66)))/((4.10623062824513*Inputs!$D66+-0.564359437301426*Inputs!$E66/(1.05966039423245*Inputs!$C66)))-(4.39807594294013*Inputs!$A66+-0.543917917673335*Inputs!$D66/((0.540917046269416*Inputs!$A66+-0.188453616984157))))*-0.00593958495577217+0.662487446220007)</f>
      </c>
      <c r="J66" s="2">
        <f t="shared" si="6"/>
      </c>
    </row>
    <row r="67">
      <c r="A67" s="0">
        <v>65</v>
      </c>
      <c r="B67" s="2">
        <f>'Dataset'!H67</f>
      </c>
      <c r="C67" s="2">
        <f t="shared" si="1"/>
      </c>
      <c r="D67" s="2">
        <f t="shared" si="2"/>
      </c>
      <c r="E67" s="2">
        <f t="shared" si="3"/>
      </c>
      <c r="F67" s="2">
        <f t="shared" si="4"/>
      </c>
      <c r="G67" s="2">
        <f t="shared" si="5"/>
      </c>
      <c r="I67" s="2">
        <f>=((13.8794312716734/((-0.564359437301426*Inputs!$E67/(1.06275745557852*Inputs!$C67)-(1.06275745557852*Inputs!$C67+0.380869872538326*Inputs!$B67)))/((4.10623062824513*Inputs!$D67+-0.564359437301426*Inputs!$E67/(1.05966039423245*Inputs!$C67)))-(4.39807594294013*Inputs!$A67+-0.543917917673335*Inputs!$D67/((0.540917046269416*Inputs!$A67+-0.188453616984157))))*-0.00593958495577217+0.662487446220007)</f>
      </c>
      <c r="J67" s="2">
        <f t="shared" si="6"/>
      </c>
    </row>
    <row r="68">
      <c r="A68" s="0">
        <v>66</v>
      </c>
      <c r="B68" s="2">
        <f>'Dataset'!H68</f>
      </c>
      <c r="C68" s="2">
        <f t="shared" si="1"/>
      </c>
      <c r="D68" s="2">
        <f t="shared" si="2"/>
      </c>
      <c r="E68" s="2">
        <f t="shared" si="3"/>
      </c>
      <c r="F68" s="2">
        <f t="shared" si="4"/>
      </c>
      <c r="G68" s="2">
        <f t="shared" si="5"/>
      </c>
      <c r="I68" s="2">
        <f>=((13.8794312716734/((-0.564359437301426*Inputs!$E68/(1.06275745557852*Inputs!$C68)-(1.06275745557852*Inputs!$C68+0.380869872538326*Inputs!$B68)))/((4.10623062824513*Inputs!$D68+-0.564359437301426*Inputs!$E68/(1.05966039423245*Inputs!$C68)))-(4.39807594294013*Inputs!$A68+-0.543917917673335*Inputs!$D68/((0.540917046269416*Inputs!$A68+-0.188453616984157))))*-0.00593958495577217+0.662487446220007)</f>
      </c>
      <c r="J68" s="2">
        <f t="shared" si="6"/>
      </c>
    </row>
    <row r="69">
      <c r="A69" s="0">
        <v>67</v>
      </c>
      <c r="B69" s="2">
        <f>'Dataset'!H69</f>
      </c>
      <c r="C69" s="2">
        <f t="shared" si="1"/>
      </c>
      <c r="D69" s="2">
        <f t="shared" si="2"/>
      </c>
      <c r="E69" s="2">
        <f t="shared" si="3"/>
      </c>
      <c r="F69" s="2">
        <f t="shared" si="4"/>
      </c>
      <c r="G69" s="2">
        <f t="shared" si="5"/>
      </c>
      <c r="I69" s="2">
        <f>=((13.8794312716734/((-0.564359437301426*Inputs!$E69/(1.06275745557852*Inputs!$C69)-(1.06275745557852*Inputs!$C69+0.380869872538326*Inputs!$B69)))/((4.10623062824513*Inputs!$D69+-0.564359437301426*Inputs!$E69/(1.05966039423245*Inputs!$C69)))-(4.39807594294013*Inputs!$A69+-0.543917917673335*Inputs!$D69/((0.540917046269416*Inputs!$A69+-0.188453616984157))))*-0.00593958495577217+0.662487446220007)</f>
      </c>
      <c r="J69" s="2">
        <f t="shared" si="6"/>
      </c>
    </row>
    <row r="70">
      <c r="A70" s="0">
        <v>68</v>
      </c>
      <c r="B70" s="2">
        <f>'Dataset'!H70</f>
      </c>
      <c r="C70" s="2">
        <f t="shared" si="1"/>
      </c>
      <c r="D70" s="2">
        <f t="shared" si="2"/>
      </c>
      <c r="E70" s="2">
        <f t="shared" si="3"/>
      </c>
      <c r="F70" s="2">
        <f t="shared" si="4"/>
      </c>
      <c r="G70" s="2">
        <f t="shared" si="5"/>
      </c>
      <c r="I70" s="2">
        <f>=((13.8794312716734/((-0.564359437301426*Inputs!$E70/(1.06275745557852*Inputs!$C70)-(1.06275745557852*Inputs!$C70+0.380869872538326*Inputs!$B70)))/((4.10623062824513*Inputs!$D70+-0.564359437301426*Inputs!$E70/(1.05966039423245*Inputs!$C70)))-(4.39807594294013*Inputs!$A70+-0.543917917673335*Inputs!$D70/((0.540917046269416*Inputs!$A70+-0.188453616984157))))*-0.00593958495577217+0.662487446220007)</f>
      </c>
      <c r="J70" s="2">
        <f t="shared" si="6"/>
      </c>
    </row>
    <row r="71">
      <c r="A71" s="0">
        <v>69</v>
      </c>
      <c r="B71" s="2">
        <f>'Dataset'!H71</f>
      </c>
      <c r="C71" s="2">
        <f t="shared" si="1"/>
      </c>
      <c r="D71" s="2">
        <f t="shared" si="2"/>
      </c>
      <c r="E71" s="2">
        <f t="shared" si="3"/>
      </c>
      <c r="F71" s="2">
        <f t="shared" si="4"/>
      </c>
      <c r="G71" s="2">
        <f t="shared" si="5"/>
      </c>
      <c r="I71" s="2">
        <f>=((13.8794312716734/((-0.564359437301426*Inputs!$E71/(1.06275745557852*Inputs!$C71)-(1.06275745557852*Inputs!$C71+0.380869872538326*Inputs!$B71)))/((4.10623062824513*Inputs!$D71+-0.564359437301426*Inputs!$E71/(1.05966039423245*Inputs!$C71)))-(4.39807594294013*Inputs!$A71+-0.543917917673335*Inputs!$D71/((0.540917046269416*Inputs!$A71+-0.188453616984157))))*-0.00593958495577217+0.662487446220007)</f>
      </c>
      <c r="J71" s="2">
        <f t="shared" si="6"/>
      </c>
    </row>
    <row r="72">
      <c r="A72" s="0">
        <v>70</v>
      </c>
      <c r="B72" s="2">
        <f>'Dataset'!H72</f>
      </c>
      <c r="C72" s="2">
        <f t="shared" si="1"/>
      </c>
      <c r="D72" s="2">
        <f t="shared" si="2"/>
      </c>
      <c r="E72" s="2">
        <f t="shared" si="3"/>
      </c>
      <c r="F72" s="2">
        <f t="shared" si="4"/>
      </c>
      <c r="G72" s="2">
        <f t="shared" si="5"/>
      </c>
      <c r="I72" s="2">
        <f>=((13.8794312716734/((-0.564359437301426*Inputs!$E72/(1.06275745557852*Inputs!$C72)-(1.06275745557852*Inputs!$C72+0.380869872538326*Inputs!$B72)))/((4.10623062824513*Inputs!$D72+-0.564359437301426*Inputs!$E72/(1.05966039423245*Inputs!$C72)))-(4.39807594294013*Inputs!$A72+-0.543917917673335*Inputs!$D72/((0.540917046269416*Inputs!$A72+-0.188453616984157))))*-0.00593958495577217+0.662487446220007)</f>
      </c>
      <c r="J72" s="2">
        <f t="shared" si="6"/>
      </c>
    </row>
    <row r="73">
      <c r="A73" s="0">
        <v>71</v>
      </c>
      <c r="B73" s="2">
        <f>'Dataset'!H73</f>
      </c>
      <c r="C73" s="2">
        <f t="shared" si="1"/>
      </c>
      <c r="D73" s="2">
        <f t="shared" si="2"/>
      </c>
      <c r="E73" s="2">
        <f t="shared" si="3"/>
      </c>
      <c r="F73" s="2">
        <f t="shared" si="4"/>
      </c>
      <c r="G73" s="2">
        <f t="shared" si="5"/>
      </c>
      <c r="I73" s="2">
        <f>=((13.8794312716734/((-0.564359437301426*Inputs!$E73/(1.06275745557852*Inputs!$C73)-(1.06275745557852*Inputs!$C73+0.380869872538326*Inputs!$B73)))/((4.10623062824513*Inputs!$D73+-0.564359437301426*Inputs!$E73/(1.05966039423245*Inputs!$C73)))-(4.39807594294013*Inputs!$A73+-0.543917917673335*Inputs!$D73/((0.540917046269416*Inputs!$A73+-0.188453616984157))))*-0.00593958495577217+0.662487446220007)</f>
      </c>
      <c r="J73" s="2">
        <f t="shared" si="6"/>
      </c>
    </row>
    <row r="74">
      <c r="A74" s="0">
        <v>72</v>
      </c>
      <c r="B74" s="2">
        <f>'Dataset'!H74</f>
      </c>
      <c r="C74" s="2">
        <f t="shared" si="1"/>
      </c>
      <c r="D74" s="2">
        <f t="shared" si="2"/>
      </c>
      <c r="E74" s="2">
        <f t="shared" si="3"/>
      </c>
      <c r="F74" s="2">
        <f t="shared" si="4"/>
      </c>
      <c r="G74" s="2">
        <f t="shared" si="5"/>
      </c>
      <c r="I74" s="2">
        <f>=((13.8794312716734/((-0.564359437301426*Inputs!$E74/(1.06275745557852*Inputs!$C74)-(1.06275745557852*Inputs!$C74+0.380869872538326*Inputs!$B74)))/((4.10623062824513*Inputs!$D74+-0.564359437301426*Inputs!$E74/(1.05966039423245*Inputs!$C74)))-(4.39807594294013*Inputs!$A74+-0.543917917673335*Inputs!$D74/((0.540917046269416*Inputs!$A74+-0.188453616984157))))*-0.00593958495577217+0.662487446220007)</f>
      </c>
      <c r="J74" s="2">
        <f t="shared" si="6"/>
      </c>
    </row>
    <row r="75">
      <c r="A75" s="0">
        <v>73</v>
      </c>
      <c r="B75" s="2">
        <f>'Dataset'!H75</f>
      </c>
      <c r="C75" s="2">
        <f t="shared" si="1"/>
      </c>
      <c r="D75" s="2">
        <f t="shared" si="2"/>
      </c>
      <c r="E75" s="2">
        <f t="shared" si="3"/>
      </c>
      <c r="F75" s="2">
        <f t="shared" si="4"/>
      </c>
      <c r="G75" s="2">
        <f t="shared" si="5"/>
      </c>
      <c r="I75" s="2">
        <f>=((13.8794312716734/((-0.564359437301426*Inputs!$E75/(1.06275745557852*Inputs!$C75)-(1.06275745557852*Inputs!$C75+0.380869872538326*Inputs!$B75)))/((4.10623062824513*Inputs!$D75+-0.564359437301426*Inputs!$E75/(1.05966039423245*Inputs!$C75)))-(4.39807594294013*Inputs!$A75+-0.543917917673335*Inputs!$D75/((0.540917046269416*Inputs!$A75+-0.188453616984157))))*-0.00593958495577217+0.662487446220007)</f>
      </c>
      <c r="J75" s="2">
        <f t="shared" si="6"/>
      </c>
    </row>
    <row r="76">
      <c r="A76" s="0">
        <v>74</v>
      </c>
      <c r="B76" s="2">
        <f>'Dataset'!H76</f>
      </c>
      <c r="C76" s="2">
        <f t="shared" si="1"/>
      </c>
      <c r="D76" s="2">
        <f t="shared" si="2"/>
      </c>
      <c r="E76" s="2">
        <f t="shared" si="3"/>
      </c>
      <c r="F76" s="2">
        <f t="shared" si="4"/>
      </c>
      <c r="G76" s="2">
        <f t="shared" si="5"/>
      </c>
      <c r="I76" s="2">
        <f>=((13.8794312716734/((-0.564359437301426*Inputs!$E76/(1.06275745557852*Inputs!$C76)-(1.06275745557852*Inputs!$C76+0.380869872538326*Inputs!$B76)))/((4.10623062824513*Inputs!$D76+-0.564359437301426*Inputs!$E76/(1.05966039423245*Inputs!$C76)))-(4.39807594294013*Inputs!$A76+-0.543917917673335*Inputs!$D76/((0.540917046269416*Inputs!$A76+-0.188453616984157))))*-0.00593958495577217+0.662487446220007)</f>
      </c>
      <c r="J76" s="2">
        <f t="shared" si="6"/>
      </c>
    </row>
    <row r="77">
      <c r="A77" s="0">
        <v>75</v>
      </c>
      <c r="B77" s="2">
        <f>'Dataset'!H77</f>
      </c>
      <c r="C77" s="2">
        <f t="shared" si="1"/>
      </c>
      <c r="D77" s="2">
        <f t="shared" si="2"/>
      </c>
      <c r="E77" s="2">
        <f t="shared" si="3"/>
      </c>
      <c r="F77" s="2">
        <f t="shared" si="4"/>
      </c>
      <c r="G77" s="2">
        <f t="shared" si="5"/>
      </c>
      <c r="I77" s="2">
        <f>=((13.8794312716734/((-0.564359437301426*Inputs!$E77/(1.06275745557852*Inputs!$C77)-(1.06275745557852*Inputs!$C77+0.380869872538326*Inputs!$B77)))/((4.10623062824513*Inputs!$D77+-0.564359437301426*Inputs!$E77/(1.05966039423245*Inputs!$C77)))-(4.39807594294013*Inputs!$A77+-0.543917917673335*Inputs!$D77/((0.540917046269416*Inputs!$A77+-0.188453616984157))))*-0.00593958495577217+0.662487446220007)</f>
      </c>
      <c r="J77" s="2">
        <f t="shared" si="6"/>
      </c>
    </row>
    <row r="78">
      <c r="A78" s="0">
        <v>76</v>
      </c>
      <c r="B78" s="2">
        <f>'Dataset'!H78</f>
      </c>
      <c r="C78" s="2">
        <f t="shared" si="1"/>
      </c>
      <c r="D78" s="2">
        <f t="shared" si="2"/>
      </c>
      <c r="E78" s="2">
        <f t="shared" si="3"/>
      </c>
      <c r="F78" s="2">
        <f t="shared" si="4"/>
      </c>
      <c r="G78" s="2">
        <f t="shared" si="5"/>
      </c>
      <c r="I78" s="2">
        <f>=((13.8794312716734/((-0.564359437301426*Inputs!$E78/(1.06275745557852*Inputs!$C78)-(1.06275745557852*Inputs!$C78+0.380869872538326*Inputs!$B78)))/((4.10623062824513*Inputs!$D78+-0.564359437301426*Inputs!$E78/(1.05966039423245*Inputs!$C78)))-(4.39807594294013*Inputs!$A78+-0.543917917673335*Inputs!$D78/((0.540917046269416*Inputs!$A78+-0.188453616984157))))*-0.00593958495577217+0.662487446220007)</f>
      </c>
      <c r="J78" s="2">
        <f t="shared" si="6"/>
      </c>
    </row>
    <row r="79">
      <c r="A79" s="0">
        <v>77</v>
      </c>
      <c r="B79" s="2">
        <f>'Dataset'!H79</f>
      </c>
      <c r="C79" s="2">
        <f t="shared" si="1"/>
      </c>
      <c r="D79" s="2">
        <f t="shared" si="2"/>
      </c>
      <c r="E79" s="2">
        <f t="shared" si="3"/>
      </c>
      <c r="F79" s="2">
        <f t="shared" si="4"/>
      </c>
      <c r="G79" s="2">
        <f t="shared" si="5"/>
      </c>
      <c r="I79" s="2">
        <f>=((13.8794312716734/((-0.564359437301426*Inputs!$E79/(1.06275745557852*Inputs!$C79)-(1.06275745557852*Inputs!$C79+0.380869872538326*Inputs!$B79)))/((4.10623062824513*Inputs!$D79+-0.564359437301426*Inputs!$E79/(1.05966039423245*Inputs!$C79)))-(4.39807594294013*Inputs!$A79+-0.543917917673335*Inputs!$D79/((0.540917046269416*Inputs!$A79+-0.188453616984157))))*-0.00593958495577217+0.662487446220007)</f>
      </c>
      <c r="J79" s="2">
        <f t="shared" si="6"/>
      </c>
    </row>
    <row r="80">
      <c r="A80" s="0">
        <v>78</v>
      </c>
      <c r="B80" s="2">
        <f>'Dataset'!H80</f>
      </c>
      <c r="C80" s="2">
        <f t="shared" si="1"/>
      </c>
      <c r="D80" s="2">
        <f t="shared" si="2"/>
      </c>
      <c r="E80" s="2">
        <f t="shared" si="3"/>
      </c>
      <c r="F80" s="2">
        <f t="shared" si="4"/>
      </c>
      <c r="G80" s="2">
        <f t="shared" si="5"/>
      </c>
      <c r="I80" s="2">
        <f>=((13.8794312716734/((-0.564359437301426*Inputs!$E80/(1.06275745557852*Inputs!$C80)-(1.06275745557852*Inputs!$C80+0.380869872538326*Inputs!$B80)))/((4.10623062824513*Inputs!$D80+-0.564359437301426*Inputs!$E80/(1.05966039423245*Inputs!$C80)))-(4.39807594294013*Inputs!$A80+-0.543917917673335*Inputs!$D80/((0.540917046269416*Inputs!$A80+-0.188453616984157))))*-0.00593958495577217+0.662487446220007)</f>
      </c>
      <c r="J80" s="2">
        <f t="shared" si="6"/>
      </c>
    </row>
    <row r="81">
      <c r="A81" s="0">
        <v>79</v>
      </c>
      <c r="B81" s="2">
        <f>'Dataset'!H81</f>
      </c>
      <c r="C81" s="2">
        <f t="shared" si="1"/>
      </c>
      <c r="D81" s="2">
        <f t="shared" si="2"/>
      </c>
      <c r="E81" s="2">
        <f t="shared" si="3"/>
      </c>
      <c r="F81" s="2">
        <f t="shared" si="4"/>
      </c>
      <c r="G81" s="2">
        <f t="shared" si="5"/>
      </c>
      <c r="I81" s="2">
        <f>=((13.8794312716734/((-0.564359437301426*Inputs!$E81/(1.06275745557852*Inputs!$C81)-(1.06275745557852*Inputs!$C81+0.380869872538326*Inputs!$B81)))/((4.10623062824513*Inputs!$D81+-0.564359437301426*Inputs!$E81/(1.05966039423245*Inputs!$C81)))-(4.39807594294013*Inputs!$A81+-0.543917917673335*Inputs!$D81/((0.540917046269416*Inputs!$A81+-0.188453616984157))))*-0.00593958495577217+0.662487446220007)</f>
      </c>
      <c r="J81" s="2">
        <f t="shared" si="6"/>
      </c>
    </row>
    <row r="82">
      <c r="A82" s="0">
        <v>80</v>
      </c>
      <c r="B82" s="2">
        <f>'Dataset'!H82</f>
      </c>
      <c r="C82" s="2">
        <f t="shared" si="1"/>
      </c>
      <c r="D82" s="2">
        <f t="shared" si="2"/>
      </c>
      <c r="E82" s="2">
        <f t="shared" si="3"/>
      </c>
      <c r="F82" s="2">
        <f t="shared" si="4"/>
      </c>
      <c r="G82" s="2">
        <f t="shared" si="5"/>
      </c>
      <c r="I82" s="2">
        <f>=((13.8794312716734/((-0.564359437301426*Inputs!$E82/(1.06275745557852*Inputs!$C82)-(1.06275745557852*Inputs!$C82+0.380869872538326*Inputs!$B82)))/((4.10623062824513*Inputs!$D82+-0.564359437301426*Inputs!$E82/(1.05966039423245*Inputs!$C82)))-(4.39807594294013*Inputs!$A82+-0.543917917673335*Inputs!$D82/((0.540917046269416*Inputs!$A82+-0.188453616984157))))*-0.00593958495577217+0.662487446220007)</f>
      </c>
      <c r="J82" s="2">
        <f t="shared" si="6"/>
      </c>
    </row>
    <row r="83">
      <c r="A83" s="0">
        <v>81</v>
      </c>
      <c r="B83" s="2">
        <f>'Dataset'!H83</f>
      </c>
      <c r="C83" s="2">
        <f t="shared" si="1"/>
      </c>
      <c r="D83" s="2">
        <f t="shared" si="2"/>
      </c>
      <c r="E83" s="2">
        <f t="shared" si="3"/>
      </c>
      <c r="F83" s="2">
        <f t="shared" si="4"/>
      </c>
      <c r="G83" s="2">
        <f t="shared" si="5"/>
      </c>
      <c r="I83" s="2">
        <f>=((13.8794312716734/((-0.564359437301426*Inputs!$E83/(1.06275745557852*Inputs!$C83)-(1.06275745557852*Inputs!$C83+0.380869872538326*Inputs!$B83)))/((4.10623062824513*Inputs!$D83+-0.564359437301426*Inputs!$E83/(1.05966039423245*Inputs!$C83)))-(4.39807594294013*Inputs!$A83+-0.543917917673335*Inputs!$D83/((0.540917046269416*Inputs!$A83+-0.188453616984157))))*-0.00593958495577217+0.662487446220007)</f>
      </c>
      <c r="J83" s="2">
        <f t="shared" si="6"/>
      </c>
    </row>
    <row r="84">
      <c r="A84" s="0">
        <v>82</v>
      </c>
      <c r="B84" s="2">
        <f>'Dataset'!H84</f>
      </c>
      <c r="C84" s="2">
        <f t="shared" si="1"/>
      </c>
      <c r="D84" s="2">
        <f t="shared" si="2"/>
      </c>
      <c r="E84" s="2">
        <f t="shared" si="3"/>
      </c>
      <c r="F84" s="2">
        <f t="shared" si="4"/>
      </c>
      <c r="G84" s="2">
        <f t="shared" si="5"/>
      </c>
      <c r="I84" s="2">
        <f>=((13.8794312716734/((-0.564359437301426*Inputs!$E84/(1.06275745557852*Inputs!$C84)-(1.06275745557852*Inputs!$C84+0.380869872538326*Inputs!$B84)))/((4.10623062824513*Inputs!$D84+-0.564359437301426*Inputs!$E84/(1.05966039423245*Inputs!$C84)))-(4.39807594294013*Inputs!$A84+-0.543917917673335*Inputs!$D84/((0.540917046269416*Inputs!$A84+-0.188453616984157))))*-0.00593958495577217+0.662487446220007)</f>
      </c>
      <c r="J84" s="2">
        <f t="shared" si="6"/>
      </c>
    </row>
    <row r="85">
      <c r="A85" s="0">
        <v>83</v>
      </c>
      <c r="B85" s="2">
        <f>'Dataset'!H85</f>
      </c>
      <c r="C85" s="2">
        <f t="shared" si="1"/>
      </c>
      <c r="D85" s="2">
        <f t="shared" si="2"/>
      </c>
      <c r="E85" s="2">
        <f t="shared" si="3"/>
      </c>
      <c r="F85" s="2">
        <f t="shared" si="4"/>
      </c>
      <c r="G85" s="2">
        <f t="shared" si="5"/>
      </c>
      <c r="I85" s="2">
        <f>=((13.8794312716734/((-0.564359437301426*Inputs!$E85/(1.06275745557852*Inputs!$C85)-(1.06275745557852*Inputs!$C85+0.380869872538326*Inputs!$B85)))/((4.10623062824513*Inputs!$D85+-0.564359437301426*Inputs!$E85/(1.05966039423245*Inputs!$C85)))-(4.39807594294013*Inputs!$A85+-0.543917917673335*Inputs!$D85/((0.540917046269416*Inputs!$A85+-0.188453616984157))))*-0.00593958495577217+0.662487446220007)</f>
      </c>
      <c r="J85" s="2">
        <f t="shared" si="6"/>
      </c>
    </row>
    <row r="86">
      <c r="A86" s="0">
        <v>84</v>
      </c>
      <c r="B86" s="2">
        <f>'Dataset'!H86</f>
      </c>
      <c r="C86" s="2">
        <f t="shared" si="1"/>
      </c>
      <c r="D86" s="2">
        <f t="shared" si="2"/>
      </c>
      <c r="E86" s="2">
        <f t="shared" si="3"/>
      </c>
      <c r="F86" s="2">
        <f t="shared" si="4"/>
      </c>
      <c r="G86" s="2">
        <f t="shared" si="5"/>
      </c>
      <c r="I86" s="2">
        <f>=((13.8794312716734/((-0.564359437301426*Inputs!$E86/(1.06275745557852*Inputs!$C86)-(1.06275745557852*Inputs!$C86+0.380869872538326*Inputs!$B86)))/((4.10623062824513*Inputs!$D86+-0.564359437301426*Inputs!$E86/(1.05966039423245*Inputs!$C86)))-(4.39807594294013*Inputs!$A86+-0.543917917673335*Inputs!$D86/((0.540917046269416*Inputs!$A86+-0.188453616984157))))*-0.00593958495577217+0.662487446220007)</f>
      </c>
      <c r="J86" s="2">
        <f t="shared" si="6"/>
      </c>
    </row>
    <row r="87">
      <c r="A87" s="0">
        <v>85</v>
      </c>
      <c r="B87" s="2">
        <f>'Dataset'!H87</f>
      </c>
      <c r="C87" s="2">
        <f t="shared" si="1"/>
      </c>
      <c r="D87" s="2">
        <f t="shared" si="2"/>
      </c>
      <c r="E87" s="2">
        <f t="shared" si="3"/>
      </c>
      <c r="F87" s="2">
        <f t="shared" si="4"/>
      </c>
      <c r="G87" s="2">
        <f t="shared" si="5"/>
      </c>
      <c r="I87" s="2">
        <f>=((13.8794312716734/((-0.564359437301426*Inputs!$E87/(1.06275745557852*Inputs!$C87)-(1.06275745557852*Inputs!$C87+0.380869872538326*Inputs!$B87)))/((4.10623062824513*Inputs!$D87+-0.564359437301426*Inputs!$E87/(1.05966039423245*Inputs!$C87)))-(4.39807594294013*Inputs!$A87+-0.543917917673335*Inputs!$D87/((0.540917046269416*Inputs!$A87+-0.188453616984157))))*-0.00593958495577217+0.662487446220007)</f>
      </c>
      <c r="J87" s="2">
        <f t="shared" si="6"/>
      </c>
    </row>
    <row r="88">
      <c r="A88" s="0">
        <v>86</v>
      </c>
      <c r="B88" s="2">
        <f>'Dataset'!H88</f>
      </c>
      <c r="C88" s="2">
        <f t="shared" si="1"/>
      </c>
      <c r="D88" s="2">
        <f t="shared" si="2"/>
      </c>
      <c r="E88" s="2">
        <f t="shared" si="3"/>
      </c>
      <c r="F88" s="2">
        <f t="shared" si="4"/>
      </c>
      <c r="G88" s="2">
        <f t="shared" si="5"/>
      </c>
      <c r="I88" s="2">
        <f>=((13.8794312716734/((-0.564359437301426*Inputs!$E88/(1.06275745557852*Inputs!$C88)-(1.06275745557852*Inputs!$C88+0.380869872538326*Inputs!$B88)))/((4.10623062824513*Inputs!$D88+-0.564359437301426*Inputs!$E88/(1.05966039423245*Inputs!$C88)))-(4.39807594294013*Inputs!$A88+-0.543917917673335*Inputs!$D88/((0.540917046269416*Inputs!$A88+-0.188453616984157))))*-0.00593958495577217+0.662487446220007)</f>
      </c>
      <c r="J88" s="2">
        <f t="shared" si="6"/>
      </c>
    </row>
    <row r="89">
      <c r="A89" s="0">
        <v>87</v>
      </c>
      <c r="B89" s="2">
        <f>'Dataset'!H89</f>
      </c>
      <c r="C89" s="2">
        <f t="shared" si="1"/>
      </c>
      <c r="D89" s="2">
        <f t="shared" si="2"/>
      </c>
      <c r="E89" s="2">
        <f t="shared" si="3"/>
      </c>
      <c r="F89" s="2">
        <f t="shared" si="4"/>
      </c>
      <c r="G89" s="2">
        <f t="shared" si="5"/>
      </c>
      <c r="I89" s="2">
        <f>=((13.8794312716734/((-0.564359437301426*Inputs!$E89/(1.06275745557852*Inputs!$C89)-(1.06275745557852*Inputs!$C89+0.380869872538326*Inputs!$B89)))/((4.10623062824513*Inputs!$D89+-0.564359437301426*Inputs!$E89/(1.05966039423245*Inputs!$C89)))-(4.39807594294013*Inputs!$A89+-0.543917917673335*Inputs!$D89/((0.540917046269416*Inputs!$A89+-0.188453616984157))))*-0.00593958495577217+0.662487446220007)</f>
      </c>
      <c r="J89" s="2">
        <f t="shared" si="6"/>
      </c>
    </row>
    <row r="90">
      <c r="A90" s="0">
        <v>88</v>
      </c>
      <c r="B90" s="2">
        <f>'Dataset'!H90</f>
      </c>
      <c r="C90" s="2">
        <f t="shared" si="1"/>
      </c>
      <c r="D90" s="2">
        <f t="shared" si="2"/>
      </c>
      <c r="E90" s="2">
        <f t="shared" si="3"/>
      </c>
      <c r="F90" s="2">
        <f t="shared" si="4"/>
      </c>
      <c r="G90" s="2">
        <f t="shared" si="5"/>
      </c>
      <c r="I90" s="2">
        <f>=((13.8794312716734/((-0.564359437301426*Inputs!$E90/(1.06275745557852*Inputs!$C90)-(1.06275745557852*Inputs!$C90+0.380869872538326*Inputs!$B90)))/((4.10623062824513*Inputs!$D90+-0.564359437301426*Inputs!$E90/(1.05966039423245*Inputs!$C90)))-(4.39807594294013*Inputs!$A90+-0.543917917673335*Inputs!$D90/((0.540917046269416*Inputs!$A90+-0.188453616984157))))*-0.00593958495577217+0.662487446220007)</f>
      </c>
      <c r="J90" s="2">
        <f t="shared" si="6"/>
      </c>
    </row>
    <row r="91">
      <c r="A91" s="0">
        <v>89</v>
      </c>
      <c r="B91" s="2">
        <f>'Dataset'!H91</f>
      </c>
      <c r="C91" s="2">
        <f t="shared" si="1"/>
      </c>
      <c r="D91" s="2">
        <f t="shared" si="2"/>
      </c>
      <c r="E91" s="2">
        <f t="shared" si="3"/>
      </c>
      <c r="F91" s="2">
        <f t="shared" si="4"/>
      </c>
      <c r="G91" s="2">
        <f t="shared" si="5"/>
      </c>
      <c r="I91" s="2">
        <f>=((13.8794312716734/((-0.564359437301426*Inputs!$E91/(1.06275745557852*Inputs!$C91)-(1.06275745557852*Inputs!$C91+0.380869872538326*Inputs!$B91)))/((4.10623062824513*Inputs!$D91+-0.564359437301426*Inputs!$E91/(1.05966039423245*Inputs!$C91)))-(4.39807594294013*Inputs!$A91+-0.543917917673335*Inputs!$D91/((0.540917046269416*Inputs!$A91+-0.188453616984157))))*-0.00593958495577217+0.662487446220007)</f>
      </c>
      <c r="J91" s="2">
        <f t="shared" si="6"/>
      </c>
    </row>
    <row r="92">
      <c r="A92" s="0">
        <v>90</v>
      </c>
      <c r="B92" s="2">
        <f>'Dataset'!H92</f>
      </c>
      <c r="C92" s="2">
        <f t="shared" si="1"/>
      </c>
      <c r="D92" s="2">
        <f t="shared" si="2"/>
      </c>
      <c r="E92" s="2">
        <f t="shared" si="3"/>
      </c>
      <c r="F92" s="2">
        <f t="shared" si="4"/>
      </c>
      <c r="G92" s="2">
        <f t="shared" si="5"/>
      </c>
      <c r="I92" s="2">
        <f>=((13.8794312716734/((-0.564359437301426*Inputs!$E92/(1.06275745557852*Inputs!$C92)-(1.06275745557852*Inputs!$C92+0.380869872538326*Inputs!$B92)))/((4.10623062824513*Inputs!$D92+-0.564359437301426*Inputs!$E92/(1.05966039423245*Inputs!$C92)))-(4.39807594294013*Inputs!$A92+-0.543917917673335*Inputs!$D92/((0.540917046269416*Inputs!$A92+-0.188453616984157))))*-0.00593958495577217+0.662487446220007)</f>
      </c>
      <c r="J92" s="2">
        <f t="shared" si="6"/>
      </c>
    </row>
    <row r="93">
      <c r="A93" s="0">
        <v>91</v>
      </c>
      <c r="B93" s="2">
        <f>'Dataset'!H93</f>
      </c>
      <c r="C93" s="2">
        <f t="shared" si="1"/>
      </c>
      <c r="D93" s="2">
        <f t="shared" si="2"/>
      </c>
      <c r="E93" s="2">
        <f t="shared" si="3"/>
      </c>
      <c r="F93" s="2">
        <f t="shared" si="4"/>
      </c>
      <c r="G93" s="2">
        <f t="shared" si="5"/>
      </c>
      <c r="I93" s="2">
        <f>=((13.8794312716734/((-0.564359437301426*Inputs!$E93/(1.06275745557852*Inputs!$C93)-(1.06275745557852*Inputs!$C93+0.380869872538326*Inputs!$B93)))/((4.10623062824513*Inputs!$D93+-0.564359437301426*Inputs!$E93/(1.05966039423245*Inputs!$C93)))-(4.39807594294013*Inputs!$A93+-0.543917917673335*Inputs!$D93/((0.540917046269416*Inputs!$A93+-0.188453616984157))))*-0.00593958495577217+0.662487446220007)</f>
      </c>
      <c r="J93" s="2">
        <f t="shared" si="6"/>
      </c>
    </row>
    <row r="94">
      <c r="A94" s="0">
        <v>92</v>
      </c>
      <c r="B94" s="2">
        <f>'Dataset'!H94</f>
      </c>
      <c r="C94" s="2">
        <f t="shared" si="1"/>
      </c>
      <c r="D94" s="2">
        <f t="shared" si="2"/>
      </c>
      <c r="E94" s="2">
        <f t="shared" si="3"/>
      </c>
      <c r="F94" s="2">
        <f t="shared" si="4"/>
      </c>
      <c r="G94" s="2">
        <f t="shared" si="5"/>
      </c>
      <c r="I94" s="2">
        <f>=((13.8794312716734/((-0.564359437301426*Inputs!$E94/(1.06275745557852*Inputs!$C94)-(1.06275745557852*Inputs!$C94+0.380869872538326*Inputs!$B94)))/((4.10623062824513*Inputs!$D94+-0.564359437301426*Inputs!$E94/(1.05966039423245*Inputs!$C94)))-(4.39807594294013*Inputs!$A94+-0.543917917673335*Inputs!$D94/((0.540917046269416*Inputs!$A94+-0.188453616984157))))*-0.00593958495577217+0.662487446220007)</f>
      </c>
      <c r="J94" s="2">
        <f t="shared" si="6"/>
      </c>
    </row>
    <row r="95">
      <c r="A95" s="0">
        <v>93</v>
      </c>
      <c r="B95" s="2">
        <f>'Dataset'!H95</f>
      </c>
      <c r="C95" s="2">
        <f t="shared" si="1"/>
      </c>
      <c r="D95" s="2">
        <f t="shared" si="2"/>
      </c>
      <c r="E95" s="2">
        <f t="shared" si="3"/>
      </c>
      <c r="F95" s="2">
        <f t="shared" si="4"/>
      </c>
      <c r="G95" s="2">
        <f t="shared" si="5"/>
      </c>
      <c r="I95" s="2">
        <f>=((13.8794312716734/((-0.564359437301426*Inputs!$E95/(1.06275745557852*Inputs!$C95)-(1.06275745557852*Inputs!$C95+0.380869872538326*Inputs!$B95)))/((4.10623062824513*Inputs!$D95+-0.564359437301426*Inputs!$E95/(1.05966039423245*Inputs!$C95)))-(4.39807594294013*Inputs!$A95+-0.543917917673335*Inputs!$D95/((0.540917046269416*Inputs!$A95+-0.188453616984157))))*-0.00593958495577217+0.662487446220007)</f>
      </c>
      <c r="J95" s="2">
        <f t="shared" si="6"/>
      </c>
    </row>
    <row r="96">
      <c r="A96" s="0">
        <v>94</v>
      </c>
      <c r="B96" s="2">
        <f>'Dataset'!H96</f>
      </c>
      <c r="C96" s="2">
        <f t="shared" si="1"/>
      </c>
      <c r="D96" s="2">
        <f t="shared" si="2"/>
      </c>
      <c r="E96" s="2">
        <f t="shared" si="3"/>
      </c>
      <c r="F96" s="2">
        <f t="shared" si="4"/>
      </c>
      <c r="G96" s="2">
        <f t="shared" si="5"/>
      </c>
      <c r="I96" s="2">
        <f>=((13.8794312716734/((-0.564359437301426*Inputs!$E96/(1.06275745557852*Inputs!$C96)-(1.06275745557852*Inputs!$C96+0.380869872538326*Inputs!$B96)))/((4.10623062824513*Inputs!$D96+-0.564359437301426*Inputs!$E96/(1.05966039423245*Inputs!$C96)))-(4.39807594294013*Inputs!$A96+-0.543917917673335*Inputs!$D96/((0.540917046269416*Inputs!$A96+-0.188453616984157))))*-0.00593958495577217+0.662487446220007)</f>
      </c>
      <c r="J96" s="2">
        <f t="shared" si="6"/>
      </c>
    </row>
    <row r="97">
      <c r="A97" s="0">
        <v>95</v>
      </c>
      <c r="B97" s="2">
        <f>'Dataset'!H97</f>
      </c>
      <c r="C97" s="2">
        <f t="shared" si="1"/>
      </c>
      <c r="D97" s="2">
        <f t="shared" si="2"/>
      </c>
      <c r="E97" s="2">
        <f t="shared" si="3"/>
      </c>
      <c r="F97" s="2">
        <f t="shared" si="4"/>
      </c>
      <c r="G97" s="2">
        <f t="shared" si="5"/>
      </c>
      <c r="I97" s="2">
        <f>=((13.8794312716734/((-0.564359437301426*Inputs!$E97/(1.06275745557852*Inputs!$C97)-(1.06275745557852*Inputs!$C97+0.380869872538326*Inputs!$B97)))/((4.10623062824513*Inputs!$D97+-0.564359437301426*Inputs!$E97/(1.05966039423245*Inputs!$C97)))-(4.39807594294013*Inputs!$A97+-0.543917917673335*Inputs!$D97/((0.540917046269416*Inputs!$A97+-0.188453616984157))))*-0.00593958495577217+0.662487446220007)</f>
      </c>
      <c r="J97" s="2">
        <f t="shared" si="6"/>
      </c>
    </row>
    <row r="98">
      <c r="A98" s="0">
        <v>96</v>
      </c>
      <c r="B98" s="2">
        <f>'Dataset'!H98</f>
      </c>
      <c r="C98" s="2">
        <f t="shared" si="1"/>
      </c>
      <c r="D98" s="2">
        <f t="shared" si="2"/>
      </c>
      <c r="E98" s="2">
        <f t="shared" si="3"/>
      </c>
      <c r="F98" s="2">
        <f t="shared" si="4"/>
      </c>
      <c r="G98" s="2">
        <f t="shared" si="5"/>
      </c>
      <c r="I98" s="2">
        <f>=((13.8794312716734/((-0.564359437301426*Inputs!$E98/(1.06275745557852*Inputs!$C98)-(1.06275745557852*Inputs!$C98+0.380869872538326*Inputs!$B98)))/((4.10623062824513*Inputs!$D98+-0.564359437301426*Inputs!$E98/(1.05966039423245*Inputs!$C98)))-(4.39807594294013*Inputs!$A98+-0.543917917673335*Inputs!$D98/((0.540917046269416*Inputs!$A98+-0.188453616984157))))*-0.00593958495577217+0.662487446220007)</f>
      </c>
      <c r="J98" s="2">
        <f t="shared" si="6"/>
      </c>
    </row>
    <row r="99">
      <c r="A99" s="0">
        <v>97</v>
      </c>
      <c r="B99" s="2">
        <f>'Dataset'!H99</f>
      </c>
      <c r="C99" s="2">
        <f t="shared" si="1"/>
      </c>
      <c r="D99" s="2">
        <f t="shared" si="2"/>
      </c>
      <c r="E99" s="2">
        <f t="shared" si="3"/>
      </c>
      <c r="F99" s="2">
        <f t="shared" si="4"/>
      </c>
      <c r="G99" s="2">
        <f t="shared" si="5"/>
      </c>
      <c r="I99" s="2">
        <f>=((13.8794312716734/((-0.564359437301426*Inputs!$E99/(1.06275745557852*Inputs!$C99)-(1.06275745557852*Inputs!$C99+0.380869872538326*Inputs!$B99)))/((4.10623062824513*Inputs!$D99+-0.564359437301426*Inputs!$E99/(1.05966039423245*Inputs!$C99)))-(4.39807594294013*Inputs!$A99+-0.543917917673335*Inputs!$D99/((0.540917046269416*Inputs!$A99+-0.188453616984157))))*-0.00593958495577217+0.662487446220007)</f>
      </c>
      <c r="J99" s="2">
        <f t="shared" si="6"/>
      </c>
    </row>
    <row r="100">
      <c r="A100" s="0">
        <v>98</v>
      </c>
      <c r="B100" s="2">
        <f>'Dataset'!H100</f>
      </c>
      <c r="C100" s="2">
        <f t="shared" si="1"/>
      </c>
      <c r="D100" s="2">
        <f t="shared" si="2"/>
      </c>
      <c r="E100" s="2">
        <f t="shared" si="3"/>
      </c>
      <c r="F100" s="2">
        <f t="shared" si="4"/>
      </c>
      <c r="G100" s="2">
        <f t="shared" si="5"/>
      </c>
      <c r="I100" s="2">
        <f>=((13.8794312716734/((-0.564359437301426*Inputs!$E100/(1.06275745557852*Inputs!$C100)-(1.06275745557852*Inputs!$C100+0.380869872538326*Inputs!$B100)))/((4.10623062824513*Inputs!$D100+-0.564359437301426*Inputs!$E100/(1.05966039423245*Inputs!$C100)))-(4.39807594294013*Inputs!$A100+-0.543917917673335*Inputs!$D100/((0.540917046269416*Inputs!$A100+-0.188453616984157))))*-0.00593958495577217+0.662487446220007)</f>
      </c>
      <c r="J100" s="2">
        <f t="shared" si="6"/>
      </c>
    </row>
    <row r="101">
      <c r="A101" s="0">
        <v>99</v>
      </c>
      <c r="B101" s="2">
        <f>'Dataset'!H101</f>
      </c>
      <c r="C101" s="2">
        <f t="shared" si="1"/>
      </c>
      <c r="D101" s="2">
        <f t="shared" si="2"/>
      </c>
      <c r="E101" s="2">
        <f t="shared" si="3"/>
      </c>
      <c r="F101" s="2">
        <f t="shared" si="4"/>
      </c>
      <c r="G101" s="2">
        <f t="shared" si="5"/>
      </c>
      <c r="I101" s="2">
        <f>=((13.8794312716734/((-0.564359437301426*Inputs!$E101/(1.06275745557852*Inputs!$C101)-(1.06275745557852*Inputs!$C101+0.380869872538326*Inputs!$B101)))/((4.10623062824513*Inputs!$D101+-0.564359437301426*Inputs!$E101/(1.05966039423245*Inputs!$C101)))-(4.39807594294013*Inputs!$A101+-0.543917917673335*Inputs!$D101/((0.540917046269416*Inputs!$A101+-0.188453616984157))))*-0.00593958495577217+0.662487446220007)</f>
      </c>
      <c r="J101" s="2">
        <f t="shared" si="6"/>
      </c>
    </row>
    <row r="102">
      <c r="A102" s="0">
        <v>100</v>
      </c>
      <c r="B102" s="2">
        <f>'Dataset'!H102</f>
      </c>
      <c r="C102" s="2">
        <f t="shared" si="1"/>
      </c>
      <c r="D102" s="2">
        <f t="shared" si="2"/>
      </c>
      <c r="E102" s="2">
        <f t="shared" si="3"/>
      </c>
      <c r="F102" s="2">
        <f t="shared" si="4"/>
      </c>
      <c r="G102" s="2">
        <f t="shared" si="5"/>
      </c>
      <c r="I102" s="2">
        <f>=((13.8794312716734/((-0.564359437301426*Inputs!$E102/(1.06275745557852*Inputs!$C102)-(1.06275745557852*Inputs!$C102+0.380869872538326*Inputs!$B102)))/((4.10623062824513*Inputs!$D102+-0.564359437301426*Inputs!$E102/(1.05966039423245*Inputs!$C102)))-(4.39807594294013*Inputs!$A102+-0.543917917673335*Inputs!$D102/((0.540917046269416*Inputs!$A102+-0.188453616984157))))*-0.00593958495577217+0.662487446220007)</f>
      </c>
      <c r="J102" s="2">
        <f t="shared" si="6"/>
      </c>
    </row>
    <row r="103">
      <c r="A103" s="0">
        <v>101</v>
      </c>
      <c r="B103" s="2">
        <f>'Dataset'!H103</f>
      </c>
      <c r="C103" s="2">
        <f t="shared" si="1"/>
      </c>
      <c r="D103" s="2">
        <f t="shared" si="2"/>
      </c>
      <c r="E103" s="2">
        <f t="shared" si="3"/>
      </c>
      <c r="F103" s="2">
        <f t="shared" si="4"/>
      </c>
      <c r="G103" s="2">
        <f t="shared" si="5"/>
      </c>
      <c r="I103" s="2">
        <f>=((13.8794312716734/((-0.564359437301426*Inputs!$E103/(1.06275745557852*Inputs!$C103)-(1.06275745557852*Inputs!$C103+0.380869872538326*Inputs!$B103)))/((4.10623062824513*Inputs!$D103+-0.564359437301426*Inputs!$E103/(1.05966039423245*Inputs!$C103)))-(4.39807594294013*Inputs!$A103+-0.543917917673335*Inputs!$D103/((0.540917046269416*Inputs!$A103+-0.188453616984157))))*-0.00593958495577217+0.662487446220007)</f>
      </c>
      <c r="J103" s="2">
        <f t="shared" si="6"/>
      </c>
    </row>
    <row r="104">
      <c r="A104" s="0">
        <v>102</v>
      </c>
      <c r="B104" s="2">
        <f>'Dataset'!H104</f>
      </c>
      <c r="C104" s="2">
        <f t="shared" si="1"/>
      </c>
      <c r="D104" s="2">
        <f t="shared" si="2"/>
      </c>
      <c r="E104" s="2">
        <f t="shared" si="3"/>
      </c>
      <c r="F104" s="2">
        <f t="shared" si="4"/>
      </c>
      <c r="G104" s="2">
        <f t="shared" si="5"/>
      </c>
      <c r="I104" s="2">
        <f>=((13.8794312716734/((-0.564359437301426*Inputs!$E104/(1.06275745557852*Inputs!$C104)-(1.06275745557852*Inputs!$C104+0.380869872538326*Inputs!$B104)))/((4.10623062824513*Inputs!$D104+-0.564359437301426*Inputs!$E104/(1.05966039423245*Inputs!$C104)))-(4.39807594294013*Inputs!$A104+-0.543917917673335*Inputs!$D104/((0.540917046269416*Inputs!$A104+-0.188453616984157))))*-0.00593958495577217+0.662487446220007)</f>
      </c>
      <c r="J104" s="2">
        <f t="shared" si="6"/>
      </c>
    </row>
    <row r="105">
      <c r="A105" s="0">
        <v>103</v>
      </c>
      <c r="B105" s="2">
        <f>'Dataset'!H105</f>
      </c>
      <c r="C105" s="2">
        <f t="shared" si="1"/>
      </c>
      <c r="D105" s="2">
        <f t="shared" si="2"/>
      </c>
      <c r="E105" s="2">
        <f t="shared" si="3"/>
      </c>
      <c r="F105" s="2">
        <f t="shared" si="4"/>
      </c>
      <c r="G105" s="2">
        <f t="shared" si="5"/>
      </c>
      <c r="I105" s="2">
        <f>=((13.8794312716734/((-0.564359437301426*Inputs!$E105/(1.06275745557852*Inputs!$C105)-(1.06275745557852*Inputs!$C105+0.380869872538326*Inputs!$B105)))/((4.10623062824513*Inputs!$D105+-0.564359437301426*Inputs!$E105/(1.05966039423245*Inputs!$C105)))-(4.39807594294013*Inputs!$A105+-0.543917917673335*Inputs!$D105/((0.540917046269416*Inputs!$A105+-0.188453616984157))))*-0.00593958495577217+0.662487446220007)</f>
      </c>
      <c r="J105" s="2">
        <f t="shared" si="6"/>
      </c>
    </row>
    <row r="106">
      <c r="A106" s="0">
        <v>104</v>
      </c>
      <c r="B106" s="2">
        <f>'Dataset'!H106</f>
      </c>
      <c r="C106" s="2">
        <f t="shared" si="1"/>
      </c>
      <c r="D106" s="2">
        <f t="shared" si="2"/>
      </c>
      <c r="E106" s="2">
        <f t="shared" si="3"/>
      </c>
      <c r="F106" s="2">
        <f t="shared" si="4"/>
      </c>
      <c r="G106" s="2">
        <f t="shared" si="5"/>
      </c>
      <c r="I106" s="2">
        <f>=((13.8794312716734/((-0.564359437301426*Inputs!$E106/(1.06275745557852*Inputs!$C106)-(1.06275745557852*Inputs!$C106+0.380869872538326*Inputs!$B106)))/((4.10623062824513*Inputs!$D106+-0.564359437301426*Inputs!$E106/(1.05966039423245*Inputs!$C106)))-(4.39807594294013*Inputs!$A106+-0.543917917673335*Inputs!$D106/((0.540917046269416*Inputs!$A106+-0.188453616984157))))*-0.00593958495577217+0.662487446220007)</f>
      </c>
      <c r="J106" s="2">
        <f t="shared" si="6"/>
      </c>
    </row>
    <row r="107">
      <c r="A107" s="0">
        <v>105</v>
      </c>
      <c r="B107" s="2">
        <f>'Dataset'!H107</f>
      </c>
      <c r="C107" s="2">
        <f t="shared" si="1"/>
      </c>
      <c r="D107" s="2">
        <f t="shared" si="2"/>
      </c>
      <c r="E107" s="2">
        <f t="shared" si="3"/>
      </c>
      <c r="F107" s="2">
        <f t="shared" si="4"/>
      </c>
      <c r="G107" s="2">
        <f t="shared" si="5"/>
      </c>
      <c r="I107" s="2">
        <f>=((13.8794312716734/((-0.564359437301426*Inputs!$E107/(1.06275745557852*Inputs!$C107)-(1.06275745557852*Inputs!$C107+0.380869872538326*Inputs!$B107)))/((4.10623062824513*Inputs!$D107+-0.564359437301426*Inputs!$E107/(1.05966039423245*Inputs!$C107)))-(4.39807594294013*Inputs!$A107+-0.543917917673335*Inputs!$D107/((0.540917046269416*Inputs!$A107+-0.188453616984157))))*-0.00593958495577217+0.662487446220007)</f>
      </c>
      <c r="J107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