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C02A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<sst xmlns="http://schemas.openxmlformats.org/spreadsheetml/2006/main" count="47" uniqueCount="47">
  <si>
    <t>Model</t>
  </si>
  <si>
    <t>SymbolicRegressionSolution</t>
  </si>
  <si>
    <t>=(1*$C1*LN(0.0956946303406635*$B1)*-0.000221775934158069+(-0.00177866928887681*$E1/(LN(3.08616394485642*$A1))+1/(LN(2.07571129871827*$E1)*-656.042616492776))/((2.05396564389577*$F1+LN(2.1475959039985*$D1)))+1/(LN(2.05396564389577*$F1)*-115.543805039189)+(LN(2.1674208019871*$B1)*-4.02175015736988+-19.9958672723881)*(2.1674208019871*$B1+EXP(2.0841830920204*$E1)+1/(0.153433522177866*$E1))*-0.000870459796945918+0.445837491975053)</t>
  </si>
  <si>
    <t>Model Depth</t>
  </si>
  <si>
    <t/>
  </si>
  <si>
    <t>Model Length</t>
  </si>
  <si>
    <t>x1 = A</t>
  </si>
  <si>
    <t>x2 = B</t>
  </si>
  <si>
    <t>Estimation Limits Lower</t>
  </si>
  <si>
    <t>x4 = C</t>
  </si>
  <si>
    <t>Estimation Limits Upper</t>
  </si>
  <si>
    <t>x5 = D</t>
  </si>
  <si>
    <t>x6 = E</t>
  </si>
  <si>
    <t>Trainings Partition Start</t>
  </si>
  <si>
    <t>x7 = F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</si>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</sst>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C02A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180975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9</v>
      </c>
      <c r="D2" s="0" t="s">
        <v>4</v>
      </c>
    </row>
    <row r="3">
      <c r="A3" s="0" t="s">
        <v>5</v>
      </c>
      <c r="B3" s="0">
        <v>46</v>
      </c>
      <c r="D3" s="0" t="s">
        <v>6</v>
      </c>
    </row>
    <row r="4">
      <c r="D4" s="0" t="s">
        <v>7</v>
      </c>
    </row>
    <row r="5">
      <c r="A5" s="0" t="s">
        <v>8</v>
      </c>
      <c r="B5" s="1">
        <v>-7.82359786421207</v>
      </c>
      <c r="D5" s="0" t="s">
        <v>9</v>
      </c>
    </row>
    <row r="6">
      <c r="A6" s="0" t="s">
        <v>10</v>
      </c>
      <c r="B6" s="1">
        <v>9.30424837526049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  <c r="D8" s="0" t="s">
        <v>14</v>
      </c>
    </row>
    <row r="9">
      <c r="A9" s="0" t="s">
        <v>15</v>
      </c>
      <c r="B9" s="0">
        <v>82</v>
      </c>
    </row>
    <row r="10">
      <c r="A10" s="0" t="s">
        <v>16</v>
      </c>
      <c r="B10" s="0">
        <v>82</v>
      </c>
    </row>
    <row r="11">
      <c r="A11" s="0" t="s">
        <v>17</v>
      </c>
      <c r="B11" s="0">
        <v>82</v>
      </c>
    </row>
    <row r="13">
      <c r="A13" s="0" t="s">
        <v>18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19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20</v>
      </c>
      <c r="B15" s="1">
        <f>AVERAGE(INDIRECT("'Estimated Values'!G"&amp;TrainingStart+2&amp;":G"&amp;TrainingEnd+1))</f>
      </c>
    </row>
    <row r="16">
      <c r="A16" s="0" t="s">
        <v>21</v>
      </c>
      <c r="B16" s="1">
        <f>AVERAGE(INDIRECT("'Estimated Values'!G"&amp;TestStart+2&amp;":G"&amp;TestEnd+1))</f>
      </c>
    </row>
    <row r="17">
      <c r="A17" s="0" t="s">
        <v>22</v>
      </c>
      <c r="B17" s="1">
        <f>AVERAGE(INDIRECT("'Estimated Values'!D"&amp;TrainingStart+2&amp;":D"&amp;TrainingEnd+1))</f>
      </c>
    </row>
    <row r="18">
      <c r="A18" s="0" t="s">
        <v>23</v>
      </c>
      <c r="B18" s="1">
        <f>AVERAGE(INDIRECT("'Estimated Values'!D"&amp;TestStart+2&amp;":D"&amp;TestEnd+1))</f>
      </c>
    </row>
    <row r="19">
      <c r="A19" s="0" t="s">
        <v>24</v>
      </c>
      <c r="B19" s="1">
        <f>AVERAGE(INDIRECT("'Estimated Values'!F"&amp;TrainingStart+2&amp;":F"&amp;TrainingEnd+1))</f>
      </c>
    </row>
    <row r="20">
      <c r="A20" s="0" t="s">
        <v>25</v>
      </c>
      <c r="B20" s="1">
        <f>AVERAGE(INDIRECT("'Estimated Values'!F"&amp;TestStart+2&amp;":F"&amp;TestEnd+1))</f>
      </c>
    </row>
    <row r="21">
      <c r="A21" s="0" t="s">
        <v>26</v>
      </c>
      <c r="B21" s="3">
        <f>AVERAGE(INDIRECT("'Estimated Values'!E"&amp;TrainingStart+2&amp;":E"&amp;TrainingEnd+1))</f>
      </c>
    </row>
    <row r="22">
      <c r="A22" s="0" t="s">
        <v>27</v>
      </c>
      <c r="B22" s="3">
        <f>AVERAGE(INDIRECT("'Estimated Values'!E"&amp;TestStart+2&amp;":E"&amp;TestEnd+1))</f>
      </c>
    </row>
    <row r="23">
      <c r="A23" s="0" t="s">
        <v>28</v>
      </c>
      <c r="B23" s="1">
        <f>TrainingMSE / VAR(INDIRECT("'Estimated Values'!B"&amp;TrainingStart+2&amp;":B"&amp;TrainingEnd+1))</f>
      </c>
    </row>
    <row r="24">
      <c r="A24" s="0" t="s">
        <v>29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83"/>
  <sheetViews>
    <sheetView workbookViewId="0"/>
  </sheetViews>
  <sheetFormatPr defaultRowHeight="15"/>
  <sheetData>
    <row r="1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  <c r="H1" s="0" t="s">
        <v>37</v>
      </c>
    </row>
    <row r="2">
      <c r="A2" s="0">
        <v>0.319910923335509</v>
      </c>
      <c r="B2" s="0">
        <v>0.485714285714286</v>
      </c>
      <c r="C2" s="0">
        <v>0.0926910299003322</v>
      </c>
      <c r="D2" s="0">
        <v>0.204318936877076</v>
      </c>
      <c r="E2" s="0">
        <v>0.111627906976744</v>
      </c>
      <c r="F2" s="0">
        <v>0.465116279069767</v>
      </c>
      <c r="G2" s="0">
        <v>0.867647058823529</v>
      </c>
      <c r="H2" s="0">
        <v>0.977449108838615</v>
      </c>
    </row>
    <row r="3">
      <c r="A3" s="0">
        <v>0.319090064269206</v>
      </c>
      <c r="B3" s="0">
        <v>0.244444444444444</v>
      </c>
      <c r="C3" s="0">
        <v>0.0329214858090238</v>
      </c>
      <c r="D3" s="0">
        <v>0.243450571718049</v>
      </c>
      <c r="E3" s="0">
        <v>0.210529085909025</v>
      </c>
      <c r="F3" s="0">
        <v>0.592113054119133</v>
      </c>
      <c r="G3" s="0">
        <v>0.681818181818182</v>
      </c>
      <c r="H3" s="0">
        <v>0.706887973261482</v>
      </c>
    </row>
    <row r="4">
      <c r="A4" s="0">
        <v>0.319090064269206</v>
      </c>
      <c r="B4" s="0">
        <v>0.244444444444444</v>
      </c>
      <c r="C4" s="0">
        <v>0.0329214858090238</v>
      </c>
      <c r="D4" s="0">
        <v>0.243450571718049</v>
      </c>
      <c r="E4" s="0">
        <v>0.210529085909025</v>
      </c>
      <c r="F4" s="0">
        <v>0.592113054119133</v>
      </c>
      <c r="G4" s="0">
        <v>0.681818181818182</v>
      </c>
      <c r="H4" s="0">
        <v>0.616838149651466</v>
      </c>
    </row>
    <row r="5">
      <c r="A5" s="0">
        <v>0.319090064269206</v>
      </c>
      <c r="B5" s="0">
        <v>0.244444444444444</v>
      </c>
      <c r="C5" s="0">
        <v>0.0927235643144734</v>
      </c>
      <c r="D5" s="0">
        <v>0.304632867132867</v>
      </c>
      <c r="E5" s="0">
        <v>0.211909302818394</v>
      </c>
      <c r="F5" s="0">
        <v>0.595994914176732</v>
      </c>
      <c r="G5" s="0">
        <v>0.681818181818182</v>
      </c>
      <c r="H5" s="0">
        <v>0.652471261268717</v>
      </c>
    </row>
    <row r="6">
      <c r="A6" s="0">
        <v>0.319090064269206</v>
      </c>
      <c r="B6" s="0">
        <v>0.244444444444444</v>
      </c>
      <c r="C6" s="0">
        <v>0.274586296739666</v>
      </c>
      <c r="D6" s="0">
        <v>0.49992254066615</v>
      </c>
      <c r="E6" s="0">
        <v>0.225336243926484</v>
      </c>
      <c r="F6" s="0">
        <v>0.633758186043236</v>
      </c>
      <c r="G6" s="0">
        <v>0.681818181818182</v>
      </c>
      <c r="H6" s="0">
        <v>0.783425619070725</v>
      </c>
    </row>
    <row r="7">
      <c r="A7" s="0">
        <v>0.319090064269206</v>
      </c>
      <c r="B7" s="0">
        <v>0.244444444444444</v>
      </c>
      <c r="C7" s="0">
        <v>0.563775955330658</v>
      </c>
      <c r="D7" s="0">
        <v>0.778532408090949</v>
      </c>
      <c r="E7" s="0">
        <v>0.214756452760292</v>
      </c>
      <c r="F7" s="0">
        <v>0.60400252338832</v>
      </c>
      <c r="G7" s="0">
        <v>0.681818181818182</v>
      </c>
      <c r="H7" s="0">
        <v>0.743486824554871</v>
      </c>
    </row>
    <row r="8">
      <c r="A8" s="0">
        <v>0.319090064269206</v>
      </c>
      <c r="B8" s="0">
        <v>0.244444444444444</v>
      </c>
      <c r="C8" s="0">
        <v>0.533737854237334</v>
      </c>
      <c r="D8" s="0">
        <v>0.749962836331203</v>
      </c>
      <c r="E8" s="0">
        <v>0.216224982093869</v>
      </c>
      <c r="F8" s="0">
        <v>0.608132762139006</v>
      </c>
      <c r="G8" s="0">
        <v>0.681818181818182</v>
      </c>
      <c r="H8" s="0">
        <v>0.721514154662458</v>
      </c>
    </row>
    <row r="9">
      <c r="A9" s="0">
        <v>0.319090064269206</v>
      </c>
      <c r="B9" s="0">
        <v>0.244444444444444</v>
      </c>
      <c r="C9" s="0">
        <v>0.526614043041148</v>
      </c>
      <c r="D9" s="0">
        <v>0.739953065415078</v>
      </c>
      <c r="E9" s="0">
        <v>0.21333902237393</v>
      </c>
      <c r="F9" s="0">
        <v>0.600016000426678</v>
      </c>
      <c r="G9" s="0">
        <v>0.681818181818182</v>
      </c>
      <c r="H9" s="0">
        <v>0.8028766715613</v>
      </c>
    </row>
    <row r="10">
      <c r="A10" s="0">
        <v>0.303765901324936</v>
      </c>
      <c r="B10" s="0">
        <v>0.466666666666667</v>
      </c>
      <c r="C10" s="0">
        <v>0.0535512965050733</v>
      </c>
      <c r="D10" s="0">
        <v>0.335400225479143</v>
      </c>
      <c r="E10" s="0">
        <v>0.28184892897407</v>
      </c>
      <c r="F10" s="0">
        <v>0.603961990658721</v>
      </c>
      <c r="G10" s="0">
        <v>0.595238095238095</v>
      </c>
      <c r="H10" s="0">
        <v>0.700071599641671</v>
      </c>
    </row>
    <row r="11">
      <c r="A11" s="0">
        <v>0.303765901324936</v>
      </c>
      <c r="B11" s="0">
        <v>0.466666666666667</v>
      </c>
      <c r="C11" s="0">
        <v>0.105980528511822</v>
      </c>
      <c r="D11" s="0">
        <v>0.384144645340751</v>
      </c>
      <c r="E11" s="0">
        <v>0.278164116828929</v>
      </c>
      <c r="F11" s="0">
        <v>0.596065964633419</v>
      </c>
      <c r="G11" s="0">
        <v>0.595238095238095</v>
      </c>
      <c r="H11" s="0">
        <v>0.707649138760131</v>
      </c>
    </row>
    <row r="12">
      <c r="A12" s="0">
        <v>0.303765901324936</v>
      </c>
      <c r="B12" s="0">
        <v>0.466666666666667</v>
      </c>
      <c r="C12" s="0">
        <v>0.576077885952712</v>
      </c>
      <c r="D12" s="0">
        <v>0.854242002781641</v>
      </c>
      <c r="E12" s="0">
        <v>0.278164116828929</v>
      </c>
      <c r="F12" s="0">
        <v>0.596065964633419</v>
      </c>
      <c r="G12" s="0">
        <v>0.595238095238095</v>
      </c>
      <c r="H12" s="0">
        <v>0.614027578568555</v>
      </c>
    </row>
    <row r="13">
      <c r="A13" s="0">
        <v>0.303765901324936</v>
      </c>
      <c r="B13" s="0">
        <v>0.466666666666667</v>
      </c>
      <c r="C13" s="0">
        <v>0.457589898435355</v>
      </c>
      <c r="D13" s="0">
        <v>0.732088937688718</v>
      </c>
      <c r="E13" s="0">
        <v>0.274499039253363</v>
      </c>
      <c r="F13" s="0">
        <v>0.588212226971491</v>
      </c>
      <c r="G13" s="0">
        <v>0.595238095238095</v>
      </c>
      <c r="H13" s="0">
        <v>0.614558183562969</v>
      </c>
    </row>
    <row r="14">
      <c r="A14" s="0">
        <v>0.303765901324936</v>
      </c>
      <c r="B14" s="0">
        <v>0.466666666666667</v>
      </c>
      <c r="C14" s="0">
        <v>0.520022402688323</v>
      </c>
      <c r="D14" s="0">
        <v>0.800056006720807</v>
      </c>
      <c r="E14" s="0">
        <v>0.280033604032484</v>
      </c>
      <c r="F14" s="0">
        <v>0.600072008641037</v>
      </c>
      <c r="G14" s="0">
        <v>0.595238095238095</v>
      </c>
      <c r="H14" s="0">
        <v>0.500866957921228</v>
      </c>
    </row>
    <row r="15">
      <c r="A15" s="0">
        <v>0.303765901324936</v>
      </c>
      <c r="B15" s="0">
        <v>0.466666666666667</v>
      </c>
      <c r="C15" s="0">
        <v>0.628263337116913</v>
      </c>
      <c r="D15" s="0">
        <v>0.912031782065834</v>
      </c>
      <c r="E15" s="0">
        <v>0.283768444948922</v>
      </c>
      <c r="F15" s="0">
        <v>0.608075239176261</v>
      </c>
      <c r="G15" s="0">
        <v>0.595238095238095</v>
      </c>
      <c r="H15" s="0">
        <v>0.437786419498737</v>
      </c>
    </row>
    <row r="16">
      <c r="A16" s="0">
        <v>0.333390952962433</v>
      </c>
      <c r="B16" s="0">
        <v>0.177777777777778</v>
      </c>
      <c r="C16" s="0">
        <v>0.128571428571429</v>
      </c>
      <c r="D16" s="0">
        <v>0.364285714285714</v>
      </c>
      <c r="E16" s="0">
        <v>0.235714285714286</v>
      </c>
      <c r="F16" s="0">
        <v>0.642857142857143</v>
      </c>
      <c r="G16" s="0">
        <v>0.75</v>
      </c>
      <c r="H16" s="0">
        <v>0.50655306131802</v>
      </c>
    </row>
    <row r="17">
      <c r="A17" s="0">
        <v>0.333390952962433</v>
      </c>
      <c r="B17" s="0">
        <v>0.177777777777778</v>
      </c>
      <c r="C17" s="0">
        <v>0.192857142857143</v>
      </c>
      <c r="D17" s="0">
        <v>0.428571428571428</v>
      </c>
      <c r="E17" s="0">
        <v>0.235714285714286</v>
      </c>
      <c r="F17" s="0">
        <v>0.642857142857143</v>
      </c>
      <c r="G17" s="0">
        <v>0.75</v>
      </c>
      <c r="H17" s="0">
        <v>0.504310823115965</v>
      </c>
    </row>
    <row r="18">
      <c r="A18" s="0">
        <v>0.333390952962433</v>
      </c>
      <c r="B18" s="0">
        <v>0.177777777777778</v>
      </c>
      <c r="C18" s="0">
        <v>0.421428571428571</v>
      </c>
      <c r="D18" s="0">
        <v>0.657142857142857</v>
      </c>
      <c r="E18" s="0">
        <v>0.235714285714286</v>
      </c>
      <c r="F18" s="0">
        <v>0.642857142857143</v>
      </c>
      <c r="G18" s="0">
        <v>0.75</v>
      </c>
      <c r="H18" s="0">
        <v>0.544469145788011</v>
      </c>
    </row>
    <row r="19">
      <c r="A19" s="0">
        <v>0.485065502686992</v>
      </c>
      <c r="B19" s="0">
        <v>0.177777777777778</v>
      </c>
      <c r="C19" s="0">
        <v>0.595744680851064</v>
      </c>
      <c r="D19" s="0">
        <v>0.829787234042553</v>
      </c>
      <c r="E19" s="0">
        <v>0.234042553191489</v>
      </c>
      <c r="F19" s="0">
        <v>0.638297872340426</v>
      </c>
      <c r="G19" s="0">
        <v>0.75</v>
      </c>
      <c r="H19" s="0">
        <v>0.669201215886696</v>
      </c>
    </row>
    <row r="20">
      <c r="A20" s="0">
        <v>0.485065502686992</v>
      </c>
      <c r="B20" s="0">
        <v>0.177777777777778</v>
      </c>
      <c r="C20" s="0">
        <v>0.442857142857143</v>
      </c>
      <c r="D20" s="0">
        <v>0.678571428571428</v>
      </c>
      <c r="E20" s="0">
        <v>0.235714285714286</v>
      </c>
      <c r="F20" s="0">
        <v>0.642857142857143</v>
      </c>
      <c r="G20" s="0">
        <v>0.75</v>
      </c>
      <c r="H20" s="0">
        <v>0.815462081061004</v>
      </c>
    </row>
    <row r="21">
      <c r="A21" s="0">
        <v>0.485065502686992</v>
      </c>
      <c r="B21" s="0">
        <v>0.177777777777778</v>
      </c>
      <c r="C21" s="0">
        <v>0.211267605633803</v>
      </c>
      <c r="D21" s="0">
        <v>0.443661971830986</v>
      </c>
      <c r="E21" s="0">
        <v>0.232394366197183</v>
      </c>
      <c r="F21" s="0">
        <v>0.633802816901408</v>
      </c>
      <c r="G21" s="0">
        <v>0.75</v>
      </c>
      <c r="H21" s="0">
        <v>0.473328694192662</v>
      </c>
    </row>
    <row r="22">
      <c r="A22" s="0">
        <v>0.33472366352331</v>
      </c>
      <c r="B22" s="0">
        <v>0.177777777777778</v>
      </c>
      <c r="C22" s="0">
        <v>0.364285714285714</v>
      </c>
      <c r="D22" s="0">
        <v>0.528571428571428</v>
      </c>
      <c r="E22" s="0">
        <v>0.164285714285714</v>
      </c>
      <c r="F22" s="0">
        <v>0.642857142857143</v>
      </c>
      <c r="G22" s="0">
        <v>0.9375</v>
      </c>
      <c r="H22" s="0">
        <v>0.562735418515751</v>
      </c>
    </row>
    <row r="23">
      <c r="A23" s="0">
        <v>0.33472366352331</v>
      </c>
      <c r="B23" s="0">
        <v>0.177777777777778</v>
      </c>
      <c r="C23" s="0">
        <v>0.107142857142857</v>
      </c>
      <c r="D23" s="0">
        <v>0.271428571428571</v>
      </c>
      <c r="E23" s="0">
        <v>0.164285714285714</v>
      </c>
      <c r="F23" s="0">
        <v>0.642857142857143</v>
      </c>
      <c r="G23" s="0">
        <v>0.9375</v>
      </c>
      <c r="H23" s="0">
        <v>0.430732761387024</v>
      </c>
    </row>
    <row r="24">
      <c r="A24" s="0">
        <v>0.486997001632459</v>
      </c>
      <c r="B24" s="0">
        <v>0.177777777777778</v>
      </c>
      <c r="C24" s="0">
        <v>0.309352517985612</v>
      </c>
      <c r="D24" s="0">
        <v>0.474820143884892</v>
      </c>
      <c r="E24" s="0">
        <v>0.165467625899281</v>
      </c>
      <c r="F24" s="0">
        <v>0.647482014388489</v>
      </c>
      <c r="G24" s="0">
        <v>0.9375</v>
      </c>
      <c r="H24" s="0">
        <v>0.698153407558901</v>
      </c>
    </row>
    <row r="25">
      <c r="A25" s="0">
        <v>0.483023431724056</v>
      </c>
      <c r="B25" s="0">
        <v>0.177777777777778</v>
      </c>
      <c r="C25" s="0">
        <v>0.388489208633093</v>
      </c>
      <c r="D25" s="0">
        <v>0.625899280575539</v>
      </c>
      <c r="E25" s="0">
        <v>0.237410071942446</v>
      </c>
      <c r="F25" s="0">
        <v>0.647482014388489</v>
      </c>
      <c r="G25" s="0">
        <v>0.75</v>
      </c>
      <c r="H25" s="0">
        <v>0.710420028681043</v>
      </c>
    </row>
    <row r="26">
      <c r="A26" s="0">
        <v>0.483023431724056</v>
      </c>
      <c r="B26" s="0">
        <v>0.177777777777778</v>
      </c>
      <c r="C26" s="0">
        <v>0.242857142857143</v>
      </c>
      <c r="D26" s="0">
        <v>0.478571428571429</v>
      </c>
      <c r="E26" s="0">
        <v>0.235714285714286</v>
      </c>
      <c r="F26" s="0">
        <v>0.642857142857143</v>
      </c>
      <c r="G26" s="0">
        <v>0.75</v>
      </c>
      <c r="H26" s="0">
        <v>0.878171741182555</v>
      </c>
    </row>
    <row r="27">
      <c r="A27" s="0">
        <v>0.339438591022848</v>
      </c>
      <c r="B27" s="0">
        <v>0.177777777777778</v>
      </c>
      <c r="C27" s="0">
        <v>0.4</v>
      </c>
      <c r="D27" s="0">
        <v>0.635714285714286</v>
      </c>
      <c r="E27" s="0">
        <v>0.235714285714286</v>
      </c>
      <c r="F27" s="0">
        <v>0.642857142857143</v>
      </c>
      <c r="G27" s="0">
        <v>0.75</v>
      </c>
      <c r="H27" s="0">
        <v>0.798652390622311</v>
      </c>
    </row>
    <row r="28">
      <c r="A28" s="0">
        <v>0.339438591022848</v>
      </c>
      <c r="B28" s="0">
        <v>0.177777777777778</v>
      </c>
      <c r="C28" s="0">
        <v>0.216783216783217</v>
      </c>
      <c r="D28" s="0">
        <v>0.447552447552448</v>
      </c>
      <c r="E28" s="0">
        <v>0.230769230769231</v>
      </c>
      <c r="F28" s="0">
        <v>0.629370629370629</v>
      </c>
      <c r="G28" s="0">
        <v>0.75</v>
      </c>
      <c r="H28" s="0">
        <v>0.53712722768343</v>
      </c>
    </row>
    <row r="29">
      <c r="A29" s="0">
        <v>0.341860988454089</v>
      </c>
      <c r="B29" s="0">
        <v>0.177777777777778</v>
      </c>
      <c r="C29" s="0">
        <v>0.37410071942446</v>
      </c>
      <c r="D29" s="0">
        <v>0.539568345323741</v>
      </c>
      <c r="E29" s="0">
        <v>0.165467625899281</v>
      </c>
      <c r="F29" s="0">
        <v>0.647482014388489</v>
      </c>
      <c r="G29" s="0">
        <v>0.9375</v>
      </c>
      <c r="H29" s="0">
        <v>0.617832527266808</v>
      </c>
    </row>
    <row r="30">
      <c r="A30" s="0">
        <v>0.341860988454089</v>
      </c>
      <c r="B30" s="0">
        <v>0.177777777777778</v>
      </c>
      <c r="C30" s="0">
        <v>0.214285714285714</v>
      </c>
      <c r="D30" s="0">
        <v>0.378571428571429</v>
      </c>
      <c r="E30" s="0">
        <v>0.164285714285714</v>
      </c>
      <c r="F30" s="0">
        <v>0.642857142857143</v>
      </c>
      <c r="G30" s="0">
        <v>0.9375</v>
      </c>
      <c r="H30" s="0">
        <v>0.588007042570177</v>
      </c>
    </row>
    <row r="31">
      <c r="A31" s="0">
        <v>0.341860988454089</v>
      </c>
      <c r="B31" s="0">
        <v>0.177777777777778</v>
      </c>
      <c r="C31" s="0">
        <v>0.542857142857143</v>
      </c>
      <c r="D31" s="0">
        <v>0.707142857142857</v>
      </c>
      <c r="E31" s="0">
        <v>0.164285714285714</v>
      </c>
      <c r="F31" s="0">
        <v>0.642857142857143</v>
      </c>
      <c r="G31" s="0">
        <v>0.9375</v>
      </c>
      <c r="H31" s="0">
        <v>0.606982185852003</v>
      </c>
    </row>
    <row r="32">
      <c r="A32" s="0">
        <v>0.486266047503366</v>
      </c>
      <c r="B32" s="0">
        <v>0.177777777777778</v>
      </c>
      <c r="C32" s="0">
        <v>0.235714285714286</v>
      </c>
      <c r="D32" s="0">
        <v>0.4</v>
      </c>
      <c r="E32" s="0">
        <v>0.164285714285714</v>
      </c>
      <c r="F32" s="0">
        <v>0.642857142857143</v>
      </c>
      <c r="G32" s="0">
        <v>0.9375</v>
      </c>
      <c r="H32" s="0">
        <v>0.632231511954826</v>
      </c>
    </row>
    <row r="33">
      <c r="A33" s="0">
        <v>0.486266047503366</v>
      </c>
      <c r="B33" s="0">
        <v>0.177777777777778</v>
      </c>
      <c r="C33" s="0">
        <v>0.0709219858156029</v>
      </c>
      <c r="D33" s="0">
        <v>0.234042553191489</v>
      </c>
      <c r="E33" s="0">
        <v>0.163120567375887</v>
      </c>
      <c r="F33" s="0">
        <v>0.638297872340426</v>
      </c>
      <c r="G33" s="0">
        <v>0.9375</v>
      </c>
      <c r="H33" s="0">
        <v>0.641655928353344</v>
      </c>
    </row>
    <row r="34">
      <c r="A34" s="0">
        <v>0.310780531424838</v>
      </c>
      <c r="B34" s="0">
        <v>0.331081081081081</v>
      </c>
      <c r="C34" s="0">
        <v>0.42</v>
      </c>
      <c r="D34" s="0">
        <v>0.92</v>
      </c>
      <c r="E34" s="0">
        <v>0.5</v>
      </c>
      <c r="F34" s="0">
        <v>1.48</v>
      </c>
      <c r="G34" s="0">
        <v>1.03061224489796</v>
      </c>
      <c r="H34" s="0">
        <v>0.727199602673806</v>
      </c>
    </row>
    <row r="35">
      <c r="A35" s="0">
        <v>0.310780531424838</v>
      </c>
      <c r="B35" s="0">
        <v>0.331081081081081</v>
      </c>
      <c r="C35" s="0">
        <v>0.08</v>
      </c>
      <c r="D35" s="0">
        <v>0.58</v>
      </c>
      <c r="E35" s="0">
        <v>0.5</v>
      </c>
      <c r="F35" s="0">
        <v>1.48</v>
      </c>
      <c r="G35" s="0">
        <v>1.03061224489796</v>
      </c>
      <c r="H35" s="0">
        <v>1.04469510473654</v>
      </c>
    </row>
    <row r="36">
      <c r="A36" s="0">
        <v>0.310780531424838</v>
      </c>
      <c r="B36" s="0">
        <v>0.331081081081081</v>
      </c>
      <c r="C36" s="0">
        <v>0.88</v>
      </c>
      <c r="D36" s="0">
        <v>0.89</v>
      </c>
      <c r="E36" s="0">
        <v>0.01</v>
      </c>
      <c r="F36" s="0">
        <v>1.48</v>
      </c>
      <c r="G36" s="0">
        <v>1.03061224489796</v>
      </c>
      <c r="H36" s="0">
        <v>1.00195109049916</v>
      </c>
    </row>
    <row r="37">
      <c r="A37" s="0">
        <v>0.310780531424838</v>
      </c>
      <c r="B37" s="0">
        <v>0.331081081081081</v>
      </c>
      <c r="C37" s="0">
        <v>0.59</v>
      </c>
      <c r="D37" s="0">
        <v>0.6</v>
      </c>
      <c r="E37" s="0">
        <v>0.01</v>
      </c>
      <c r="F37" s="0">
        <v>1.48</v>
      </c>
      <c r="G37" s="0">
        <v>1.03061224489796</v>
      </c>
      <c r="H37" s="0">
        <v>0.940506264359552</v>
      </c>
    </row>
    <row r="38">
      <c r="A38" s="0">
        <v>0.310780531424838</v>
      </c>
      <c r="B38" s="0">
        <v>0.331081081081081</v>
      </c>
      <c r="C38" s="0">
        <v>0.23</v>
      </c>
      <c r="D38" s="0">
        <v>0.24</v>
      </c>
      <c r="E38" s="0">
        <v>0.01</v>
      </c>
      <c r="F38" s="0">
        <v>1.48</v>
      </c>
      <c r="G38" s="0">
        <v>1.03061224489796</v>
      </c>
      <c r="H38" s="0">
        <v>0.776319834103784</v>
      </c>
    </row>
    <row r="39">
      <c r="A39" s="0">
        <v>0.310780531424838</v>
      </c>
      <c r="B39" s="0">
        <v>0.331081081081081</v>
      </c>
      <c r="C39" s="0">
        <v>0</v>
      </c>
      <c r="D39" s="0">
        <v>0.01</v>
      </c>
      <c r="E39" s="0">
        <v>0.01</v>
      </c>
      <c r="F39" s="0">
        <v>1.48</v>
      </c>
      <c r="G39" s="0">
        <v>1.03061224489796</v>
      </c>
      <c r="H39" s="0">
        <v>0.694156075048498</v>
      </c>
    </row>
    <row r="40">
      <c r="A40" s="0">
        <v>0.310780531424838</v>
      </c>
      <c r="B40" s="0">
        <v>0.331081081081081</v>
      </c>
      <c r="C40" s="0">
        <v>0.35</v>
      </c>
      <c r="D40" s="0">
        <v>0.36</v>
      </c>
      <c r="E40" s="0">
        <v>0.01</v>
      </c>
      <c r="F40" s="0">
        <v>1.48</v>
      </c>
      <c r="G40" s="0">
        <v>1.03061224489796</v>
      </c>
      <c r="H40" s="0">
        <v>0.871494498706432</v>
      </c>
    </row>
    <row r="41">
      <c r="A41" s="0">
        <v>0.490418196590535</v>
      </c>
      <c r="B41" s="0">
        <v>0.8</v>
      </c>
      <c r="C41" s="0">
        <v>0.225</v>
      </c>
      <c r="D41" s="0">
        <v>0.35</v>
      </c>
      <c r="E41" s="0">
        <v>0.125</v>
      </c>
      <c r="F41" s="0">
        <v>0.833333333333333</v>
      </c>
      <c r="G41" s="0">
        <v>0.125</v>
      </c>
      <c r="H41" s="0">
        <v>0.634299954706406</v>
      </c>
    </row>
    <row r="42">
      <c r="A42" s="0">
        <v>0.507221330431616</v>
      </c>
      <c r="B42" s="0">
        <v>0.733333333333333</v>
      </c>
      <c r="C42" s="0">
        <v>0.3</v>
      </c>
      <c r="D42" s="0">
        <v>0.425</v>
      </c>
      <c r="E42" s="0">
        <v>0.125</v>
      </c>
      <c r="F42" s="0">
        <v>0.625</v>
      </c>
      <c r="G42" s="0">
        <v>0.181818181818182</v>
      </c>
      <c r="H42" s="0">
        <v>0.617034157334441</v>
      </c>
    </row>
    <row r="43">
      <c r="A43" s="0">
        <v>0.507221330431616</v>
      </c>
      <c r="B43" s="0">
        <v>0.733333333333333</v>
      </c>
      <c r="C43" s="0">
        <v>0.545833333333333</v>
      </c>
      <c r="D43" s="0">
        <v>0.670833333333333</v>
      </c>
      <c r="E43" s="0">
        <v>0.125</v>
      </c>
      <c r="F43" s="0">
        <v>0.625</v>
      </c>
      <c r="G43" s="0">
        <v>0.181818181818182</v>
      </c>
      <c r="H43" s="0">
        <v>0.640259127532672</v>
      </c>
    </row>
    <row r="44">
      <c r="A44" s="0">
        <v>0.275114044787009</v>
      </c>
      <c r="B44" s="0">
        <v>0.378531073446328</v>
      </c>
      <c r="C44" s="0">
        <v>0.216666666666667</v>
      </c>
      <c r="D44" s="0">
        <v>0.679166666666667</v>
      </c>
      <c r="E44" s="0">
        <v>0.4625</v>
      </c>
      <c r="F44" s="0">
        <v>0.7375</v>
      </c>
      <c r="G44" s="0">
        <v>1.40298507462687</v>
      </c>
      <c r="H44" s="0">
        <v>0.821356653392883</v>
      </c>
    </row>
    <row r="45">
      <c r="A45" s="0">
        <v>0.275114044787009</v>
      </c>
      <c r="B45" s="0">
        <v>0.378531073446328</v>
      </c>
      <c r="C45" s="0">
        <v>0.329166666666667</v>
      </c>
      <c r="D45" s="0">
        <v>0.791666666666667</v>
      </c>
      <c r="E45" s="0">
        <v>0.4625</v>
      </c>
      <c r="F45" s="0">
        <v>0.7375</v>
      </c>
      <c r="G45" s="0">
        <v>1.40298507462687</v>
      </c>
      <c r="H45" s="0">
        <v>0.648754761820315</v>
      </c>
    </row>
    <row r="46">
      <c r="A46" s="0">
        <v>0.116617219019459</v>
      </c>
      <c r="B46" s="0">
        <v>0.38961038961039</v>
      </c>
      <c r="C46" s="0">
        <v>0.0625</v>
      </c>
      <c r="D46" s="0">
        <v>0.208333333333333</v>
      </c>
      <c r="E46" s="0">
        <v>0.145833333333333</v>
      </c>
      <c r="F46" s="0">
        <v>0.320833333333333</v>
      </c>
      <c r="G46" s="0">
        <v>0.866666666666667</v>
      </c>
      <c r="H46" s="0">
        <v>0.698032886715465</v>
      </c>
    </row>
    <row r="47">
      <c r="A47" s="0">
        <v>0.116617219019459</v>
      </c>
      <c r="B47" s="0">
        <v>0.38961038961039</v>
      </c>
      <c r="C47" s="0">
        <v>0.270833333333333</v>
      </c>
      <c r="D47" s="0">
        <v>0.416666666666667</v>
      </c>
      <c r="E47" s="0">
        <v>0.145833333333333</v>
      </c>
      <c r="F47" s="0">
        <v>0.320833333333333</v>
      </c>
      <c r="G47" s="0">
        <v>0.866666666666667</v>
      </c>
      <c r="H47" s="0">
        <v>0.925591318131394</v>
      </c>
    </row>
    <row r="48">
      <c r="A48" s="0">
        <v>0.116617219019459</v>
      </c>
      <c r="B48" s="0">
        <v>0.38961038961039</v>
      </c>
      <c r="C48" s="0">
        <v>0.479166666666667</v>
      </c>
      <c r="D48" s="0">
        <v>0.625</v>
      </c>
      <c r="E48" s="0">
        <v>0.145833333333333</v>
      </c>
      <c r="F48" s="0">
        <v>0.320833333333333</v>
      </c>
      <c r="G48" s="0">
        <v>0.866666666666667</v>
      </c>
      <c r="H48" s="0">
        <v>0.887641469044806</v>
      </c>
    </row>
    <row r="49">
      <c r="A49" s="0">
        <v>0.449391466091054</v>
      </c>
      <c r="B49" s="0">
        <v>0.48780487804878</v>
      </c>
      <c r="C49" s="0">
        <v>0.225</v>
      </c>
      <c r="D49" s="0">
        <v>0.533333333333333</v>
      </c>
      <c r="E49" s="0">
        <v>0.308333333333333</v>
      </c>
      <c r="F49" s="0">
        <v>0.5125</v>
      </c>
      <c r="G49" s="0">
        <v>1.83333333333333</v>
      </c>
      <c r="H49" s="0">
        <v>0.776126897841156</v>
      </c>
    </row>
    <row r="50">
      <c r="A50" s="0">
        <v>0.449391466091054</v>
      </c>
      <c r="B50" s="0">
        <v>0.48780487804878</v>
      </c>
      <c r="C50" s="0">
        <v>0.325</v>
      </c>
      <c r="D50" s="0">
        <v>0.633333333333333</v>
      </c>
      <c r="E50" s="0">
        <v>0.308333333333333</v>
      </c>
      <c r="F50" s="0">
        <v>0.5125</v>
      </c>
      <c r="G50" s="0">
        <v>1.83333333333333</v>
      </c>
      <c r="H50" s="0">
        <v>0.807468014647501</v>
      </c>
    </row>
    <row r="51">
      <c r="A51" s="0">
        <v>0.449391466091054</v>
      </c>
      <c r="B51" s="0">
        <v>0.48780487804878</v>
      </c>
      <c r="C51" s="0">
        <v>0.583333333333333</v>
      </c>
      <c r="D51" s="0">
        <v>0.891666666666667</v>
      </c>
      <c r="E51" s="0">
        <v>0.308333333333333</v>
      </c>
      <c r="F51" s="0">
        <v>0.5125</v>
      </c>
      <c r="G51" s="0">
        <v>1.83333333333333</v>
      </c>
      <c r="H51" s="0">
        <v>0.641508808377531</v>
      </c>
    </row>
    <row r="52">
      <c r="A52" s="0">
        <v>0.445586185296255</v>
      </c>
      <c r="B52" s="0">
        <v>0.7</v>
      </c>
      <c r="C52" s="0">
        <v>0.215</v>
      </c>
      <c r="D52" s="0">
        <v>0.665</v>
      </c>
      <c r="E52" s="0">
        <v>0.45</v>
      </c>
      <c r="F52" s="0">
        <v>1</v>
      </c>
      <c r="G52" s="0">
        <v>0.214285714285714</v>
      </c>
      <c r="H52" s="0">
        <v>0.79188470459454</v>
      </c>
    </row>
    <row r="53">
      <c r="A53" s="0">
        <v>0.445586185296255</v>
      </c>
      <c r="B53" s="0">
        <v>0.55</v>
      </c>
      <c r="C53" s="0">
        <v>0.0650000000000001</v>
      </c>
      <c r="D53" s="0">
        <v>0.665</v>
      </c>
      <c r="E53" s="0">
        <v>0.6</v>
      </c>
      <c r="F53" s="0">
        <v>1</v>
      </c>
      <c r="G53" s="0">
        <v>0.409090909090909</v>
      </c>
      <c r="H53" s="0">
        <v>0.753476006971722</v>
      </c>
    </row>
    <row r="54">
      <c r="A54" s="0">
        <v>0.445586185296255</v>
      </c>
      <c r="B54" s="0">
        <v>0.55</v>
      </c>
      <c r="C54" s="0">
        <v>0.215</v>
      </c>
      <c r="D54" s="0">
        <v>0.665</v>
      </c>
      <c r="E54" s="0">
        <v>0.45</v>
      </c>
      <c r="F54" s="0">
        <v>1</v>
      </c>
      <c r="G54" s="0">
        <v>0.409090909090909</v>
      </c>
      <c r="H54" s="0">
        <v>0.733580327732008</v>
      </c>
    </row>
    <row r="55">
      <c r="A55" s="0">
        <v>0.445586185296255</v>
      </c>
      <c r="B55" s="0">
        <v>0.55</v>
      </c>
      <c r="C55" s="0">
        <v>0.365</v>
      </c>
      <c r="D55" s="0">
        <v>0.665</v>
      </c>
      <c r="E55" s="0">
        <v>0.3</v>
      </c>
      <c r="F55" s="0">
        <v>1</v>
      </c>
      <c r="G55" s="0">
        <v>0.409090909090909</v>
      </c>
      <c r="H55" s="0">
        <v>0.665898350726637</v>
      </c>
    </row>
    <row r="56">
      <c r="A56" s="0">
        <v>0.445586185296255</v>
      </c>
      <c r="B56" s="0">
        <v>0.55</v>
      </c>
      <c r="C56" s="0">
        <v>0.035</v>
      </c>
      <c r="D56" s="0">
        <v>0.335</v>
      </c>
      <c r="E56" s="0">
        <v>0.3</v>
      </c>
      <c r="F56" s="0">
        <v>1</v>
      </c>
      <c r="G56" s="0">
        <v>0.409090909090909</v>
      </c>
      <c r="H56" s="0">
        <v>0.61289218816551</v>
      </c>
    </row>
    <row r="57">
      <c r="A57" s="0">
        <v>0.517122916666667</v>
      </c>
      <c r="B57" s="0">
        <v>0.741666666666667</v>
      </c>
      <c r="C57" s="0">
        <v>0.344444444444444</v>
      </c>
      <c r="D57" s="0">
        <v>0.666666666666667</v>
      </c>
      <c r="E57" s="0">
        <v>0.322222222222222</v>
      </c>
      <c r="F57" s="0">
        <v>0.666666666666667</v>
      </c>
      <c r="G57" s="0">
        <v>0.168539325842696</v>
      </c>
      <c r="H57" s="0">
        <v>0.898018953171231</v>
      </c>
    </row>
    <row r="58">
      <c r="A58" s="0">
        <v>0.517122916666667</v>
      </c>
      <c r="B58" s="0">
        <v>0.741666666666667</v>
      </c>
      <c r="C58" s="0">
        <v>0</v>
      </c>
      <c r="D58" s="0">
        <v>0.322222222222222</v>
      </c>
      <c r="E58" s="0">
        <v>0.322222222222222</v>
      </c>
      <c r="F58" s="0">
        <v>0.666666666666667</v>
      </c>
      <c r="G58" s="0">
        <v>0.168539325842696</v>
      </c>
      <c r="H58" s="0">
        <v>1.16381796831748</v>
      </c>
    </row>
    <row r="59">
      <c r="A59" s="0">
        <v>0.445586185296255</v>
      </c>
      <c r="B59" s="0">
        <v>0.4</v>
      </c>
      <c r="C59" s="0">
        <v>0.22</v>
      </c>
      <c r="D59" s="0">
        <v>0.67</v>
      </c>
      <c r="E59" s="0">
        <v>0.45</v>
      </c>
      <c r="F59" s="0">
        <v>1</v>
      </c>
      <c r="G59" s="0">
        <v>0.75</v>
      </c>
      <c r="H59" s="0">
        <v>0.697122315981851</v>
      </c>
    </row>
    <row r="60">
      <c r="A60" s="0">
        <v>0.310780531424838</v>
      </c>
      <c r="B60" s="0">
        <v>0.331081081081081</v>
      </c>
      <c r="C60" s="0">
        <v>0.66</v>
      </c>
      <c r="D60" s="0">
        <v>0.91</v>
      </c>
      <c r="E60" s="0">
        <v>0.25</v>
      </c>
      <c r="F60" s="0">
        <v>1.48</v>
      </c>
      <c r="G60" s="0">
        <v>1.02040816326531</v>
      </c>
      <c r="H60" s="0">
        <v>1.00359045730647</v>
      </c>
    </row>
    <row r="61">
      <c r="A61" s="0">
        <v>0.310780531424838</v>
      </c>
      <c r="B61" s="0">
        <v>0.331081081081081</v>
      </c>
      <c r="C61" s="0">
        <v>0.33</v>
      </c>
      <c r="D61" s="0">
        <v>0.58</v>
      </c>
      <c r="E61" s="0">
        <v>0.25</v>
      </c>
      <c r="F61" s="0">
        <v>1.48</v>
      </c>
      <c r="G61" s="0">
        <v>1.02040816326531</v>
      </c>
      <c r="H61" s="0">
        <v>0.921185207148534</v>
      </c>
    </row>
    <row r="62">
      <c r="A62" s="0">
        <v>0.310780531424838</v>
      </c>
      <c r="B62" s="0">
        <v>0.331081081081081</v>
      </c>
      <c r="C62" s="0">
        <v>0.08</v>
      </c>
      <c r="D62" s="0">
        <v>0.33</v>
      </c>
      <c r="E62" s="0">
        <v>0.25</v>
      </c>
      <c r="F62" s="0">
        <v>1.48</v>
      </c>
      <c r="G62" s="0">
        <v>1.02040816326531</v>
      </c>
      <c r="H62" s="0">
        <v>1.02992232812612</v>
      </c>
    </row>
    <row r="63">
      <c r="A63" s="0">
        <v>0.272454553661408</v>
      </c>
      <c r="B63" s="0">
        <v>0.5</v>
      </c>
      <c r="C63" s="0">
        <v>0.172924901185771</v>
      </c>
      <c r="D63" s="0">
        <v>0.568181818181818</v>
      </c>
      <c r="E63" s="0">
        <v>0.395256916996047</v>
      </c>
      <c r="F63" s="0">
        <v>1.18577075098814</v>
      </c>
      <c r="G63" s="0">
        <v>0.5</v>
      </c>
      <c r="H63" s="0">
        <v>0.350480853596402</v>
      </c>
    </row>
    <row r="64">
      <c r="A64" s="0">
        <v>0.272454553661408</v>
      </c>
      <c r="B64" s="0">
        <v>0.5</v>
      </c>
      <c r="C64" s="0">
        <v>0.17379679144385</v>
      </c>
      <c r="D64" s="0">
        <v>0.53030303030303</v>
      </c>
      <c r="E64" s="0">
        <v>0.35650623885918</v>
      </c>
      <c r="F64" s="0">
        <v>1.06951871657754</v>
      </c>
      <c r="G64" s="0">
        <v>0.5</v>
      </c>
      <c r="H64" s="0">
        <v>0.440103718174768</v>
      </c>
    </row>
    <row r="65">
      <c r="A65" s="0">
        <v>0.272454553661408</v>
      </c>
      <c r="B65" s="0">
        <v>0.5</v>
      </c>
      <c r="C65" s="0">
        <v>0.138</v>
      </c>
      <c r="D65" s="0">
        <v>0.338</v>
      </c>
      <c r="E65" s="0">
        <v>0.2</v>
      </c>
      <c r="F65" s="0">
        <v>0.6</v>
      </c>
      <c r="G65" s="0">
        <v>0.5</v>
      </c>
      <c r="H65" s="0">
        <v>0.440064232172001</v>
      </c>
    </row>
    <row r="66">
      <c r="A66" s="0">
        <v>0.272454553661408</v>
      </c>
      <c r="B66" s="0">
        <v>0.5</v>
      </c>
      <c r="C66" s="0">
        <v>0.16</v>
      </c>
      <c r="D66" s="0">
        <v>0.36</v>
      </c>
      <c r="E66" s="0">
        <v>0.2</v>
      </c>
      <c r="F66" s="0">
        <v>0.6</v>
      </c>
      <c r="G66" s="0">
        <v>0.5</v>
      </c>
      <c r="H66" s="0">
        <v>0.483555368993308</v>
      </c>
    </row>
    <row r="67">
      <c r="A67" s="0">
        <v>0.272454553661408</v>
      </c>
      <c r="B67" s="0">
        <v>0.5</v>
      </c>
      <c r="C67" s="0">
        <v>0.25625</v>
      </c>
      <c r="D67" s="0">
        <v>0.50625</v>
      </c>
      <c r="E67" s="0">
        <v>0.25</v>
      </c>
      <c r="F67" s="0">
        <v>0.75</v>
      </c>
      <c r="G67" s="0">
        <v>0.5</v>
      </c>
      <c r="H67" s="0">
        <v>0.439333443756463</v>
      </c>
    </row>
    <row r="68">
      <c r="A68" s="0">
        <v>0.260221550531588</v>
      </c>
      <c r="B68" s="0">
        <v>0.526315789473684</v>
      </c>
      <c r="C68" s="0">
        <v>0.450886016620698</v>
      </c>
      <c r="D68" s="0">
        <v>0.693310259044941</v>
      </c>
      <c r="E68" s="0">
        <v>0.242424242424242</v>
      </c>
      <c r="F68" s="0">
        <v>0.575757575757576</v>
      </c>
      <c r="G68" s="0">
        <v>0.4</v>
      </c>
      <c r="H68" s="0">
        <v>0.827517983720882</v>
      </c>
    </row>
    <row r="69">
      <c r="A69" s="0">
        <v>0.260221550531588</v>
      </c>
      <c r="B69" s="0">
        <v>0.526315789473684</v>
      </c>
      <c r="C69" s="0">
        <v>0.225551169037189</v>
      </c>
      <c r="D69" s="0">
        <v>0.467975411461432</v>
      </c>
      <c r="E69" s="0">
        <v>0.242424242424242</v>
      </c>
      <c r="F69" s="0">
        <v>0.575757575757576</v>
      </c>
      <c r="G69" s="0">
        <v>0.4</v>
      </c>
      <c r="H69" s="0">
        <v>0.803260918237497</v>
      </c>
    </row>
    <row r="70">
      <c r="A70" s="0">
        <v>0.260221550531588</v>
      </c>
      <c r="B70" s="0">
        <v>0.526315789473684</v>
      </c>
      <c r="C70" s="0">
        <v>0.072323472680403</v>
      </c>
      <c r="D70" s="0">
        <v>0.314747715104645</v>
      </c>
      <c r="E70" s="0">
        <v>0.242424242424242</v>
      </c>
      <c r="F70" s="0">
        <v>0.575757575757576</v>
      </c>
      <c r="G70" s="0">
        <v>0.4</v>
      </c>
      <c r="H70" s="0">
        <v>0.84579597774093</v>
      </c>
    </row>
    <row r="71">
      <c r="A71" s="0">
        <v>0.352657710763553</v>
      </c>
      <c r="B71" s="0">
        <v>0.25</v>
      </c>
      <c r="C71" s="0">
        <v>0.451342812006319</v>
      </c>
      <c r="D71" s="0">
        <v>0.551342812006319</v>
      </c>
      <c r="E71" s="0">
        <v>0.1</v>
      </c>
      <c r="F71" s="0">
        <v>0.2</v>
      </c>
      <c r="G71" s="0">
        <v>0</v>
      </c>
      <c r="H71" s="0">
        <v>0.967850907704901</v>
      </c>
    </row>
    <row r="72">
      <c r="A72" s="0">
        <v>0.352657710763553</v>
      </c>
      <c r="B72" s="0">
        <v>0.25</v>
      </c>
      <c r="C72" s="0">
        <v>0.105</v>
      </c>
      <c r="D72" s="0">
        <v>0.205</v>
      </c>
      <c r="E72" s="0">
        <v>0.1</v>
      </c>
      <c r="F72" s="0">
        <v>0.2</v>
      </c>
      <c r="G72" s="0">
        <v>0</v>
      </c>
      <c r="H72" s="0">
        <v>0.980998867002724</v>
      </c>
    </row>
    <row r="73">
      <c r="A73" s="0">
        <v>0.248668898615326</v>
      </c>
      <c r="B73" s="0">
        <v>0.32</v>
      </c>
      <c r="C73" s="0">
        <v>0.29</v>
      </c>
      <c r="D73" s="0">
        <v>0.79</v>
      </c>
      <c r="E73" s="0">
        <v>0.5</v>
      </c>
      <c r="F73" s="0">
        <v>1.5</v>
      </c>
      <c r="G73" s="0">
        <v>1.0625</v>
      </c>
      <c r="H73" s="0">
        <v>1.02094506513488</v>
      </c>
    </row>
    <row r="74">
      <c r="A74" s="0">
        <v>0.248668898615326</v>
      </c>
      <c r="B74" s="0">
        <v>0.32</v>
      </c>
      <c r="C74" s="0">
        <v>0.38</v>
      </c>
      <c r="D74" s="0">
        <v>0.88</v>
      </c>
      <c r="E74" s="0">
        <v>0.5</v>
      </c>
      <c r="F74" s="0">
        <v>1.5</v>
      </c>
      <c r="G74" s="0">
        <v>1.0625</v>
      </c>
      <c r="H74" s="0">
        <v>0.802998143633761</v>
      </c>
    </row>
    <row r="75">
      <c r="A75" s="0">
        <v>0.368816399721904</v>
      </c>
      <c r="B75" s="0">
        <v>0.25</v>
      </c>
      <c r="C75" s="0">
        <v>0.24</v>
      </c>
      <c r="D75" s="0">
        <v>0.48</v>
      </c>
      <c r="E75" s="0">
        <v>0.24</v>
      </c>
      <c r="F75" s="0">
        <v>0.48</v>
      </c>
      <c r="G75" s="0">
        <v>0.866666666666667</v>
      </c>
      <c r="H75" s="0">
        <v>1.07840642004683</v>
      </c>
    </row>
    <row r="76">
      <c r="A76" s="0">
        <v>0.368816399721904</v>
      </c>
      <c r="B76" s="0">
        <v>0.25</v>
      </c>
      <c r="C76" s="0">
        <v>0</v>
      </c>
      <c r="D76" s="0">
        <v>0.24</v>
      </c>
      <c r="E76" s="0">
        <v>0.24</v>
      </c>
      <c r="F76" s="0">
        <v>0.48</v>
      </c>
      <c r="G76" s="0">
        <v>0.866666666666667</v>
      </c>
      <c r="H76" s="0">
        <v>1.20687316557003</v>
      </c>
    </row>
    <row r="77">
      <c r="A77" s="0">
        <v>0.6851488</v>
      </c>
      <c r="B77" s="0">
        <v>0.6</v>
      </c>
      <c r="C77" s="0">
        <v>0.24</v>
      </c>
      <c r="D77" s="0">
        <v>0.48</v>
      </c>
      <c r="E77" s="0">
        <v>0.24</v>
      </c>
      <c r="F77" s="0">
        <v>0.2</v>
      </c>
      <c r="G77" s="0">
        <v>0.333333333333333</v>
      </c>
      <c r="H77" s="0">
        <v>1.20532102803452</v>
      </c>
    </row>
    <row r="78">
      <c r="A78" s="0">
        <v>0.263566439918924</v>
      </c>
      <c r="B78" s="0">
        <v>0.532258064516129</v>
      </c>
      <c r="C78" s="0">
        <v>0.233644859813084</v>
      </c>
      <c r="D78" s="0">
        <v>0.476635514018692</v>
      </c>
      <c r="E78" s="0">
        <v>0.242990654205607</v>
      </c>
      <c r="F78" s="0">
        <v>0.579439252336449</v>
      </c>
      <c r="G78" s="0">
        <v>0.393939393939394</v>
      </c>
      <c r="H78" s="0">
        <v>0.627153342288006</v>
      </c>
    </row>
    <row r="79">
      <c r="A79" s="0">
        <v>0.263566439918924</v>
      </c>
      <c r="B79" s="0">
        <v>0.532258064516129</v>
      </c>
      <c r="C79" s="0">
        <v>0.0747663551401869</v>
      </c>
      <c r="D79" s="0">
        <v>0.317757009345794</v>
      </c>
      <c r="E79" s="0">
        <v>0.242990654205607</v>
      </c>
      <c r="F79" s="0">
        <v>0.579439252336449</v>
      </c>
      <c r="G79" s="0">
        <v>0.393939393939394</v>
      </c>
      <c r="H79" s="0">
        <v>0.843392870359633</v>
      </c>
    </row>
    <row r="80">
      <c r="A80" s="0">
        <v>0.263566439918924</v>
      </c>
      <c r="B80" s="0">
        <v>0.532258064516129</v>
      </c>
      <c r="C80" s="0">
        <v>0.233644859813084</v>
      </c>
      <c r="D80" s="0">
        <v>0.476635514018692</v>
      </c>
      <c r="E80" s="0">
        <v>0.242990654205607</v>
      </c>
      <c r="F80" s="0">
        <v>0.579439252336449</v>
      </c>
      <c r="G80" s="0">
        <v>0.393939393939394</v>
      </c>
      <c r="H80" s="0">
        <v>0.721357744044947</v>
      </c>
    </row>
    <row r="81">
      <c r="A81" s="0">
        <v>0.263566439918924</v>
      </c>
      <c r="B81" s="0">
        <v>0.532258064516129</v>
      </c>
      <c r="C81" s="0">
        <v>0.0747663551401869</v>
      </c>
      <c r="D81" s="0">
        <v>0.317757009345794</v>
      </c>
      <c r="E81" s="0">
        <v>0.242990654205607</v>
      </c>
      <c r="F81" s="0">
        <v>0.579439252336449</v>
      </c>
      <c r="G81" s="0">
        <v>0.393939393939394</v>
      </c>
      <c r="H81" s="0">
        <v>0.949943642473193</v>
      </c>
    </row>
    <row r="82">
      <c r="A82" s="0">
        <v>0.263566439918924</v>
      </c>
      <c r="B82" s="0">
        <v>0.532258064516129</v>
      </c>
      <c r="C82" s="0">
        <v>0.445454545454545</v>
      </c>
      <c r="D82" s="0">
        <v>0.681818181818182</v>
      </c>
      <c r="E82" s="0">
        <v>0.236363636363636</v>
      </c>
      <c r="F82" s="0">
        <v>0.563636363636364</v>
      </c>
      <c r="G82" s="0">
        <v>0.393939393939394</v>
      </c>
      <c r="H82" s="0">
        <v>0.815742808764593</v>
      </c>
    </row>
    <row r="83">
      <c r="A83" s="0">
        <v>0.263566439918924</v>
      </c>
      <c r="B83" s="0">
        <v>0.532258064516129</v>
      </c>
      <c r="C83" s="0">
        <v>0.44954128440367</v>
      </c>
      <c r="D83" s="0">
        <v>0.688073394495413</v>
      </c>
      <c r="E83" s="0">
        <v>0.238532110091743</v>
      </c>
      <c r="F83" s="0">
        <v>0.568807339449541</v>
      </c>
      <c r="G83" s="0">
        <v>0.393939393939394</v>
      </c>
      <c r="H83" s="0">
        <v>0.633852289807087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F83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'Dataset'!D1</f>
      </c>
      <c r="D1" s="0">
        <f>'Dataset'!E1</f>
      </c>
      <c r="E1" s="0">
        <f>'Dataset'!F1</f>
      </c>
      <c r="F1" s="0">
        <f>'Dataset'!G1</f>
      </c>
    </row>
    <row r="2">
      <c r="A2" s="0">
        <f>'Dataset'!A2</f>
      </c>
      <c r="B2" s="0">
        <f>'Dataset'!B2</f>
      </c>
      <c r="C2" s="0">
        <f>'Dataset'!D2</f>
      </c>
      <c r="D2" s="0">
        <f>'Dataset'!E2</f>
      </c>
      <c r="E2" s="0">
        <f>'Dataset'!F2</f>
      </c>
      <c r="F2" s="0">
        <f>'Dataset'!G2</f>
      </c>
    </row>
    <row r="3">
      <c r="A3" s="0">
        <f>'Dataset'!A3</f>
      </c>
      <c r="B3" s="0">
        <f>'Dataset'!B3</f>
      </c>
      <c r="C3" s="0">
        <f>'Dataset'!D3</f>
      </c>
      <c r="D3" s="0">
        <f>'Dataset'!E3</f>
      </c>
      <c r="E3" s="0">
        <f>'Dataset'!F3</f>
      </c>
      <c r="F3" s="0">
        <f>'Dataset'!G3</f>
      </c>
    </row>
    <row r="4">
      <c r="A4" s="0">
        <f>'Dataset'!A4</f>
      </c>
      <c r="B4" s="0">
        <f>'Dataset'!B4</f>
      </c>
      <c r="C4" s="0">
        <f>'Dataset'!D4</f>
      </c>
      <c r="D4" s="0">
        <f>'Dataset'!E4</f>
      </c>
      <c r="E4" s="0">
        <f>'Dataset'!F4</f>
      </c>
      <c r="F4" s="0">
        <f>'Dataset'!G4</f>
      </c>
    </row>
    <row r="5">
      <c r="A5" s="0">
        <f>'Dataset'!A5</f>
      </c>
      <c r="B5" s="0">
        <f>'Dataset'!B5</f>
      </c>
      <c r="C5" s="0">
        <f>'Dataset'!D5</f>
      </c>
      <c r="D5" s="0">
        <f>'Dataset'!E5</f>
      </c>
      <c r="E5" s="0">
        <f>'Dataset'!F5</f>
      </c>
      <c r="F5" s="0">
        <f>'Dataset'!G5</f>
      </c>
    </row>
    <row r="6">
      <c r="A6" s="0">
        <f>'Dataset'!A6</f>
      </c>
      <c r="B6" s="0">
        <f>'Dataset'!B6</f>
      </c>
      <c r="C6" s="0">
        <f>'Dataset'!D6</f>
      </c>
      <c r="D6" s="0">
        <f>'Dataset'!E6</f>
      </c>
      <c r="E6" s="0">
        <f>'Dataset'!F6</f>
      </c>
      <c r="F6" s="0">
        <f>'Dataset'!G6</f>
      </c>
    </row>
    <row r="7">
      <c r="A7" s="0">
        <f>'Dataset'!A7</f>
      </c>
      <c r="B7" s="0">
        <f>'Dataset'!B7</f>
      </c>
      <c r="C7" s="0">
        <f>'Dataset'!D7</f>
      </c>
      <c r="D7" s="0">
        <f>'Dataset'!E7</f>
      </c>
      <c r="E7" s="0">
        <f>'Dataset'!F7</f>
      </c>
      <c r="F7" s="0">
        <f>'Dataset'!G7</f>
      </c>
    </row>
    <row r="8">
      <c r="A8" s="0">
        <f>'Dataset'!A8</f>
      </c>
      <c r="B8" s="0">
        <f>'Dataset'!B8</f>
      </c>
      <c r="C8" s="0">
        <f>'Dataset'!D8</f>
      </c>
      <c r="D8" s="0">
        <f>'Dataset'!E8</f>
      </c>
      <c r="E8" s="0">
        <f>'Dataset'!F8</f>
      </c>
      <c r="F8" s="0">
        <f>'Dataset'!G8</f>
      </c>
    </row>
    <row r="9">
      <c r="A9" s="0">
        <f>'Dataset'!A9</f>
      </c>
      <c r="B9" s="0">
        <f>'Dataset'!B9</f>
      </c>
      <c r="C9" s="0">
        <f>'Dataset'!D9</f>
      </c>
      <c r="D9" s="0">
        <f>'Dataset'!E9</f>
      </c>
      <c r="E9" s="0">
        <f>'Dataset'!F9</f>
      </c>
      <c r="F9" s="0">
        <f>'Dataset'!G9</f>
      </c>
    </row>
    <row r="10">
      <c r="A10" s="0">
        <f>'Dataset'!A10</f>
      </c>
      <c r="B10" s="0">
        <f>'Dataset'!B10</f>
      </c>
      <c r="C10" s="0">
        <f>'Dataset'!D10</f>
      </c>
      <c r="D10" s="0">
        <f>'Dataset'!E10</f>
      </c>
      <c r="E10" s="0">
        <f>'Dataset'!F10</f>
      </c>
      <c r="F10" s="0">
        <f>'Dataset'!G10</f>
      </c>
    </row>
    <row r="11">
      <c r="A11" s="0">
        <f>'Dataset'!A11</f>
      </c>
      <c r="B11" s="0">
        <f>'Dataset'!B11</f>
      </c>
      <c r="C11" s="0">
        <f>'Dataset'!D11</f>
      </c>
      <c r="D11" s="0">
        <f>'Dataset'!E11</f>
      </c>
      <c r="E11" s="0">
        <f>'Dataset'!F11</f>
      </c>
      <c r="F11" s="0">
        <f>'Dataset'!G11</f>
      </c>
    </row>
    <row r="12">
      <c r="A12" s="0">
        <f>'Dataset'!A12</f>
      </c>
      <c r="B12" s="0">
        <f>'Dataset'!B12</f>
      </c>
      <c r="C12" s="0">
        <f>'Dataset'!D12</f>
      </c>
      <c r="D12" s="0">
        <f>'Dataset'!E12</f>
      </c>
      <c r="E12" s="0">
        <f>'Dataset'!F12</f>
      </c>
      <c r="F12" s="0">
        <f>'Dataset'!G12</f>
      </c>
    </row>
    <row r="13">
      <c r="A13" s="0">
        <f>'Dataset'!A13</f>
      </c>
      <c r="B13" s="0">
        <f>'Dataset'!B13</f>
      </c>
      <c r="C13" s="0">
        <f>'Dataset'!D13</f>
      </c>
      <c r="D13" s="0">
        <f>'Dataset'!E13</f>
      </c>
      <c r="E13" s="0">
        <f>'Dataset'!F13</f>
      </c>
      <c r="F13" s="0">
        <f>'Dataset'!G13</f>
      </c>
    </row>
    <row r="14">
      <c r="A14" s="0">
        <f>'Dataset'!A14</f>
      </c>
      <c r="B14" s="0">
        <f>'Dataset'!B14</f>
      </c>
      <c r="C14" s="0">
        <f>'Dataset'!D14</f>
      </c>
      <c r="D14" s="0">
        <f>'Dataset'!E14</f>
      </c>
      <c r="E14" s="0">
        <f>'Dataset'!F14</f>
      </c>
      <c r="F14" s="0">
        <f>'Dataset'!G14</f>
      </c>
    </row>
    <row r="15">
      <c r="A15" s="0">
        <f>'Dataset'!A15</f>
      </c>
      <c r="B15" s="0">
        <f>'Dataset'!B15</f>
      </c>
      <c r="C15" s="0">
        <f>'Dataset'!D15</f>
      </c>
      <c r="D15" s="0">
        <f>'Dataset'!E15</f>
      </c>
      <c r="E15" s="0">
        <f>'Dataset'!F15</f>
      </c>
      <c r="F15" s="0">
        <f>'Dataset'!G15</f>
      </c>
    </row>
    <row r="16">
      <c r="A16" s="0">
        <f>'Dataset'!A16</f>
      </c>
      <c r="B16" s="0">
        <f>'Dataset'!B16</f>
      </c>
      <c r="C16" s="0">
        <f>'Dataset'!D16</f>
      </c>
      <c r="D16" s="0">
        <f>'Dataset'!E16</f>
      </c>
      <c r="E16" s="0">
        <f>'Dataset'!F16</f>
      </c>
      <c r="F16" s="0">
        <f>'Dataset'!G16</f>
      </c>
    </row>
    <row r="17">
      <c r="A17" s="0">
        <f>'Dataset'!A17</f>
      </c>
      <c r="B17" s="0">
        <f>'Dataset'!B17</f>
      </c>
      <c r="C17" s="0">
        <f>'Dataset'!D17</f>
      </c>
      <c r="D17" s="0">
        <f>'Dataset'!E17</f>
      </c>
      <c r="E17" s="0">
        <f>'Dataset'!F17</f>
      </c>
      <c r="F17" s="0">
        <f>'Dataset'!G17</f>
      </c>
    </row>
    <row r="18">
      <c r="A18" s="0">
        <f>'Dataset'!A18</f>
      </c>
      <c r="B18" s="0">
        <f>'Dataset'!B18</f>
      </c>
      <c r="C18" s="0">
        <f>'Dataset'!D18</f>
      </c>
      <c r="D18" s="0">
        <f>'Dataset'!E18</f>
      </c>
      <c r="E18" s="0">
        <f>'Dataset'!F18</f>
      </c>
      <c r="F18" s="0">
        <f>'Dataset'!G18</f>
      </c>
    </row>
    <row r="19">
      <c r="A19" s="0">
        <f>'Dataset'!A19</f>
      </c>
      <c r="B19" s="0">
        <f>'Dataset'!B19</f>
      </c>
      <c r="C19" s="0">
        <f>'Dataset'!D19</f>
      </c>
      <c r="D19" s="0">
        <f>'Dataset'!E19</f>
      </c>
      <c r="E19" s="0">
        <f>'Dataset'!F19</f>
      </c>
      <c r="F19" s="0">
        <f>'Dataset'!G19</f>
      </c>
    </row>
    <row r="20">
      <c r="A20" s="0">
        <f>'Dataset'!A20</f>
      </c>
      <c r="B20" s="0">
        <f>'Dataset'!B20</f>
      </c>
      <c r="C20" s="0">
        <f>'Dataset'!D20</f>
      </c>
      <c r="D20" s="0">
        <f>'Dataset'!E20</f>
      </c>
      <c r="E20" s="0">
        <f>'Dataset'!F20</f>
      </c>
      <c r="F20" s="0">
        <f>'Dataset'!G20</f>
      </c>
    </row>
    <row r="21">
      <c r="A21" s="0">
        <f>'Dataset'!A21</f>
      </c>
      <c r="B21" s="0">
        <f>'Dataset'!B21</f>
      </c>
      <c r="C21" s="0">
        <f>'Dataset'!D21</f>
      </c>
      <c r="D21" s="0">
        <f>'Dataset'!E21</f>
      </c>
      <c r="E21" s="0">
        <f>'Dataset'!F21</f>
      </c>
      <c r="F21" s="0">
        <f>'Dataset'!G21</f>
      </c>
    </row>
    <row r="22">
      <c r="A22" s="0">
        <f>'Dataset'!A22</f>
      </c>
      <c r="B22" s="0">
        <f>'Dataset'!B22</f>
      </c>
      <c r="C22" s="0">
        <f>'Dataset'!D22</f>
      </c>
      <c r="D22" s="0">
        <f>'Dataset'!E22</f>
      </c>
      <c r="E22" s="0">
        <f>'Dataset'!F22</f>
      </c>
      <c r="F22" s="0">
        <f>'Dataset'!G22</f>
      </c>
    </row>
    <row r="23">
      <c r="A23" s="0">
        <f>'Dataset'!A23</f>
      </c>
      <c r="B23" s="0">
        <f>'Dataset'!B23</f>
      </c>
      <c r="C23" s="0">
        <f>'Dataset'!D23</f>
      </c>
      <c r="D23" s="0">
        <f>'Dataset'!E23</f>
      </c>
      <c r="E23" s="0">
        <f>'Dataset'!F23</f>
      </c>
      <c r="F23" s="0">
        <f>'Dataset'!G23</f>
      </c>
    </row>
    <row r="24">
      <c r="A24" s="0">
        <f>'Dataset'!A24</f>
      </c>
      <c r="B24" s="0">
        <f>'Dataset'!B24</f>
      </c>
      <c r="C24" s="0">
        <f>'Dataset'!D24</f>
      </c>
      <c r="D24" s="0">
        <f>'Dataset'!E24</f>
      </c>
      <c r="E24" s="0">
        <f>'Dataset'!F24</f>
      </c>
      <c r="F24" s="0">
        <f>'Dataset'!G24</f>
      </c>
    </row>
    <row r="25">
      <c r="A25" s="0">
        <f>'Dataset'!A25</f>
      </c>
      <c r="B25" s="0">
        <f>'Dataset'!B25</f>
      </c>
      <c r="C25" s="0">
        <f>'Dataset'!D25</f>
      </c>
      <c r="D25" s="0">
        <f>'Dataset'!E25</f>
      </c>
      <c r="E25" s="0">
        <f>'Dataset'!F25</f>
      </c>
      <c r="F25" s="0">
        <f>'Dataset'!G25</f>
      </c>
    </row>
    <row r="26">
      <c r="A26" s="0">
        <f>'Dataset'!A26</f>
      </c>
      <c r="B26" s="0">
        <f>'Dataset'!B26</f>
      </c>
      <c r="C26" s="0">
        <f>'Dataset'!D26</f>
      </c>
      <c r="D26" s="0">
        <f>'Dataset'!E26</f>
      </c>
      <c r="E26" s="0">
        <f>'Dataset'!F26</f>
      </c>
      <c r="F26" s="0">
        <f>'Dataset'!G26</f>
      </c>
    </row>
    <row r="27">
      <c r="A27" s="0">
        <f>'Dataset'!A27</f>
      </c>
      <c r="B27" s="0">
        <f>'Dataset'!B27</f>
      </c>
      <c r="C27" s="0">
        <f>'Dataset'!D27</f>
      </c>
      <c r="D27" s="0">
        <f>'Dataset'!E27</f>
      </c>
      <c r="E27" s="0">
        <f>'Dataset'!F27</f>
      </c>
      <c r="F27" s="0">
        <f>'Dataset'!G27</f>
      </c>
    </row>
    <row r="28">
      <c r="A28" s="0">
        <f>'Dataset'!A28</f>
      </c>
      <c r="B28" s="0">
        <f>'Dataset'!B28</f>
      </c>
      <c r="C28" s="0">
        <f>'Dataset'!D28</f>
      </c>
      <c r="D28" s="0">
        <f>'Dataset'!E28</f>
      </c>
      <c r="E28" s="0">
        <f>'Dataset'!F28</f>
      </c>
      <c r="F28" s="0">
        <f>'Dataset'!G28</f>
      </c>
    </row>
    <row r="29">
      <c r="A29" s="0">
        <f>'Dataset'!A29</f>
      </c>
      <c r="B29" s="0">
        <f>'Dataset'!B29</f>
      </c>
      <c r="C29" s="0">
        <f>'Dataset'!D29</f>
      </c>
      <c r="D29" s="0">
        <f>'Dataset'!E29</f>
      </c>
      <c r="E29" s="0">
        <f>'Dataset'!F29</f>
      </c>
      <c r="F29" s="0">
        <f>'Dataset'!G29</f>
      </c>
    </row>
    <row r="30">
      <c r="A30" s="0">
        <f>'Dataset'!A30</f>
      </c>
      <c r="B30" s="0">
        <f>'Dataset'!B30</f>
      </c>
      <c r="C30" s="0">
        <f>'Dataset'!D30</f>
      </c>
      <c r="D30" s="0">
        <f>'Dataset'!E30</f>
      </c>
      <c r="E30" s="0">
        <f>'Dataset'!F30</f>
      </c>
      <c r="F30" s="0">
        <f>'Dataset'!G30</f>
      </c>
    </row>
    <row r="31">
      <c r="A31" s="0">
        <f>'Dataset'!A31</f>
      </c>
      <c r="B31" s="0">
        <f>'Dataset'!B31</f>
      </c>
      <c r="C31" s="0">
        <f>'Dataset'!D31</f>
      </c>
      <c r="D31" s="0">
        <f>'Dataset'!E31</f>
      </c>
      <c r="E31" s="0">
        <f>'Dataset'!F31</f>
      </c>
      <c r="F31" s="0">
        <f>'Dataset'!G31</f>
      </c>
    </row>
    <row r="32">
      <c r="A32" s="0">
        <f>'Dataset'!A32</f>
      </c>
      <c r="B32" s="0">
        <f>'Dataset'!B32</f>
      </c>
      <c r="C32" s="0">
        <f>'Dataset'!D32</f>
      </c>
      <c r="D32" s="0">
        <f>'Dataset'!E32</f>
      </c>
      <c r="E32" s="0">
        <f>'Dataset'!F32</f>
      </c>
      <c r="F32" s="0">
        <f>'Dataset'!G32</f>
      </c>
    </row>
    <row r="33">
      <c r="A33" s="0">
        <f>'Dataset'!A33</f>
      </c>
      <c r="B33" s="0">
        <f>'Dataset'!B33</f>
      </c>
      <c r="C33" s="0">
        <f>'Dataset'!D33</f>
      </c>
      <c r="D33" s="0">
        <f>'Dataset'!E33</f>
      </c>
      <c r="E33" s="0">
        <f>'Dataset'!F33</f>
      </c>
      <c r="F33" s="0">
        <f>'Dataset'!G33</f>
      </c>
    </row>
    <row r="34">
      <c r="A34" s="0">
        <f>'Dataset'!A34</f>
      </c>
      <c r="B34" s="0">
        <f>'Dataset'!B34</f>
      </c>
      <c r="C34" s="0">
        <f>'Dataset'!D34</f>
      </c>
      <c r="D34" s="0">
        <f>'Dataset'!E34</f>
      </c>
      <c r="E34" s="0">
        <f>'Dataset'!F34</f>
      </c>
      <c r="F34" s="0">
        <f>'Dataset'!G34</f>
      </c>
    </row>
    <row r="35">
      <c r="A35" s="0">
        <f>'Dataset'!A35</f>
      </c>
      <c r="B35" s="0">
        <f>'Dataset'!B35</f>
      </c>
      <c r="C35" s="0">
        <f>'Dataset'!D35</f>
      </c>
      <c r="D35" s="0">
        <f>'Dataset'!E35</f>
      </c>
      <c r="E35" s="0">
        <f>'Dataset'!F35</f>
      </c>
      <c r="F35" s="0">
        <f>'Dataset'!G35</f>
      </c>
    </row>
    <row r="36">
      <c r="A36" s="0">
        <f>'Dataset'!A36</f>
      </c>
      <c r="B36" s="0">
        <f>'Dataset'!B36</f>
      </c>
      <c r="C36" s="0">
        <f>'Dataset'!D36</f>
      </c>
      <c r="D36" s="0">
        <f>'Dataset'!E36</f>
      </c>
      <c r="E36" s="0">
        <f>'Dataset'!F36</f>
      </c>
      <c r="F36" s="0">
        <f>'Dataset'!G36</f>
      </c>
    </row>
    <row r="37">
      <c r="A37" s="0">
        <f>'Dataset'!A37</f>
      </c>
      <c r="B37" s="0">
        <f>'Dataset'!B37</f>
      </c>
      <c r="C37" s="0">
        <f>'Dataset'!D37</f>
      </c>
      <c r="D37" s="0">
        <f>'Dataset'!E37</f>
      </c>
      <c r="E37" s="0">
        <f>'Dataset'!F37</f>
      </c>
      <c r="F37" s="0">
        <f>'Dataset'!G37</f>
      </c>
    </row>
    <row r="38">
      <c r="A38" s="0">
        <f>'Dataset'!A38</f>
      </c>
      <c r="B38" s="0">
        <f>'Dataset'!B38</f>
      </c>
      <c r="C38" s="0">
        <f>'Dataset'!D38</f>
      </c>
      <c r="D38" s="0">
        <f>'Dataset'!E38</f>
      </c>
      <c r="E38" s="0">
        <f>'Dataset'!F38</f>
      </c>
      <c r="F38" s="0">
        <f>'Dataset'!G38</f>
      </c>
    </row>
    <row r="39">
      <c r="A39" s="0">
        <f>'Dataset'!A39</f>
      </c>
      <c r="B39" s="0">
        <f>'Dataset'!B39</f>
      </c>
      <c r="C39" s="0">
        <f>'Dataset'!D39</f>
      </c>
      <c r="D39" s="0">
        <f>'Dataset'!E39</f>
      </c>
      <c r="E39" s="0">
        <f>'Dataset'!F39</f>
      </c>
      <c r="F39" s="0">
        <f>'Dataset'!G39</f>
      </c>
    </row>
    <row r="40">
      <c r="A40" s="0">
        <f>'Dataset'!A40</f>
      </c>
      <c r="B40" s="0">
        <f>'Dataset'!B40</f>
      </c>
      <c r="C40" s="0">
        <f>'Dataset'!D40</f>
      </c>
      <c r="D40" s="0">
        <f>'Dataset'!E40</f>
      </c>
      <c r="E40" s="0">
        <f>'Dataset'!F40</f>
      </c>
      <c r="F40" s="0">
        <f>'Dataset'!G40</f>
      </c>
    </row>
    <row r="41">
      <c r="A41" s="0">
        <f>'Dataset'!A41</f>
      </c>
      <c r="B41" s="0">
        <f>'Dataset'!B41</f>
      </c>
      <c r="C41" s="0">
        <f>'Dataset'!D41</f>
      </c>
      <c r="D41" s="0">
        <f>'Dataset'!E41</f>
      </c>
      <c r="E41" s="0">
        <f>'Dataset'!F41</f>
      </c>
      <c r="F41" s="0">
        <f>'Dataset'!G41</f>
      </c>
    </row>
    <row r="42">
      <c r="A42" s="0">
        <f>'Dataset'!A42</f>
      </c>
      <c r="B42" s="0">
        <f>'Dataset'!B42</f>
      </c>
      <c r="C42" s="0">
        <f>'Dataset'!D42</f>
      </c>
      <c r="D42" s="0">
        <f>'Dataset'!E42</f>
      </c>
      <c r="E42" s="0">
        <f>'Dataset'!F42</f>
      </c>
      <c r="F42" s="0">
        <f>'Dataset'!G42</f>
      </c>
    </row>
    <row r="43">
      <c r="A43" s="0">
        <f>'Dataset'!A43</f>
      </c>
      <c r="B43" s="0">
        <f>'Dataset'!B43</f>
      </c>
      <c r="C43" s="0">
        <f>'Dataset'!D43</f>
      </c>
      <c r="D43" s="0">
        <f>'Dataset'!E43</f>
      </c>
      <c r="E43" s="0">
        <f>'Dataset'!F43</f>
      </c>
      <c r="F43" s="0">
        <f>'Dataset'!G43</f>
      </c>
    </row>
    <row r="44">
      <c r="A44" s="0">
        <f>'Dataset'!A44</f>
      </c>
      <c r="B44" s="0">
        <f>'Dataset'!B44</f>
      </c>
      <c r="C44" s="0">
        <f>'Dataset'!D44</f>
      </c>
      <c r="D44" s="0">
        <f>'Dataset'!E44</f>
      </c>
      <c r="E44" s="0">
        <f>'Dataset'!F44</f>
      </c>
      <c r="F44" s="0">
        <f>'Dataset'!G44</f>
      </c>
    </row>
    <row r="45">
      <c r="A45" s="0">
        <f>'Dataset'!A45</f>
      </c>
      <c r="B45" s="0">
        <f>'Dataset'!B45</f>
      </c>
      <c r="C45" s="0">
        <f>'Dataset'!D45</f>
      </c>
      <c r="D45" s="0">
        <f>'Dataset'!E45</f>
      </c>
      <c r="E45" s="0">
        <f>'Dataset'!F45</f>
      </c>
      <c r="F45" s="0">
        <f>'Dataset'!G45</f>
      </c>
    </row>
    <row r="46">
      <c r="A46" s="0">
        <f>'Dataset'!A46</f>
      </c>
      <c r="B46" s="0">
        <f>'Dataset'!B46</f>
      </c>
      <c r="C46" s="0">
        <f>'Dataset'!D46</f>
      </c>
      <c r="D46" s="0">
        <f>'Dataset'!E46</f>
      </c>
      <c r="E46" s="0">
        <f>'Dataset'!F46</f>
      </c>
      <c r="F46" s="0">
        <f>'Dataset'!G46</f>
      </c>
    </row>
    <row r="47">
      <c r="A47" s="0">
        <f>'Dataset'!A47</f>
      </c>
      <c r="B47" s="0">
        <f>'Dataset'!B47</f>
      </c>
      <c r="C47" s="0">
        <f>'Dataset'!D47</f>
      </c>
      <c r="D47" s="0">
        <f>'Dataset'!E47</f>
      </c>
      <c r="E47" s="0">
        <f>'Dataset'!F47</f>
      </c>
      <c r="F47" s="0">
        <f>'Dataset'!G47</f>
      </c>
    </row>
    <row r="48">
      <c r="A48" s="0">
        <f>'Dataset'!A48</f>
      </c>
      <c r="B48" s="0">
        <f>'Dataset'!B48</f>
      </c>
      <c r="C48" s="0">
        <f>'Dataset'!D48</f>
      </c>
      <c r="D48" s="0">
        <f>'Dataset'!E48</f>
      </c>
      <c r="E48" s="0">
        <f>'Dataset'!F48</f>
      </c>
      <c r="F48" s="0">
        <f>'Dataset'!G48</f>
      </c>
    </row>
    <row r="49">
      <c r="A49" s="0">
        <f>'Dataset'!A49</f>
      </c>
      <c r="B49" s="0">
        <f>'Dataset'!B49</f>
      </c>
      <c r="C49" s="0">
        <f>'Dataset'!D49</f>
      </c>
      <c r="D49" s="0">
        <f>'Dataset'!E49</f>
      </c>
      <c r="E49" s="0">
        <f>'Dataset'!F49</f>
      </c>
      <c r="F49" s="0">
        <f>'Dataset'!G49</f>
      </c>
    </row>
    <row r="50">
      <c r="A50" s="0">
        <f>'Dataset'!A50</f>
      </c>
      <c r="B50" s="0">
        <f>'Dataset'!B50</f>
      </c>
      <c r="C50" s="0">
        <f>'Dataset'!D50</f>
      </c>
      <c r="D50" s="0">
        <f>'Dataset'!E50</f>
      </c>
      <c r="E50" s="0">
        <f>'Dataset'!F50</f>
      </c>
      <c r="F50" s="0">
        <f>'Dataset'!G50</f>
      </c>
    </row>
    <row r="51">
      <c r="A51" s="0">
        <f>'Dataset'!A51</f>
      </c>
      <c r="B51" s="0">
        <f>'Dataset'!B51</f>
      </c>
      <c r="C51" s="0">
        <f>'Dataset'!D51</f>
      </c>
      <c r="D51" s="0">
        <f>'Dataset'!E51</f>
      </c>
      <c r="E51" s="0">
        <f>'Dataset'!F51</f>
      </c>
      <c r="F51" s="0">
        <f>'Dataset'!G51</f>
      </c>
    </row>
    <row r="52">
      <c r="A52" s="0">
        <f>'Dataset'!A52</f>
      </c>
      <c r="B52" s="0">
        <f>'Dataset'!B52</f>
      </c>
      <c r="C52" s="0">
        <f>'Dataset'!D52</f>
      </c>
      <c r="D52" s="0">
        <f>'Dataset'!E52</f>
      </c>
      <c r="E52" s="0">
        <f>'Dataset'!F52</f>
      </c>
      <c r="F52" s="0">
        <f>'Dataset'!G52</f>
      </c>
    </row>
    <row r="53">
      <c r="A53" s="0">
        <f>'Dataset'!A53</f>
      </c>
      <c r="B53" s="0">
        <f>'Dataset'!B53</f>
      </c>
      <c r="C53" s="0">
        <f>'Dataset'!D53</f>
      </c>
      <c r="D53" s="0">
        <f>'Dataset'!E53</f>
      </c>
      <c r="E53" s="0">
        <f>'Dataset'!F53</f>
      </c>
      <c r="F53" s="0">
        <f>'Dataset'!G53</f>
      </c>
    </row>
    <row r="54">
      <c r="A54" s="0">
        <f>'Dataset'!A54</f>
      </c>
      <c r="B54" s="0">
        <f>'Dataset'!B54</f>
      </c>
      <c r="C54" s="0">
        <f>'Dataset'!D54</f>
      </c>
      <c r="D54" s="0">
        <f>'Dataset'!E54</f>
      </c>
      <c r="E54" s="0">
        <f>'Dataset'!F54</f>
      </c>
      <c r="F54" s="0">
        <f>'Dataset'!G54</f>
      </c>
    </row>
    <row r="55">
      <c r="A55" s="0">
        <f>'Dataset'!A55</f>
      </c>
      <c r="B55" s="0">
        <f>'Dataset'!B55</f>
      </c>
      <c r="C55" s="0">
        <f>'Dataset'!D55</f>
      </c>
      <c r="D55" s="0">
        <f>'Dataset'!E55</f>
      </c>
      <c r="E55" s="0">
        <f>'Dataset'!F55</f>
      </c>
      <c r="F55" s="0">
        <f>'Dataset'!G55</f>
      </c>
    </row>
    <row r="56">
      <c r="A56" s="0">
        <f>'Dataset'!A56</f>
      </c>
      <c r="B56" s="0">
        <f>'Dataset'!B56</f>
      </c>
      <c r="C56" s="0">
        <f>'Dataset'!D56</f>
      </c>
      <c r="D56" s="0">
        <f>'Dataset'!E56</f>
      </c>
      <c r="E56" s="0">
        <f>'Dataset'!F56</f>
      </c>
      <c r="F56" s="0">
        <f>'Dataset'!G56</f>
      </c>
    </row>
    <row r="57">
      <c r="A57" s="0">
        <f>'Dataset'!A57</f>
      </c>
      <c r="B57" s="0">
        <f>'Dataset'!B57</f>
      </c>
      <c r="C57" s="0">
        <f>'Dataset'!D57</f>
      </c>
      <c r="D57" s="0">
        <f>'Dataset'!E57</f>
      </c>
      <c r="E57" s="0">
        <f>'Dataset'!F57</f>
      </c>
      <c r="F57" s="0">
        <f>'Dataset'!G57</f>
      </c>
    </row>
    <row r="58">
      <c r="A58" s="0">
        <f>'Dataset'!A58</f>
      </c>
      <c r="B58" s="0">
        <f>'Dataset'!B58</f>
      </c>
      <c r="C58" s="0">
        <f>'Dataset'!D58</f>
      </c>
      <c r="D58" s="0">
        <f>'Dataset'!E58</f>
      </c>
      <c r="E58" s="0">
        <f>'Dataset'!F58</f>
      </c>
      <c r="F58" s="0">
        <f>'Dataset'!G58</f>
      </c>
    </row>
    <row r="59">
      <c r="A59" s="0">
        <f>'Dataset'!A59</f>
      </c>
      <c r="B59" s="0">
        <f>'Dataset'!B59</f>
      </c>
      <c r="C59" s="0">
        <f>'Dataset'!D59</f>
      </c>
      <c r="D59" s="0">
        <f>'Dataset'!E59</f>
      </c>
      <c r="E59" s="0">
        <f>'Dataset'!F59</f>
      </c>
      <c r="F59" s="0">
        <f>'Dataset'!G59</f>
      </c>
    </row>
    <row r="60">
      <c r="A60" s="0">
        <f>'Dataset'!A60</f>
      </c>
      <c r="B60" s="0">
        <f>'Dataset'!B60</f>
      </c>
      <c r="C60" s="0">
        <f>'Dataset'!D60</f>
      </c>
      <c r="D60" s="0">
        <f>'Dataset'!E60</f>
      </c>
      <c r="E60" s="0">
        <f>'Dataset'!F60</f>
      </c>
      <c r="F60" s="0">
        <f>'Dataset'!G60</f>
      </c>
    </row>
    <row r="61">
      <c r="A61" s="0">
        <f>'Dataset'!A61</f>
      </c>
      <c r="B61" s="0">
        <f>'Dataset'!B61</f>
      </c>
      <c r="C61" s="0">
        <f>'Dataset'!D61</f>
      </c>
      <c r="D61" s="0">
        <f>'Dataset'!E61</f>
      </c>
      <c r="E61" s="0">
        <f>'Dataset'!F61</f>
      </c>
      <c r="F61" s="0">
        <f>'Dataset'!G61</f>
      </c>
    </row>
    <row r="62">
      <c r="A62" s="0">
        <f>'Dataset'!A62</f>
      </c>
      <c r="B62" s="0">
        <f>'Dataset'!B62</f>
      </c>
      <c r="C62" s="0">
        <f>'Dataset'!D62</f>
      </c>
      <c r="D62" s="0">
        <f>'Dataset'!E62</f>
      </c>
      <c r="E62" s="0">
        <f>'Dataset'!F62</f>
      </c>
      <c r="F62" s="0">
        <f>'Dataset'!G62</f>
      </c>
    </row>
    <row r="63">
      <c r="A63" s="0">
        <f>'Dataset'!A63</f>
      </c>
      <c r="B63" s="0">
        <f>'Dataset'!B63</f>
      </c>
      <c r="C63" s="0">
        <f>'Dataset'!D63</f>
      </c>
      <c r="D63" s="0">
        <f>'Dataset'!E63</f>
      </c>
      <c r="E63" s="0">
        <f>'Dataset'!F63</f>
      </c>
      <c r="F63" s="0">
        <f>'Dataset'!G63</f>
      </c>
    </row>
    <row r="64">
      <c r="A64" s="0">
        <f>'Dataset'!A64</f>
      </c>
      <c r="B64" s="0">
        <f>'Dataset'!B64</f>
      </c>
      <c r="C64" s="0">
        <f>'Dataset'!D64</f>
      </c>
      <c r="D64" s="0">
        <f>'Dataset'!E64</f>
      </c>
      <c r="E64" s="0">
        <f>'Dataset'!F64</f>
      </c>
      <c r="F64" s="0">
        <f>'Dataset'!G64</f>
      </c>
    </row>
    <row r="65">
      <c r="A65" s="0">
        <f>'Dataset'!A65</f>
      </c>
      <c r="B65" s="0">
        <f>'Dataset'!B65</f>
      </c>
      <c r="C65" s="0">
        <f>'Dataset'!D65</f>
      </c>
      <c r="D65" s="0">
        <f>'Dataset'!E65</f>
      </c>
      <c r="E65" s="0">
        <f>'Dataset'!F65</f>
      </c>
      <c r="F65" s="0">
        <f>'Dataset'!G65</f>
      </c>
    </row>
    <row r="66">
      <c r="A66" s="0">
        <f>'Dataset'!A66</f>
      </c>
      <c r="B66" s="0">
        <f>'Dataset'!B66</f>
      </c>
      <c r="C66" s="0">
        <f>'Dataset'!D66</f>
      </c>
      <c r="D66" s="0">
        <f>'Dataset'!E66</f>
      </c>
      <c r="E66" s="0">
        <f>'Dataset'!F66</f>
      </c>
      <c r="F66" s="0">
        <f>'Dataset'!G66</f>
      </c>
    </row>
    <row r="67">
      <c r="A67" s="0">
        <f>'Dataset'!A67</f>
      </c>
      <c r="B67" s="0">
        <f>'Dataset'!B67</f>
      </c>
      <c r="C67" s="0">
        <f>'Dataset'!D67</f>
      </c>
      <c r="D67" s="0">
        <f>'Dataset'!E67</f>
      </c>
      <c r="E67" s="0">
        <f>'Dataset'!F67</f>
      </c>
      <c r="F67" s="0">
        <f>'Dataset'!G67</f>
      </c>
    </row>
    <row r="68">
      <c r="A68" s="0">
        <f>'Dataset'!A68</f>
      </c>
      <c r="B68" s="0">
        <f>'Dataset'!B68</f>
      </c>
      <c r="C68" s="0">
        <f>'Dataset'!D68</f>
      </c>
      <c r="D68" s="0">
        <f>'Dataset'!E68</f>
      </c>
      <c r="E68" s="0">
        <f>'Dataset'!F68</f>
      </c>
      <c r="F68" s="0">
        <f>'Dataset'!G68</f>
      </c>
    </row>
    <row r="69">
      <c r="A69" s="0">
        <f>'Dataset'!A69</f>
      </c>
      <c r="B69" s="0">
        <f>'Dataset'!B69</f>
      </c>
      <c r="C69" s="0">
        <f>'Dataset'!D69</f>
      </c>
      <c r="D69" s="0">
        <f>'Dataset'!E69</f>
      </c>
      <c r="E69" s="0">
        <f>'Dataset'!F69</f>
      </c>
      <c r="F69" s="0">
        <f>'Dataset'!G69</f>
      </c>
    </row>
    <row r="70">
      <c r="A70" s="0">
        <f>'Dataset'!A70</f>
      </c>
      <c r="B70" s="0">
        <f>'Dataset'!B70</f>
      </c>
      <c r="C70" s="0">
        <f>'Dataset'!D70</f>
      </c>
      <c r="D70" s="0">
        <f>'Dataset'!E70</f>
      </c>
      <c r="E70" s="0">
        <f>'Dataset'!F70</f>
      </c>
      <c r="F70" s="0">
        <f>'Dataset'!G70</f>
      </c>
    </row>
    <row r="71">
      <c r="A71" s="0">
        <f>'Dataset'!A71</f>
      </c>
      <c r="B71" s="0">
        <f>'Dataset'!B71</f>
      </c>
      <c r="C71" s="0">
        <f>'Dataset'!D71</f>
      </c>
      <c r="D71" s="0">
        <f>'Dataset'!E71</f>
      </c>
      <c r="E71" s="0">
        <f>'Dataset'!F71</f>
      </c>
      <c r="F71" s="0">
        <f>'Dataset'!G71</f>
      </c>
    </row>
    <row r="72">
      <c r="A72" s="0">
        <f>'Dataset'!A72</f>
      </c>
      <c r="B72" s="0">
        <f>'Dataset'!B72</f>
      </c>
      <c r="C72" s="0">
        <f>'Dataset'!D72</f>
      </c>
      <c r="D72" s="0">
        <f>'Dataset'!E72</f>
      </c>
      <c r="E72" s="0">
        <f>'Dataset'!F72</f>
      </c>
      <c r="F72" s="0">
        <f>'Dataset'!G72</f>
      </c>
    </row>
    <row r="73">
      <c r="A73" s="0">
        <f>'Dataset'!A73</f>
      </c>
      <c r="B73" s="0">
        <f>'Dataset'!B73</f>
      </c>
      <c r="C73" s="0">
        <f>'Dataset'!D73</f>
      </c>
      <c r="D73" s="0">
        <f>'Dataset'!E73</f>
      </c>
      <c r="E73" s="0">
        <f>'Dataset'!F73</f>
      </c>
      <c r="F73" s="0">
        <f>'Dataset'!G73</f>
      </c>
    </row>
    <row r="74">
      <c r="A74" s="0">
        <f>'Dataset'!A74</f>
      </c>
      <c r="B74" s="0">
        <f>'Dataset'!B74</f>
      </c>
      <c r="C74" s="0">
        <f>'Dataset'!D74</f>
      </c>
      <c r="D74" s="0">
        <f>'Dataset'!E74</f>
      </c>
      <c r="E74" s="0">
        <f>'Dataset'!F74</f>
      </c>
      <c r="F74" s="0">
        <f>'Dataset'!G74</f>
      </c>
    </row>
    <row r="75">
      <c r="A75" s="0">
        <f>'Dataset'!A75</f>
      </c>
      <c r="B75" s="0">
        <f>'Dataset'!B75</f>
      </c>
      <c r="C75" s="0">
        <f>'Dataset'!D75</f>
      </c>
      <c r="D75" s="0">
        <f>'Dataset'!E75</f>
      </c>
      <c r="E75" s="0">
        <f>'Dataset'!F75</f>
      </c>
      <c r="F75" s="0">
        <f>'Dataset'!G75</f>
      </c>
    </row>
    <row r="76">
      <c r="A76" s="0">
        <f>'Dataset'!A76</f>
      </c>
      <c r="B76" s="0">
        <f>'Dataset'!B76</f>
      </c>
      <c r="C76" s="0">
        <f>'Dataset'!D76</f>
      </c>
      <c r="D76" s="0">
        <f>'Dataset'!E76</f>
      </c>
      <c r="E76" s="0">
        <f>'Dataset'!F76</f>
      </c>
      <c r="F76" s="0">
        <f>'Dataset'!G76</f>
      </c>
    </row>
    <row r="77">
      <c r="A77" s="0">
        <f>'Dataset'!A77</f>
      </c>
      <c r="B77" s="0">
        <f>'Dataset'!B77</f>
      </c>
      <c r="C77" s="0">
        <f>'Dataset'!D77</f>
      </c>
      <c r="D77" s="0">
        <f>'Dataset'!E77</f>
      </c>
      <c r="E77" s="0">
        <f>'Dataset'!F77</f>
      </c>
      <c r="F77" s="0">
        <f>'Dataset'!G77</f>
      </c>
    </row>
    <row r="78">
      <c r="A78" s="0">
        <f>'Dataset'!A78</f>
      </c>
      <c r="B78" s="0">
        <f>'Dataset'!B78</f>
      </c>
      <c r="C78" s="0">
        <f>'Dataset'!D78</f>
      </c>
      <c r="D78" s="0">
        <f>'Dataset'!E78</f>
      </c>
      <c r="E78" s="0">
        <f>'Dataset'!F78</f>
      </c>
      <c r="F78" s="0">
        <f>'Dataset'!G78</f>
      </c>
    </row>
    <row r="79">
      <c r="A79" s="0">
        <f>'Dataset'!A79</f>
      </c>
      <c r="B79" s="0">
        <f>'Dataset'!B79</f>
      </c>
      <c r="C79" s="0">
        <f>'Dataset'!D79</f>
      </c>
      <c r="D79" s="0">
        <f>'Dataset'!E79</f>
      </c>
      <c r="E79" s="0">
        <f>'Dataset'!F79</f>
      </c>
      <c r="F79" s="0">
        <f>'Dataset'!G79</f>
      </c>
    </row>
    <row r="80">
      <c r="A80" s="0">
        <f>'Dataset'!A80</f>
      </c>
      <c r="B80" s="0">
        <f>'Dataset'!B80</f>
      </c>
      <c r="C80" s="0">
        <f>'Dataset'!D80</f>
      </c>
      <c r="D80" s="0">
        <f>'Dataset'!E80</f>
      </c>
      <c r="E80" s="0">
        <f>'Dataset'!F80</f>
      </c>
      <c r="F80" s="0">
        <f>'Dataset'!G80</f>
      </c>
    </row>
    <row r="81">
      <c r="A81" s="0">
        <f>'Dataset'!A81</f>
      </c>
      <c r="B81" s="0">
        <f>'Dataset'!B81</f>
      </c>
      <c r="C81" s="0">
        <f>'Dataset'!D81</f>
      </c>
      <c r="D81" s="0">
        <f>'Dataset'!E81</f>
      </c>
      <c r="E81" s="0">
        <f>'Dataset'!F81</f>
      </c>
      <c r="F81" s="0">
        <f>'Dataset'!G81</f>
      </c>
    </row>
    <row r="82">
      <c r="A82" s="0">
        <f>'Dataset'!A82</f>
      </c>
      <c r="B82" s="0">
        <f>'Dataset'!B82</f>
      </c>
      <c r="C82" s="0">
        <f>'Dataset'!D82</f>
      </c>
      <c r="D82" s="0">
        <f>'Dataset'!E82</f>
      </c>
      <c r="E82" s="0">
        <f>'Dataset'!F82</f>
      </c>
      <c r="F82" s="0">
        <f>'Dataset'!G82</f>
      </c>
    </row>
    <row r="83">
      <c r="A83" s="0">
        <f>'Dataset'!A83</f>
      </c>
      <c r="B83" s="0">
        <f>'Dataset'!B83</f>
      </c>
      <c r="C83" s="0">
        <f>'Dataset'!D83</f>
      </c>
      <c r="D83" s="0">
        <f>'Dataset'!E83</f>
      </c>
      <c r="E83" s="0">
        <f>'Dataset'!F83</f>
      </c>
      <c r="F83" s="0">
        <f>'Dataset'!G83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83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38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0" t="s">
        <v>44</v>
      </c>
      <c r="I1" s="0" t="s">
        <v>45</v>
      </c>
      <c r="J1" s="0" t="s">
        <v>46</v>
      </c>
    </row>
    <row r="2">
      <c r="A2" s="0">
        <v>0</v>
      </c>
      <c r="B2" s="2">
        <f>'Dataset'!H2</f>
      </c>
      <c r="C2" s="2">
        <f ref="C2:C83" t="shared" si="1">J2</f>
      </c>
      <c r="D2" s="2">
        <f ref="D2:D83" t="shared" si="2">ABS(B2 - C2)</f>
      </c>
      <c r="E2" s="2">
        <f ref="E2:E83" t="shared" si="3">ABS(D2 / B2)</f>
      </c>
      <c r="F2" s="2">
        <f ref="F2:F83" t="shared" si="4">C2 - B2</f>
      </c>
      <c r="G2" s="2">
        <f ref="G2:G83" t="shared" si="5">POWER(F2, 2)</f>
      </c>
      <c r="I2" s="2">
        <f>=(1*Inputs!$C2*LN(0.0956946303406635*Inputs!$B2)*-0.000221775934158069+(-0.00177866928887681*Inputs!$E2/(LN(3.08616394485642*Inputs!$A2))+1/(LN(2.07571129871827*Inputs!$E2)*-656.042616492776))/((2.05396564389577*Inputs!$F2+LN(2.1475959039985*Inputs!$D2)))+1/(LN(2.05396564389577*Inputs!$F2)*-115.543805039189)+(LN(2.1674208019871*Inputs!$B2)*-4.02175015736988+-19.9958672723881)*(2.1674208019871*Inputs!$B2+EXP(2.0841830920204*Inputs!$E2)+1/(0.153433522177866*Inputs!$E2))*-0.000870459796945918+0.445837491975053)</f>
      </c>
      <c r="J2" s="2">
        <f ref="J2:J83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(1*Inputs!$C3*LN(0.0956946303406635*Inputs!$B3)*-0.000221775934158069+(-0.00177866928887681*Inputs!$E3/(LN(3.08616394485642*Inputs!$A3))+1/(LN(2.07571129871827*Inputs!$E3)*-656.042616492776))/((2.05396564389577*Inputs!$F3+LN(2.1475959039985*Inputs!$D3)))+1/(LN(2.05396564389577*Inputs!$F3)*-115.543805039189)+(LN(2.1674208019871*Inputs!$B3)*-4.02175015736988+-19.9958672723881)*(2.1674208019871*Inputs!$B3+EXP(2.0841830920204*Inputs!$E3)+1/(0.153433522177866*Inputs!$E3))*-0.000870459796945918+0.445837491975053)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(1*Inputs!$C4*LN(0.0956946303406635*Inputs!$B4)*-0.000221775934158069+(-0.00177866928887681*Inputs!$E4/(LN(3.08616394485642*Inputs!$A4))+1/(LN(2.07571129871827*Inputs!$E4)*-656.042616492776))/((2.05396564389577*Inputs!$F4+LN(2.1475959039985*Inputs!$D4)))+1/(LN(2.05396564389577*Inputs!$F4)*-115.543805039189)+(LN(2.1674208019871*Inputs!$B4)*-4.02175015736988+-19.9958672723881)*(2.1674208019871*Inputs!$B4+EXP(2.0841830920204*Inputs!$E4)+1/(0.153433522177866*Inputs!$E4))*-0.000870459796945918+0.445837491975053)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(1*Inputs!$C5*LN(0.0956946303406635*Inputs!$B5)*-0.000221775934158069+(-0.00177866928887681*Inputs!$E5/(LN(3.08616394485642*Inputs!$A5))+1/(LN(2.07571129871827*Inputs!$E5)*-656.042616492776))/((2.05396564389577*Inputs!$F5+LN(2.1475959039985*Inputs!$D5)))+1/(LN(2.05396564389577*Inputs!$F5)*-115.543805039189)+(LN(2.1674208019871*Inputs!$B5)*-4.02175015736988+-19.9958672723881)*(2.1674208019871*Inputs!$B5+EXP(2.0841830920204*Inputs!$E5)+1/(0.153433522177866*Inputs!$E5))*-0.000870459796945918+0.445837491975053)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(1*Inputs!$C6*LN(0.0956946303406635*Inputs!$B6)*-0.000221775934158069+(-0.00177866928887681*Inputs!$E6/(LN(3.08616394485642*Inputs!$A6))+1/(LN(2.07571129871827*Inputs!$E6)*-656.042616492776))/((2.05396564389577*Inputs!$F6+LN(2.1475959039985*Inputs!$D6)))+1/(LN(2.05396564389577*Inputs!$F6)*-115.543805039189)+(LN(2.1674208019871*Inputs!$B6)*-4.02175015736988+-19.9958672723881)*(2.1674208019871*Inputs!$B6+EXP(2.0841830920204*Inputs!$E6)+1/(0.153433522177866*Inputs!$E6))*-0.000870459796945918+0.445837491975053)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(1*Inputs!$C7*LN(0.0956946303406635*Inputs!$B7)*-0.000221775934158069+(-0.00177866928887681*Inputs!$E7/(LN(3.08616394485642*Inputs!$A7))+1/(LN(2.07571129871827*Inputs!$E7)*-656.042616492776))/((2.05396564389577*Inputs!$F7+LN(2.1475959039985*Inputs!$D7)))+1/(LN(2.05396564389577*Inputs!$F7)*-115.543805039189)+(LN(2.1674208019871*Inputs!$B7)*-4.02175015736988+-19.9958672723881)*(2.1674208019871*Inputs!$B7+EXP(2.0841830920204*Inputs!$E7)+1/(0.153433522177866*Inputs!$E7))*-0.000870459796945918+0.445837491975053)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(1*Inputs!$C8*LN(0.0956946303406635*Inputs!$B8)*-0.000221775934158069+(-0.00177866928887681*Inputs!$E8/(LN(3.08616394485642*Inputs!$A8))+1/(LN(2.07571129871827*Inputs!$E8)*-656.042616492776))/((2.05396564389577*Inputs!$F8+LN(2.1475959039985*Inputs!$D8)))+1/(LN(2.05396564389577*Inputs!$F8)*-115.543805039189)+(LN(2.1674208019871*Inputs!$B8)*-4.02175015736988+-19.9958672723881)*(2.1674208019871*Inputs!$B8+EXP(2.0841830920204*Inputs!$E8)+1/(0.153433522177866*Inputs!$E8))*-0.000870459796945918+0.445837491975053)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(1*Inputs!$C9*LN(0.0956946303406635*Inputs!$B9)*-0.000221775934158069+(-0.00177866928887681*Inputs!$E9/(LN(3.08616394485642*Inputs!$A9))+1/(LN(2.07571129871827*Inputs!$E9)*-656.042616492776))/((2.05396564389577*Inputs!$F9+LN(2.1475959039985*Inputs!$D9)))+1/(LN(2.05396564389577*Inputs!$F9)*-115.543805039189)+(LN(2.1674208019871*Inputs!$B9)*-4.02175015736988+-19.9958672723881)*(2.1674208019871*Inputs!$B9+EXP(2.0841830920204*Inputs!$E9)+1/(0.153433522177866*Inputs!$E9))*-0.000870459796945918+0.445837491975053)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(1*Inputs!$C10*LN(0.0956946303406635*Inputs!$B10)*-0.000221775934158069+(-0.00177866928887681*Inputs!$E10/(LN(3.08616394485642*Inputs!$A10))+1/(LN(2.07571129871827*Inputs!$E10)*-656.042616492776))/((2.05396564389577*Inputs!$F10+LN(2.1475959039985*Inputs!$D10)))+1/(LN(2.05396564389577*Inputs!$F10)*-115.543805039189)+(LN(2.1674208019871*Inputs!$B10)*-4.02175015736988+-19.9958672723881)*(2.1674208019871*Inputs!$B10+EXP(2.0841830920204*Inputs!$E10)+1/(0.153433522177866*Inputs!$E10))*-0.000870459796945918+0.445837491975053)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(1*Inputs!$C11*LN(0.0956946303406635*Inputs!$B11)*-0.000221775934158069+(-0.00177866928887681*Inputs!$E11/(LN(3.08616394485642*Inputs!$A11))+1/(LN(2.07571129871827*Inputs!$E11)*-656.042616492776))/((2.05396564389577*Inputs!$F11+LN(2.1475959039985*Inputs!$D11)))+1/(LN(2.05396564389577*Inputs!$F11)*-115.543805039189)+(LN(2.1674208019871*Inputs!$B11)*-4.02175015736988+-19.9958672723881)*(2.1674208019871*Inputs!$B11+EXP(2.0841830920204*Inputs!$E11)+1/(0.153433522177866*Inputs!$E11))*-0.000870459796945918+0.445837491975053)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(1*Inputs!$C12*LN(0.0956946303406635*Inputs!$B12)*-0.000221775934158069+(-0.00177866928887681*Inputs!$E12/(LN(3.08616394485642*Inputs!$A12))+1/(LN(2.07571129871827*Inputs!$E12)*-656.042616492776))/((2.05396564389577*Inputs!$F12+LN(2.1475959039985*Inputs!$D12)))+1/(LN(2.05396564389577*Inputs!$F12)*-115.543805039189)+(LN(2.1674208019871*Inputs!$B12)*-4.02175015736988+-19.9958672723881)*(2.1674208019871*Inputs!$B12+EXP(2.0841830920204*Inputs!$E12)+1/(0.153433522177866*Inputs!$E12))*-0.000870459796945918+0.445837491975053)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(1*Inputs!$C13*LN(0.0956946303406635*Inputs!$B13)*-0.000221775934158069+(-0.00177866928887681*Inputs!$E13/(LN(3.08616394485642*Inputs!$A13))+1/(LN(2.07571129871827*Inputs!$E13)*-656.042616492776))/((2.05396564389577*Inputs!$F13+LN(2.1475959039985*Inputs!$D13)))+1/(LN(2.05396564389577*Inputs!$F13)*-115.543805039189)+(LN(2.1674208019871*Inputs!$B13)*-4.02175015736988+-19.9958672723881)*(2.1674208019871*Inputs!$B13+EXP(2.0841830920204*Inputs!$E13)+1/(0.153433522177866*Inputs!$E13))*-0.000870459796945918+0.445837491975053)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(1*Inputs!$C14*LN(0.0956946303406635*Inputs!$B14)*-0.000221775934158069+(-0.00177866928887681*Inputs!$E14/(LN(3.08616394485642*Inputs!$A14))+1/(LN(2.07571129871827*Inputs!$E14)*-656.042616492776))/((2.05396564389577*Inputs!$F14+LN(2.1475959039985*Inputs!$D14)))+1/(LN(2.05396564389577*Inputs!$F14)*-115.543805039189)+(LN(2.1674208019871*Inputs!$B14)*-4.02175015736988+-19.9958672723881)*(2.1674208019871*Inputs!$B14+EXP(2.0841830920204*Inputs!$E14)+1/(0.153433522177866*Inputs!$E14))*-0.000870459796945918+0.445837491975053)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(1*Inputs!$C15*LN(0.0956946303406635*Inputs!$B15)*-0.000221775934158069+(-0.00177866928887681*Inputs!$E15/(LN(3.08616394485642*Inputs!$A15))+1/(LN(2.07571129871827*Inputs!$E15)*-656.042616492776))/((2.05396564389577*Inputs!$F15+LN(2.1475959039985*Inputs!$D15)))+1/(LN(2.05396564389577*Inputs!$F15)*-115.543805039189)+(LN(2.1674208019871*Inputs!$B15)*-4.02175015736988+-19.9958672723881)*(2.1674208019871*Inputs!$B15+EXP(2.0841830920204*Inputs!$E15)+1/(0.153433522177866*Inputs!$E15))*-0.000870459796945918+0.445837491975053)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(1*Inputs!$C16*LN(0.0956946303406635*Inputs!$B16)*-0.000221775934158069+(-0.00177866928887681*Inputs!$E16/(LN(3.08616394485642*Inputs!$A16))+1/(LN(2.07571129871827*Inputs!$E16)*-656.042616492776))/((2.05396564389577*Inputs!$F16+LN(2.1475959039985*Inputs!$D16)))+1/(LN(2.05396564389577*Inputs!$F16)*-115.543805039189)+(LN(2.1674208019871*Inputs!$B16)*-4.02175015736988+-19.9958672723881)*(2.1674208019871*Inputs!$B16+EXP(2.0841830920204*Inputs!$E16)+1/(0.153433522177866*Inputs!$E16))*-0.000870459796945918+0.445837491975053)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(1*Inputs!$C17*LN(0.0956946303406635*Inputs!$B17)*-0.000221775934158069+(-0.00177866928887681*Inputs!$E17/(LN(3.08616394485642*Inputs!$A17))+1/(LN(2.07571129871827*Inputs!$E17)*-656.042616492776))/((2.05396564389577*Inputs!$F17+LN(2.1475959039985*Inputs!$D17)))+1/(LN(2.05396564389577*Inputs!$F17)*-115.543805039189)+(LN(2.1674208019871*Inputs!$B17)*-4.02175015736988+-19.9958672723881)*(2.1674208019871*Inputs!$B17+EXP(2.0841830920204*Inputs!$E17)+1/(0.153433522177866*Inputs!$E17))*-0.000870459796945918+0.445837491975053)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(1*Inputs!$C18*LN(0.0956946303406635*Inputs!$B18)*-0.000221775934158069+(-0.00177866928887681*Inputs!$E18/(LN(3.08616394485642*Inputs!$A18))+1/(LN(2.07571129871827*Inputs!$E18)*-656.042616492776))/((2.05396564389577*Inputs!$F18+LN(2.1475959039985*Inputs!$D18)))+1/(LN(2.05396564389577*Inputs!$F18)*-115.543805039189)+(LN(2.1674208019871*Inputs!$B18)*-4.02175015736988+-19.9958672723881)*(2.1674208019871*Inputs!$B18+EXP(2.0841830920204*Inputs!$E18)+1/(0.153433522177866*Inputs!$E18))*-0.000870459796945918+0.445837491975053)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(1*Inputs!$C19*LN(0.0956946303406635*Inputs!$B19)*-0.000221775934158069+(-0.00177866928887681*Inputs!$E19/(LN(3.08616394485642*Inputs!$A19))+1/(LN(2.07571129871827*Inputs!$E19)*-656.042616492776))/((2.05396564389577*Inputs!$F19+LN(2.1475959039985*Inputs!$D19)))+1/(LN(2.05396564389577*Inputs!$F19)*-115.543805039189)+(LN(2.1674208019871*Inputs!$B19)*-4.02175015736988+-19.9958672723881)*(2.1674208019871*Inputs!$B19+EXP(2.0841830920204*Inputs!$E19)+1/(0.153433522177866*Inputs!$E19))*-0.000870459796945918+0.445837491975053)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(1*Inputs!$C20*LN(0.0956946303406635*Inputs!$B20)*-0.000221775934158069+(-0.00177866928887681*Inputs!$E20/(LN(3.08616394485642*Inputs!$A20))+1/(LN(2.07571129871827*Inputs!$E20)*-656.042616492776))/((2.05396564389577*Inputs!$F20+LN(2.1475959039985*Inputs!$D20)))+1/(LN(2.05396564389577*Inputs!$F20)*-115.543805039189)+(LN(2.1674208019871*Inputs!$B20)*-4.02175015736988+-19.9958672723881)*(2.1674208019871*Inputs!$B20+EXP(2.0841830920204*Inputs!$E20)+1/(0.153433522177866*Inputs!$E20))*-0.000870459796945918+0.445837491975053)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(1*Inputs!$C21*LN(0.0956946303406635*Inputs!$B21)*-0.000221775934158069+(-0.00177866928887681*Inputs!$E21/(LN(3.08616394485642*Inputs!$A21))+1/(LN(2.07571129871827*Inputs!$E21)*-656.042616492776))/((2.05396564389577*Inputs!$F21+LN(2.1475959039985*Inputs!$D21)))+1/(LN(2.05396564389577*Inputs!$F21)*-115.543805039189)+(LN(2.1674208019871*Inputs!$B21)*-4.02175015736988+-19.9958672723881)*(2.1674208019871*Inputs!$B21+EXP(2.0841830920204*Inputs!$E21)+1/(0.153433522177866*Inputs!$E21))*-0.000870459796945918+0.445837491975053)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(1*Inputs!$C22*LN(0.0956946303406635*Inputs!$B22)*-0.000221775934158069+(-0.00177866928887681*Inputs!$E22/(LN(3.08616394485642*Inputs!$A22))+1/(LN(2.07571129871827*Inputs!$E22)*-656.042616492776))/((2.05396564389577*Inputs!$F22+LN(2.1475959039985*Inputs!$D22)))+1/(LN(2.05396564389577*Inputs!$F22)*-115.543805039189)+(LN(2.1674208019871*Inputs!$B22)*-4.02175015736988+-19.9958672723881)*(2.1674208019871*Inputs!$B22+EXP(2.0841830920204*Inputs!$E22)+1/(0.153433522177866*Inputs!$E22))*-0.000870459796945918+0.445837491975053)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(1*Inputs!$C23*LN(0.0956946303406635*Inputs!$B23)*-0.000221775934158069+(-0.00177866928887681*Inputs!$E23/(LN(3.08616394485642*Inputs!$A23))+1/(LN(2.07571129871827*Inputs!$E23)*-656.042616492776))/((2.05396564389577*Inputs!$F23+LN(2.1475959039985*Inputs!$D23)))+1/(LN(2.05396564389577*Inputs!$F23)*-115.543805039189)+(LN(2.1674208019871*Inputs!$B23)*-4.02175015736988+-19.9958672723881)*(2.1674208019871*Inputs!$B23+EXP(2.0841830920204*Inputs!$E23)+1/(0.153433522177866*Inputs!$E23))*-0.000870459796945918+0.445837491975053)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(1*Inputs!$C24*LN(0.0956946303406635*Inputs!$B24)*-0.000221775934158069+(-0.00177866928887681*Inputs!$E24/(LN(3.08616394485642*Inputs!$A24))+1/(LN(2.07571129871827*Inputs!$E24)*-656.042616492776))/((2.05396564389577*Inputs!$F24+LN(2.1475959039985*Inputs!$D24)))+1/(LN(2.05396564389577*Inputs!$F24)*-115.543805039189)+(LN(2.1674208019871*Inputs!$B24)*-4.02175015736988+-19.9958672723881)*(2.1674208019871*Inputs!$B24+EXP(2.0841830920204*Inputs!$E24)+1/(0.153433522177866*Inputs!$E24))*-0.000870459796945918+0.445837491975053)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(1*Inputs!$C25*LN(0.0956946303406635*Inputs!$B25)*-0.000221775934158069+(-0.00177866928887681*Inputs!$E25/(LN(3.08616394485642*Inputs!$A25))+1/(LN(2.07571129871827*Inputs!$E25)*-656.042616492776))/((2.05396564389577*Inputs!$F25+LN(2.1475959039985*Inputs!$D25)))+1/(LN(2.05396564389577*Inputs!$F25)*-115.543805039189)+(LN(2.1674208019871*Inputs!$B25)*-4.02175015736988+-19.9958672723881)*(2.1674208019871*Inputs!$B25+EXP(2.0841830920204*Inputs!$E25)+1/(0.153433522177866*Inputs!$E25))*-0.000870459796945918+0.445837491975053)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(1*Inputs!$C26*LN(0.0956946303406635*Inputs!$B26)*-0.000221775934158069+(-0.00177866928887681*Inputs!$E26/(LN(3.08616394485642*Inputs!$A26))+1/(LN(2.07571129871827*Inputs!$E26)*-656.042616492776))/((2.05396564389577*Inputs!$F26+LN(2.1475959039985*Inputs!$D26)))+1/(LN(2.05396564389577*Inputs!$F26)*-115.543805039189)+(LN(2.1674208019871*Inputs!$B26)*-4.02175015736988+-19.9958672723881)*(2.1674208019871*Inputs!$B26+EXP(2.0841830920204*Inputs!$E26)+1/(0.153433522177866*Inputs!$E26))*-0.000870459796945918+0.445837491975053)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(1*Inputs!$C27*LN(0.0956946303406635*Inputs!$B27)*-0.000221775934158069+(-0.00177866928887681*Inputs!$E27/(LN(3.08616394485642*Inputs!$A27))+1/(LN(2.07571129871827*Inputs!$E27)*-656.042616492776))/((2.05396564389577*Inputs!$F27+LN(2.1475959039985*Inputs!$D27)))+1/(LN(2.05396564389577*Inputs!$F27)*-115.543805039189)+(LN(2.1674208019871*Inputs!$B27)*-4.02175015736988+-19.9958672723881)*(2.1674208019871*Inputs!$B27+EXP(2.0841830920204*Inputs!$E27)+1/(0.153433522177866*Inputs!$E27))*-0.000870459796945918+0.445837491975053)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(1*Inputs!$C28*LN(0.0956946303406635*Inputs!$B28)*-0.000221775934158069+(-0.00177866928887681*Inputs!$E28/(LN(3.08616394485642*Inputs!$A28))+1/(LN(2.07571129871827*Inputs!$E28)*-656.042616492776))/((2.05396564389577*Inputs!$F28+LN(2.1475959039985*Inputs!$D28)))+1/(LN(2.05396564389577*Inputs!$F28)*-115.543805039189)+(LN(2.1674208019871*Inputs!$B28)*-4.02175015736988+-19.9958672723881)*(2.1674208019871*Inputs!$B28+EXP(2.0841830920204*Inputs!$E28)+1/(0.153433522177866*Inputs!$E28))*-0.000870459796945918+0.445837491975053)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(1*Inputs!$C29*LN(0.0956946303406635*Inputs!$B29)*-0.000221775934158069+(-0.00177866928887681*Inputs!$E29/(LN(3.08616394485642*Inputs!$A29))+1/(LN(2.07571129871827*Inputs!$E29)*-656.042616492776))/((2.05396564389577*Inputs!$F29+LN(2.1475959039985*Inputs!$D29)))+1/(LN(2.05396564389577*Inputs!$F29)*-115.543805039189)+(LN(2.1674208019871*Inputs!$B29)*-4.02175015736988+-19.9958672723881)*(2.1674208019871*Inputs!$B29+EXP(2.0841830920204*Inputs!$E29)+1/(0.153433522177866*Inputs!$E29))*-0.000870459796945918+0.445837491975053)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(1*Inputs!$C30*LN(0.0956946303406635*Inputs!$B30)*-0.000221775934158069+(-0.00177866928887681*Inputs!$E30/(LN(3.08616394485642*Inputs!$A30))+1/(LN(2.07571129871827*Inputs!$E30)*-656.042616492776))/((2.05396564389577*Inputs!$F30+LN(2.1475959039985*Inputs!$D30)))+1/(LN(2.05396564389577*Inputs!$F30)*-115.543805039189)+(LN(2.1674208019871*Inputs!$B30)*-4.02175015736988+-19.9958672723881)*(2.1674208019871*Inputs!$B30+EXP(2.0841830920204*Inputs!$E30)+1/(0.153433522177866*Inputs!$E30))*-0.000870459796945918+0.445837491975053)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(1*Inputs!$C31*LN(0.0956946303406635*Inputs!$B31)*-0.000221775934158069+(-0.00177866928887681*Inputs!$E31/(LN(3.08616394485642*Inputs!$A31))+1/(LN(2.07571129871827*Inputs!$E31)*-656.042616492776))/((2.05396564389577*Inputs!$F31+LN(2.1475959039985*Inputs!$D31)))+1/(LN(2.05396564389577*Inputs!$F31)*-115.543805039189)+(LN(2.1674208019871*Inputs!$B31)*-4.02175015736988+-19.9958672723881)*(2.1674208019871*Inputs!$B31+EXP(2.0841830920204*Inputs!$E31)+1/(0.153433522177866*Inputs!$E31))*-0.000870459796945918+0.445837491975053)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(1*Inputs!$C32*LN(0.0956946303406635*Inputs!$B32)*-0.000221775934158069+(-0.00177866928887681*Inputs!$E32/(LN(3.08616394485642*Inputs!$A32))+1/(LN(2.07571129871827*Inputs!$E32)*-656.042616492776))/((2.05396564389577*Inputs!$F32+LN(2.1475959039985*Inputs!$D32)))+1/(LN(2.05396564389577*Inputs!$F32)*-115.543805039189)+(LN(2.1674208019871*Inputs!$B32)*-4.02175015736988+-19.9958672723881)*(2.1674208019871*Inputs!$B32+EXP(2.0841830920204*Inputs!$E32)+1/(0.153433522177866*Inputs!$E32))*-0.000870459796945918+0.445837491975053)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(1*Inputs!$C33*LN(0.0956946303406635*Inputs!$B33)*-0.000221775934158069+(-0.00177866928887681*Inputs!$E33/(LN(3.08616394485642*Inputs!$A33))+1/(LN(2.07571129871827*Inputs!$E33)*-656.042616492776))/((2.05396564389577*Inputs!$F33+LN(2.1475959039985*Inputs!$D33)))+1/(LN(2.05396564389577*Inputs!$F33)*-115.543805039189)+(LN(2.1674208019871*Inputs!$B33)*-4.02175015736988+-19.9958672723881)*(2.1674208019871*Inputs!$B33+EXP(2.0841830920204*Inputs!$E33)+1/(0.153433522177866*Inputs!$E33))*-0.000870459796945918+0.445837491975053)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(1*Inputs!$C34*LN(0.0956946303406635*Inputs!$B34)*-0.000221775934158069+(-0.00177866928887681*Inputs!$E34/(LN(3.08616394485642*Inputs!$A34))+1/(LN(2.07571129871827*Inputs!$E34)*-656.042616492776))/((2.05396564389577*Inputs!$F34+LN(2.1475959039985*Inputs!$D34)))+1/(LN(2.05396564389577*Inputs!$F34)*-115.543805039189)+(LN(2.1674208019871*Inputs!$B34)*-4.02175015736988+-19.9958672723881)*(2.1674208019871*Inputs!$B34+EXP(2.0841830920204*Inputs!$E34)+1/(0.153433522177866*Inputs!$E34))*-0.000870459796945918+0.445837491975053)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(1*Inputs!$C35*LN(0.0956946303406635*Inputs!$B35)*-0.000221775934158069+(-0.00177866928887681*Inputs!$E35/(LN(3.08616394485642*Inputs!$A35))+1/(LN(2.07571129871827*Inputs!$E35)*-656.042616492776))/((2.05396564389577*Inputs!$F35+LN(2.1475959039985*Inputs!$D35)))+1/(LN(2.05396564389577*Inputs!$F35)*-115.543805039189)+(LN(2.1674208019871*Inputs!$B35)*-4.02175015736988+-19.9958672723881)*(2.1674208019871*Inputs!$B35+EXP(2.0841830920204*Inputs!$E35)+1/(0.153433522177866*Inputs!$E35))*-0.000870459796945918+0.445837491975053)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(1*Inputs!$C36*LN(0.0956946303406635*Inputs!$B36)*-0.000221775934158069+(-0.00177866928887681*Inputs!$E36/(LN(3.08616394485642*Inputs!$A36))+1/(LN(2.07571129871827*Inputs!$E36)*-656.042616492776))/((2.05396564389577*Inputs!$F36+LN(2.1475959039985*Inputs!$D36)))+1/(LN(2.05396564389577*Inputs!$F36)*-115.543805039189)+(LN(2.1674208019871*Inputs!$B36)*-4.02175015736988+-19.9958672723881)*(2.1674208019871*Inputs!$B36+EXP(2.0841830920204*Inputs!$E36)+1/(0.153433522177866*Inputs!$E36))*-0.000870459796945918+0.445837491975053)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(1*Inputs!$C37*LN(0.0956946303406635*Inputs!$B37)*-0.000221775934158069+(-0.00177866928887681*Inputs!$E37/(LN(3.08616394485642*Inputs!$A37))+1/(LN(2.07571129871827*Inputs!$E37)*-656.042616492776))/((2.05396564389577*Inputs!$F37+LN(2.1475959039985*Inputs!$D37)))+1/(LN(2.05396564389577*Inputs!$F37)*-115.543805039189)+(LN(2.1674208019871*Inputs!$B37)*-4.02175015736988+-19.9958672723881)*(2.1674208019871*Inputs!$B37+EXP(2.0841830920204*Inputs!$E37)+1/(0.153433522177866*Inputs!$E37))*-0.000870459796945918+0.445837491975053)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(1*Inputs!$C38*LN(0.0956946303406635*Inputs!$B38)*-0.000221775934158069+(-0.00177866928887681*Inputs!$E38/(LN(3.08616394485642*Inputs!$A38))+1/(LN(2.07571129871827*Inputs!$E38)*-656.042616492776))/((2.05396564389577*Inputs!$F38+LN(2.1475959039985*Inputs!$D38)))+1/(LN(2.05396564389577*Inputs!$F38)*-115.543805039189)+(LN(2.1674208019871*Inputs!$B38)*-4.02175015736988+-19.9958672723881)*(2.1674208019871*Inputs!$B38+EXP(2.0841830920204*Inputs!$E38)+1/(0.153433522177866*Inputs!$E38))*-0.000870459796945918+0.445837491975053)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(1*Inputs!$C39*LN(0.0956946303406635*Inputs!$B39)*-0.000221775934158069+(-0.00177866928887681*Inputs!$E39/(LN(3.08616394485642*Inputs!$A39))+1/(LN(2.07571129871827*Inputs!$E39)*-656.042616492776))/((2.05396564389577*Inputs!$F39+LN(2.1475959039985*Inputs!$D39)))+1/(LN(2.05396564389577*Inputs!$F39)*-115.543805039189)+(LN(2.1674208019871*Inputs!$B39)*-4.02175015736988+-19.9958672723881)*(2.1674208019871*Inputs!$B39+EXP(2.0841830920204*Inputs!$E39)+1/(0.153433522177866*Inputs!$E39))*-0.000870459796945918+0.445837491975053)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(1*Inputs!$C40*LN(0.0956946303406635*Inputs!$B40)*-0.000221775934158069+(-0.00177866928887681*Inputs!$E40/(LN(3.08616394485642*Inputs!$A40))+1/(LN(2.07571129871827*Inputs!$E40)*-656.042616492776))/((2.05396564389577*Inputs!$F40+LN(2.1475959039985*Inputs!$D40)))+1/(LN(2.05396564389577*Inputs!$F40)*-115.543805039189)+(LN(2.1674208019871*Inputs!$B40)*-4.02175015736988+-19.9958672723881)*(2.1674208019871*Inputs!$B40+EXP(2.0841830920204*Inputs!$E40)+1/(0.153433522177866*Inputs!$E40))*-0.000870459796945918+0.445837491975053)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(1*Inputs!$C41*LN(0.0956946303406635*Inputs!$B41)*-0.000221775934158069+(-0.00177866928887681*Inputs!$E41/(LN(3.08616394485642*Inputs!$A41))+1/(LN(2.07571129871827*Inputs!$E41)*-656.042616492776))/((2.05396564389577*Inputs!$F41+LN(2.1475959039985*Inputs!$D41)))+1/(LN(2.05396564389577*Inputs!$F41)*-115.543805039189)+(LN(2.1674208019871*Inputs!$B41)*-4.02175015736988+-19.9958672723881)*(2.1674208019871*Inputs!$B41+EXP(2.0841830920204*Inputs!$E41)+1/(0.153433522177866*Inputs!$E41))*-0.000870459796945918+0.445837491975053)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(1*Inputs!$C42*LN(0.0956946303406635*Inputs!$B42)*-0.000221775934158069+(-0.00177866928887681*Inputs!$E42/(LN(3.08616394485642*Inputs!$A42))+1/(LN(2.07571129871827*Inputs!$E42)*-656.042616492776))/((2.05396564389577*Inputs!$F42+LN(2.1475959039985*Inputs!$D42)))+1/(LN(2.05396564389577*Inputs!$F42)*-115.543805039189)+(LN(2.1674208019871*Inputs!$B42)*-4.02175015736988+-19.9958672723881)*(2.1674208019871*Inputs!$B42+EXP(2.0841830920204*Inputs!$E42)+1/(0.153433522177866*Inputs!$E42))*-0.000870459796945918+0.445837491975053)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(1*Inputs!$C43*LN(0.0956946303406635*Inputs!$B43)*-0.000221775934158069+(-0.00177866928887681*Inputs!$E43/(LN(3.08616394485642*Inputs!$A43))+1/(LN(2.07571129871827*Inputs!$E43)*-656.042616492776))/((2.05396564389577*Inputs!$F43+LN(2.1475959039985*Inputs!$D43)))+1/(LN(2.05396564389577*Inputs!$F43)*-115.543805039189)+(LN(2.1674208019871*Inputs!$B43)*-4.02175015736988+-19.9958672723881)*(2.1674208019871*Inputs!$B43+EXP(2.0841830920204*Inputs!$E43)+1/(0.153433522177866*Inputs!$E43))*-0.000870459796945918+0.445837491975053)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(1*Inputs!$C44*LN(0.0956946303406635*Inputs!$B44)*-0.000221775934158069+(-0.00177866928887681*Inputs!$E44/(LN(3.08616394485642*Inputs!$A44))+1/(LN(2.07571129871827*Inputs!$E44)*-656.042616492776))/((2.05396564389577*Inputs!$F44+LN(2.1475959039985*Inputs!$D44)))+1/(LN(2.05396564389577*Inputs!$F44)*-115.543805039189)+(LN(2.1674208019871*Inputs!$B44)*-4.02175015736988+-19.9958672723881)*(2.1674208019871*Inputs!$B44+EXP(2.0841830920204*Inputs!$E44)+1/(0.153433522177866*Inputs!$E44))*-0.000870459796945918+0.445837491975053)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(1*Inputs!$C45*LN(0.0956946303406635*Inputs!$B45)*-0.000221775934158069+(-0.00177866928887681*Inputs!$E45/(LN(3.08616394485642*Inputs!$A45))+1/(LN(2.07571129871827*Inputs!$E45)*-656.042616492776))/((2.05396564389577*Inputs!$F45+LN(2.1475959039985*Inputs!$D45)))+1/(LN(2.05396564389577*Inputs!$F45)*-115.543805039189)+(LN(2.1674208019871*Inputs!$B45)*-4.02175015736988+-19.9958672723881)*(2.1674208019871*Inputs!$B45+EXP(2.0841830920204*Inputs!$E45)+1/(0.153433522177866*Inputs!$E45))*-0.000870459796945918+0.445837491975053)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(1*Inputs!$C46*LN(0.0956946303406635*Inputs!$B46)*-0.000221775934158069+(-0.00177866928887681*Inputs!$E46/(LN(3.08616394485642*Inputs!$A46))+1/(LN(2.07571129871827*Inputs!$E46)*-656.042616492776))/((2.05396564389577*Inputs!$F46+LN(2.1475959039985*Inputs!$D46)))+1/(LN(2.05396564389577*Inputs!$F46)*-115.543805039189)+(LN(2.1674208019871*Inputs!$B46)*-4.02175015736988+-19.9958672723881)*(2.1674208019871*Inputs!$B46+EXP(2.0841830920204*Inputs!$E46)+1/(0.153433522177866*Inputs!$E46))*-0.000870459796945918+0.445837491975053)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(1*Inputs!$C47*LN(0.0956946303406635*Inputs!$B47)*-0.000221775934158069+(-0.00177866928887681*Inputs!$E47/(LN(3.08616394485642*Inputs!$A47))+1/(LN(2.07571129871827*Inputs!$E47)*-656.042616492776))/((2.05396564389577*Inputs!$F47+LN(2.1475959039985*Inputs!$D47)))+1/(LN(2.05396564389577*Inputs!$F47)*-115.543805039189)+(LN(2.1674208019871*Inputs!$B47)*-4.02175015736988+-19.9958672723881)*(2.1674208019871*Inputs!$B47+EXP(2.0841830920204*Inputs!$E47)+1/(0.153433522177866*Inputs!$E47))*-0.000870459796945918+0.445837491975053)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(1*Inputs!$C48*LN(0.0956946303406635*Inputs!$B48)*-0.000221775934158069+(-0.00177866928887681*Inputs!$E48/(LN(3.08616394485642*Inputs!$A48))+1/(LN(2.07571129871827*Inputs!$E48)*-656.042616492776))/((2.05396564389577*Inputs!$F48+LN(2.1475959039985*Inputs!$D48)))+1/(LN(2.05396564389577*Inputs!$F48)*-115.543805039189)+(LN(2.1674208019871*Inputs!$B48)*-4.02175015736988+-19.9958672723881)*(2.1674208019871*Inputs!$B48+EXP(2.0841830920204*Inputs!$E48)+1/(0.153433522177866*Inputs!$E48))*-0.000870459796945918+0.445837491975053)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(1*Inputs!$C49*LN(0.0956946303406635*Inputs!$B49)*-0.000221775934158069+(-0.00177866928887681*Inputs!$E49/(LN(3.08616394485642*Inputs!$A49))+1/(LN(2.07571129871827*Inputs!$E49)*-656.042616492776))/((2.05396564389577*Inputs!$F49+LN(2.1475959039985*Inputs!$D49)))+1/(LN(2.05396564389577*Inputs!$F49)*-115.543805039189)+(LN(2.1674208019871*Inputs!$B49)*-4.02175015736988+-19.9958672723881)*(2.1674208019871*Inputs!$B49+EXP(2.0841830920204*Inputs!$E49)+1/(0.153433522177866*Inputs!$E49))*-0.000870459796945918+0.445837491975053)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(1*Inputs!$C50*LN(0.0956946303406635*Inputs!$B50)*-0.000221775934158069+(-0.00177866928887681*Inputs!$E50/(LN(3.08616394485642*Inputs!$A50))+1/(LN(2.07571129871827*Inputs!$E50)*-656.042616492776))/((2.05396564389577*Inputs!$F50+LN(2.1475959039985*Inputs!$D50)))+1/(LN(2.05396564389577*Inputs!$F50)*-115.543805039189)+(LN(2.1674208019871*Inputs!$B50)*-4.02175015736988+-19.9958672723881)*(2.1674208019871*Inputs!$B50+EXP(2.0841830920204*Inputs!$E50)+1/(0.153433522177866*Inputs!$E50))*-0.000870459796945918+0.445837491975053)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(1*Inputs!$C51*LN(0.0956946303406635*Inputs!$B51)*-0.000221775934158069+(-0.00177866928887681*Inputs!$E51/(LN(3.08616394485642*Inputs!$A51))+1/(LN(2.07571129871827*Inputs!$E51)*-656.042616492776))/((2.05396564389577*Inputs!$F51+LN(2.1475959039985*Inputs!$D51)))+1/(LN(2.05396564389577*Inputs!$F51)*-115.543805039189)+(LN(2.1674208019871*Inputs!$B51)*-4.02175015736988+-19.9958672723881)*(2.1674208019871*Inputs!$B51+EXP(2.0841830920204*Inputs!$E51)+1/(0.153433522177866*Inputs!$E51))*-0.000870459796945918+0.445837491975053)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(1*Inputs!$C52*LN(0.0956946303406635*Inputs!$B52)*-0.000221775934158069+(-0.00177866928887681*Inputs!$E52/(LN(3.08616394485642*Inputs!$A52))+1/(LN(2.07571129871827*Inputs!$E52)*-656.042616492776))/((2.05396564389577*Inputs!$F52+LN(2.1475959039985*Inputs!$D52)))+1/(LN(2.05396564389577*Inputs!$F52)*-115.543805039189)+(LN(2.1674208019871*Inputs!$B52)*-4.02175015736988+-19.9958672723881)*(2.1674208019871*Inputs!$B52+EXP(2.0841830920204*Inputs!$E52)+1/(0.153433522177866*Inputs!$E52))*-0.000870459796945918+0.445837491975053)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(1*Inputs!$C53*LN(0.0956946303406635*Inputs!$B53)*-0.000221775934158069+(-0.00177866928887681*Inputs!$E53/(LN(3.08616394485642*Inputs!$A53))+1/(LN(2.07571129871827*Inputs!$E53)*-656.042616492776))/((2.05396564389577*Inputs!$F53+LN(2.1475959039985*Inputs!$D53)))+1/(LN(2.05396564389577*Inputs!$F53)*-115.543805039189)+(LN(2.1674208019871*Inputs!$B53)*-4.02175015736988+-19.9958672723881)*(2.1674208019871*Inputs!$B53+EXP(2.0841830920204*Inputs!$E53)+1/(0.153433522177866*Inputs!$E53))*-0.000870459796945918+0.445837491975053)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(1*Inputs!$C54*LN(0.0956946303406635*Inputs!$B54)*-0.000221775934158069+(-0.00177866928887681*Inputs!$E54/(LN(3.08616394485642*Inputs!$A54))+1/(LN(2.07571129871827*Inputs!$E54)*-656.042616492776))/((2.05396564389577*Inputs!$F54+LN(2.1475959039985*Inputs!$D54)))+1/(LN(2.05396564389577*Inputs!$F54)*-115.543805039189)+(LN(2.1674208019871*Inputs!$B54)*-4.02175015736988+-19.9958672723881)*(2.1674208019871*Inputs!$B54+EXP(2.0841830920204*Inputs!$E54)+1/(0.153433522177866*Inputs!$E54))*-0.000870459796945918+0.445837491975053)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(1*Inputs!$C55*LN(0.0956946303406635*Inputs!$B55)*-0.000221775934158069+(-0.00177866928887681*Inputs!$E55/(LN(3.08616394485642*Inputs!$A55))+1/(LN(2.07571129871827*Inputs!$E55)*-656.042616492776))/((2.05396564389577*Inputs!$F55+LN(2.1475959039985*Inputs!$D55)))+1/(LN(2.05396564389577*Inputs!$F55)*-115.543805039189)+(LN(2.1674208019871*Inputs!$B55)*-4.02175015736988+-19.9958672723881)*(2.1674208019871*Inputs!$B55+EXP(2.0841830920204*Inputs!$E55)+1/(0.153433522177866*Inputs!$E55))*-0.000870459796945918+0.445837491975053)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(1*Inputs!$C56*LN(0.0956946303406635*Inputs!$B56)*-0.000221775934158069+(-0.00177866928887681*Inputs!$E56/(LN(3.08616394485642*Inputs!$A56))+1/(LN(2.07571129871827*Inputs!$E56)*-656.042616492776))/((2.05396564389577*Inputs!$F56+LN(2.1475959039985*Inputs!$D56)))+1/(LN(2.05396564389577*Inputs!$F56)*-115.543805039189)+(LN(2.1674208019871*Inputs!$B56)*-4.02175015736988+-19.9958672723881)*(2.1674208019871*Inputs!$B56+EXP(2.0841830920204*Inputs!$E56)+1/(0.153433522177866*Inputs!$E56))*-0.000870459796945918+0.445837491975053)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(1*Inputs!$C57*LN(0.0956946303406635*Inputs!$B57)*-0.000221775934158069+(-0.00177866928887681*Inputs!$E57/(LN(3.08616394485642*Inputs!$A57))+1/(LN(2.07571129871827*Inputs!$E57)*-656.042616492776))/((2.05396564389577*Inputs!$F57+LN(2.1475959039985*Inputs!$D57)))+1/(LN(2.05396564389577*Inputs!$F57)*-115.543805039189)+(LN(2.1674208019871*Inputs!$B57)*-4.02175015736988+-19.9958672723881)*(2.1674208019871*Inputs!$B57+EXP(2.0841830920204*Inputs!$E57)+1/(0.153433522177866*Inputs!$E57))*-0.000870459796945918+0.445837491975053)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(1*Inputs!$C58*LN(0.0956946303406635*Inputs!$B58)*-0.000221775934158069+(-0.00177866928887681*Inputs!$E58/(LN(3.08616394485642*Inputs!$A58))+1/(LN(2.07571129871827*Inputs!$E58)*-656.042616492776))/((2.05396564389577*Inputs!$F58+LN(2.1475959039985*Inputs!$D58)))+1/(LN(2.05396564389577*Inputs!$F58)*-115.543805039189)+(LN(2.1674208019871*Inputs!$B58)*-4.02175015736988+-19.9958672723881)*(2.1674208019871*Inputs!$B58+EXP(2.0841830920204*Inputs!$E58)+1/(0.153433522177866*Inputs!$E58))*-0.000870459796945918+0.445837491975053)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(1*Inputs!$C59*LN(0.0956946303406635*Inputs!$B59)*-0.000221775934158069+(-0.00177866928887681*Inputs!$E59/(LN(3.08616394485642*Inputs!$A59))+1/(LN(2.07571129871827*Inputs!$E59)*-656.042616492776))/((2.05396564389577*Inputs!$F59+LN(2.1475959039985*Inputs!$D59)))+1/(LN(2.05396564389577*Inputs!$F59)*-115.543805039189)+(LN(2.1674208019871*Inputs!$B59)*-4.02175015736988+-19.9958672723881)*(2.1674208019871*Inputs!$B59+EXP(2.0841830920204*Inputs!$E59)+1/(0.153433522177866*Inputs!$E59))*-0.000870459796945918+0.445837491975053)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(1*Inputs!$C60*LN(0.0956946303406635*Inputs!$B60)*-0.000221775934158069+(-0.00177866928887681*Inputs!$E60/(LN(3.08616394485642*Inputs!$A60))+1/(LN(2.07571129871827*Inputs!$E60)*-656.042616492776))/((2.05396564389577*Inputs!$F60+LN(2.1475959039985*Inputs!$D60)))+1/(LN(2.05396564389577*Inputs!$F60)*-115.543805039189)+(LN(2.1674208019871*Inputs!$B60)*-4.02175015736988+-19.9958672723881)*(2.1674208019871*Inputs!$B60+EXP(2.0841830920204*Inputs!$E60)+1/(0.153433522177866*Inputs!$E60))*-0.000870459796945918+0.445837491975053)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(1*Inputs!$C61*LN(0.0956946303406635*Inputs!$B61)*-0.000221775934158069+(-0.00177866928887681*Inputs!$E61/(LN(3.08616394485642*Inputs!$A61))+1/(LN(2.07571129871827*Inputs!$E61)*-656.042616492776))/((2.05396564389577*Inputs!$F61+LN(2.1475959039985*Inputs!$D61)))+1/(LN(2.05396564389577*Inputs!$F61)*-115.543805039189)+(LN(2.1674208019871*Inputs!$B61)*-4.02175015736988+-19.9958672723881)*(2.1674208019871*Inputs!$B61+EXP(2.0841830920204*Inputs!$E61)+1/(0.153433522177866*Inputs!$E61))*-0.000870459796945918+0.445837491975053)</f>
      </c>
      <c r="J61" s="2">
        <f t="shared" si="6"/>
      </c>
    </row>
    <row r="62">
      <c r="A62" s="0">
        <v>60</v>
      </c>
      <c r="B62" s="2">
        <f>'Dataset'!H62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(1*Inputs!$C62*LN(0.0956946303406635*Inputs!$B62)*-0.000221775934158069+(-0.00177866928887681*Inputs!$E62/(LN(3.08616394485642*Inputs!$A62))+1/(LN(2.07571129871827*Inputs!$E62)*-656.042616492776))/((2.05396564389577*Inputs!$F62+LN(2.1475959039985*Inputs!$D62)))+1/(LN(2.05396564389577*Inputs!$F62)*-115.543805039189)+(LN(2.1674208019871*Inputs!$B62)*-4.02175015736988+-19.9958672723881)*(2.1674208019871*Inputs!$B62+EXP(2.0841830920204*Inputs!$E62)+1/(0.153433522177866*Inputs!$E62))*-0.000870459796945918+0.445837491975053)</f>
      </c>
      <c r="J62" s="2">
        <f t="shared" si="6"/>
      </c>
    </row>
    <row r="63">
      <c r="A63" s="0">
        <v>61</v>
      </c>
      <c r="B63" s="2">
        <f>'Dataset'!H63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(1*Inputs!$C63*LN(0.0956946303406635*Inputs!$B63)*-0.000221775934158069+(-0.00177866928887681*Inputs!$E63/(LN(3.08616394485642*Inputs!$A63))+1/(LN(2.07571129871827*Inputs!$E63)*-656.042616492776))/((2.05396564389577*Inputs!$F63+LN(2.1475959039985*Inputs!$D63)))+1/(LN(2.05396564389577*Inputs!$F63)*-115.543805039189)+(LN(2.1674208019871*Inputs!$B63)*-4.02175015736988+-19.9958672723881)*(2.1674208019871*Inputs!$B63+EXP(2.0841830920204*Inputs!$E63)+1/(0.153433522177866*Inputs!$E63))*-0.000870459796945918+0.445837491975053)</f>
      </c>
      <c r="J63" s="2">
        <f t="shared" si="6"/>
      </c>
    </row>
    <row r="64">
      <c r="A64" s="0">
        <v>62</v>
      </c>
      <c r="B64" s="2">
        <f>'Dataset'!H64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(1*Inputs!$C64*LN(0.0956946303406635*Inputs!$B64)*-0.000221775934158069+(-0.00177866928887681*Inputs!$E64/(LN(3.08616394485642*Inputs!$A64))+1/(LN(2.07571129871827*Inputs!$E64)*-656.042616492776))/((2.05396564389577*Inputs!$F64+LN(2.1475959039985*Inputs!$D64)))+1/(LN(2.05396564389577*Inputs!$F64)*-115.543805039189)+(LN(2.1674208019871*Inputs!$B64)*-4.02175015736988+-19.9958672723881)*(2.1674208019871*Inputs!$B64+EXP(2.0841830920204*Inputs!$E64)+1/(0.153433522177866*Inputs!$E64))*-0.000870459796945918+0.445837491975053)</f>
      </c>
      <c r="J64" s="2">
        <f t="shared" si="6"/>
      </c>
    </row>
    <row r="65">
      <c r="A65" s="0">
        <v>63</v>
      </c>
      <c r="B65" s="2">
        <f>'Dataset'!H65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(1*Inputs!$C65*LN(0.0956946303406635*Inputs!$B65)*-0.000221775934158069+(-0.00177866928887681*Inputs!$E65/(LN(3.08616394485642*Inputs!$A65))+1/(LN(2.07571129871827*Inputs!$E65)*-656.042616492776))/((2.05396564389577*Inputs!$F65+LN(2.1475959039985*Inputs!$D65)))+1/(LN(2.05396564389577*Inputs!$F65)*-115.543805039189)+(LN(2.1674208019871*Inputs!$B65)*-4.02175015736988+-19.9958672723881)*(2.1674208019871*Inputs!$B65+EXP(2.0841830920204*Inputs!$E65)+1/(0.153433522177866*Inputs!$E65))*-0.000870459796945918+0.445837491975053)</f>
      </c>
      <c r="J65" s="2">
        <f t="shared" si="6"/>
      </c>
    </row>
    <row r="66">
      <c r="A66" s="0">
        <v>64</v>
      </c>
      <c r="B66" s="2">
        <f>'Dataset'!H66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(1*Inputs!$C66*LN(0.0956946303406635*Inputs!$B66)*-0.000221775934158069+(-0.00177866928887681*Inputs!$E66/(LN(3.08616394485642*Inputs!$A66))+1/(LN(2.07571129871827*Inputs!$E66)*-656.042616492776))/((2.05396564389577*Inputs!$F66+LN(2.1475959039985*Inputs!$D66)))+1/(LN(2.05396564389577*Inputs!$F66)*-115.543805039189)+(LN(2.1674208019871*Inputs!$B66)*-4.02175015736988+-19.9958672723881)*(2.1674208019871*Inputs!$B66+EXP(2.0841830920204*Inputs!$E66)+1/(0.153433522177866*Inputs!$E66))*-0.000870459796945918+0.445837491975053)</f>
      </c>
      <c r="J66" s="2">
        <f t="shared" si="6"/>
      </c>
    </row>
    <row r="67">
      <c r="A67" s="0">
        <v>65</v>
      </c>
      <c r="B67" s="2">
        <f>'Dataset'!H67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(1*Inputs!$C67*LN(0.0956946303406635*Inputs!$B67)*-0.000221775934158069+(-0.00177866928887681*Inputs!$E67/(LN(3.08616394485642*Inputs!$A67))+1/(LN(2.07571129871827*Inputs!$E67)*-656.042616492776))/((2.05396564389577*Inputs!$F67+LN(2.1475959039985*Inputs!$D67)))+1/(LN(2.05396564389577*Inputs!$F67)*-115.543805039189)+(LN(2.1674208019871*Inputs!$B67)*-4.02175015736988+-19.9958672723881)*(2.1674208019871*Inputs!$B67+EXP(2.0841830920204*Inputs!$E67)+1/(0.153433522177866*Inputs!$E67))*-0.000870459796945918+0.445837491975053)</f>
      </c>
      <c r="J67" s="2">
        <f t="shared" si="6"/>
      </c>
    </row>
    <row r="68">
      <c r="A68" s="0">
        <v>66</v>
      </c>
      <c r="B68" s="2">
        <f>'Dataset'!H68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(1*Inputs!$C68*LN(0.0956946303406635*Inputs!$B68)*-0.000221775934158069+(-0.00177866928887681*Inputs!$E68/(LN(3.08616394485642*Inputs!$A68))+1/(LN(2.07571129871827*Inputs!$E68)*-656.042616492776))/((2.05396564389577*Inputs!$F68+LN(2.1475959039985*Inputs!$D68)))+1/(LN(2.05396564389577*Inputs!$F68)*-115.543805039189)+(LN(2.1674208019871*Inputs!$B68)*-4.02175015736988+-19.9958672723881)*(2.1674208019871*Inputs!$B68+EXP(2.0841830920204*Inputs!$E68)+1/(0.153433522177866*Inputs!$E68))*-0.000870459796945918+0.445837491975053)</f>
      </c>
      <c r="J68" s="2">
        <f t="shared" si="6"/>
      </c>
    </row>
    <row r="69">
      <c r="A69" s="0">
        <v>67</v>
      </c>
      <c r="B69" s="2">
        <f>'Dataset'!H69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(1*Inputs!$C69*LN(0.0956946303406635*Inputs!$B69)*-0.000221775934158069+(-0.00177866928887681*Inputs!$E69/(LN(3.08616394485642*Inputs!$A69))+1/(LN(2.07571129871827*Inputs!$E69)*-656.042616492776))/((2.05396564389577*Inputs!$F69+LN(2.1475959039985*Inputs!$D69)))+1/(LN(2.05396564389577*Inputs!$F69)*-115.543805039189)+(LN(2.1674208019871*Inputs!$B69)*-4.02175015736988+-19.9958672723881)*(2.1674208019871*Inputs!$B69+EXP(2.0841830920204*Inputs!$E69)+1/(0.153433522177866*Inputs!$E69))*-0.000870459796945918+0.445837491975053)</f>
      </c>
      <c r="J69" s="2">
        <f t="shared" si="6"/>
      </c>
    </row>
    <row r="70">
      <c r="A70" s="0">
        <v>68</v>
      </c>
      <c r="B70" s="2">
        <f>'Dataset'!H70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(1*Inputs!$C70*LN(0.0956946303406635*Inputs!$B70)*-0.000221775934158069+(-0.00177866928887681*Inputs!$E70/(LN(3.08616394485642*Inputs!$A70))+1/(LN(2.07571129871827*Inputs!$E70)*-656.042616492776))/((2.05396564389577*Inputs!$F70+LN(2.1475959039985*Inputs!$D70)))+1/(LN(2.05396564389577*Inputs!$F70)*-115.543805039189)+(LN(2.1674208019871*Inputs!$B70)*-4.02175015736988+-19.9958672723881)*(2.1674208019871*Inputs!$B70+EXP(2.0841830920204*Inputs!$E70)+1/(0.153433522177866*Inputs!$E70))*-0.000870459796945918+0.445837491975053)</f>
      </c>
      <c r="J70" s="2">
        <f t="shared" si="6"/>
      </c>
    </row>
    <row r="71">
      <c r="A71" s="0">
        <v>69</v>
      </c>
      <c r="B71" s="2">
        <f>'Dataset'!H71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(1*Inputs!$C71*LN(0.0956946303406635*Inputs!$B71)*-0.000221775934158069+(-0.00177866928887681*Inputs!$E71/(LN(3.08616394485642*Inputs!$A71))+1/(LN(2.07571129871827*Inputs!$E71)*-656.042616492776))/((2.05396564389577*Inputs!$F71+LN(2.1475959039985*Inputs!$D71)))+1/(LN(2.05396564389577*Inputs!$F71)*-115.543805039189)+(LN(2.1674208019871*Inputs!$B71)*-4.02175015736988+-19.9958672723881)*(2.1674208019871*Inputs!$B71+EXP(2.0841830920204*Inputs!$E71)+1/(0.153433522177866*Inputs!$E71))*-0.000870459796945918+0.445837491975053)</f>
      </c>
      <c r="J71" s="2">
        <f t="shared" si="6"/>
      </c>
    </row>
    <row r="72">
      <c r="A72" s="0">
        <v>70</v>
      </c>
      <c r="B72" s="2">
        <f>'Dataset'!H72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(1*Inputs!$C72*LN(0.0956946303406635*Inputs!$B72)*-0.000221775934158069+(-0.00177866928887681*Inputs!$E72/(LN(3.08616394485642*Inputs!$A72))+1/(LN(2.07571129871827*Inputs!$E72)*-656.042616492776))/((2.05396564389577*Inputs!$F72+LN(2.1475959039985*Inputs!$D72)))+1/(LN(2.05396564389577*Inputs!$F72)*-115.543805039189)+(LN(2.1674208019871*Inputs!$B72)*-4.02175015736988+-19.9958672723881)*(2.1674208019871*Inputs!$B72+EXP(2.0841830920204*Inputs!$E72)+1/(0.153433522177866*Inputs!$E72))*-0.000870459796945918+0.445837491975053)</f>
      </c>
      <c r="J72" s="2">
        <f t="shared" si="6"/>
      </c>
    </row>
    <row r="73">
      <c r="A73" s="0">
        <v>71</v>
      </c>
      <c r="B73" s="2">
        <f>'Dataset'!H73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(1*Inputs!$C73*LN(0.0956946303406635*Inputs!$B73)*-0.000221775934158069+(-0.00177866928887681*Inputs!$E73/(LN(3.08616394485642*Inputs!$A73))+1/(LN(2.07571129871827*Inputs!$E73)*-656.042616492776))/((2.05396564389577*Inputs!$F73+LN(2.1475959039985*Inputs!$D73)))+1/(LN(2.05396564389577*Inputs!$F73)*-115.543805039189)+(LN(2.1674208019871*Inputs!$B73)*-4.02175015736988+-19.9958672723881)*(2.1674208019871*Inputs!$B73+EXP(2.0841830920204*Inputs!$E73)+1/(0.153433522177866*Inputs!$E73))*-0.000870459796945918+0.445837491975053)</f>
      </c>
      <c r="J73" s="2">
        <f t="shared" si="6"/>
      </c>
    </row>
    <row r="74">
      <c r="A74" s="0">
        <v>72</v>
      </c>
      <c r="B74" s="2">
        <f>'Dataset'!H74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(1*Inputs!$C74*LN(0.0956946303406635*Inputs!$B74)*-0.000221775934158069+(-0.00177866928887681*Inputs!$E74/(LN(3.08616394485642*Inputs!$A74))+1/(LN(2.07571129871827*Inputs!$E74)*-656.042616492776))/((2.05396564389577*Inputs!$F74+LN(2.1475959039985*Inputs!$D74)))+1/(LN(2.05396564389577*Inputs!$F74)*-115.543805039189)+(LN(2.1674208019871*Inputs!$B74)*-4.02175015736988+-19.9958672723881)*(2.1674208019871*Inputs!$B74+EXP(2.0841830920204*Inputs!$E74)+1/(0.153433522177866*Inputs!$E74))*-0.000870459796945918+0.445837491975053)</f>
      </c>
      <c r="J74" s="2">
        <f t="shared" si="6"/>
      </c>
    </row>
    <row r="75">
      <c r="A75" s="0">
        <v>73</v>
      </c>
      <c r="B75" s="2">
        <f>'Dataset'!H75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(1*Inputs!$C75*LN(0.0956946303406635*Inputs!$B75)*-0.000221775934158069+(-0.00177866928887681*Inputs!$E75/(LN(3.08616394485642*Inputs!$A75))+1/(LN(2.07571129871827*Inputs!$E75)*-656.042616492776))/((2.05396564389577*Inputs!$F75+LN(2.1475959039985*Inputs!$D75)))+1/(LN(2.05396564389577*Inputs!$F75)*-115.543805039189)+(LN(2.1674208019871*Inputs!$B75)*-4.02175015736988+-19.9958672723881)*(2.1674208019871*Inputs!$B75+EXP(2.0841830920204*Inputs!$E75)+1/(0.153433522177866*Inputs!$E75))*-0.000870459796945918+0.445837491975053)</f>
      </c>
      <c r="J75" s="2">
        <f t="shared" si="6"/>
      </c>
    </row>
    <row r="76">
      <c r="A76" s="0">
        <v>74</v>
      </c>
      <c r="B76" s="2">
        <f>'Dataset'!H76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(1*Inputs!$C76*LN(0.0956946303406635*Inputs!$B76)*-0.000221775934158069+(-0.00177866928887681*Inputs!$E76/(LN(3.08616394485642*Inputs!$A76))+1/(LN(2.07571129871827*Inputs!$E76)*-656.042616492776))/((2.05396564389577*Inputs!$F76+LN(2.1475959039985*Inputs!$D76)))+1/(LN(2.05396564389577*Inputs!$F76)*-115.543805039189)+(LN(2.1674208019871*Inputs!$B76)*-4.02175015736988+-19.9958672723881)*(2.1674208019871*Inputs!$B76+EXP(2.0841830920204*Inputs!$E76)+1/(0.153433522177866*Inputs!$E76))*-0.000870459796945918+0.445837491975053)</f>
      </c>
      <c r="J76" s="2">
        <f t="shared" si="6"/>
      </c>
    </row>
    <row r="77">
      <c r="A77" s="0">
        <v>75</v>
      </c>
      <c r="B77" s="2">
        <f>'Dataset'!H77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(1*Inputs!$C77*LN(0.0956946303406635*Inputs!$B77)*-0.000221775934158069+(-0.00177866928887681*Inputs!$E77/(LN(3.08616394485642*Inputs!$A77))+1/(LN(2.07571129871827*Inputs!$E77)*-656.042616492776))/((2.05396564389577*Inputs!$F77+LN(2.1475959039985*Inputs!$D77)))+1/(LN(2.05396564389577*Inputs!$F77)*-115.543805039189)+(LN(2.1674208019871*Inputs!$B77)*-4.02175015736988+-19.9958672723881)*(2.1674208019871*Inputs!$B77+EXP(2.0841830920204*Inputs!$E77)+1/(0.153433522177866*Inputs!$E77))*-0.000870459796945918+0.445837491975053)</f>
      </c>
      <c r="J77" s="2">
        <f t="shared" si="6"/>
      </c>
    </row>
    <row r="78">
      <c r="A78" s="0">
        <v>76</v>
      </c>
      <c r="B78" s="2">
        <f>'Dataset'!H78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(1*Inputs!$C78*LN(0.0956946303406635*Inputs!$B78)*-0.000221775934158069+(-0.00177866928887681*Inputs!$E78/(LN(3.08616394485642*Inputs!$A78))+1/(LN(2.07571129871827*Inputs!$E78)*-656.042616492776))/((2.05396564389577*Inputs!$F78+LN(2.1475959039985*Inputs!$D78)))+1/(LN(2.05396564389577*Inputs!$F78)*-115.543805039189)+(LN(2.1674208019871*Inputs!$B78)*-4.02175015736988+-19.9958672723881)*(2.1674208019871*Inputs!$B78+EXP(2.0841830920204*Inputs!$E78)+1/(0.153433522177866*Inputs!$E78))*-0.000870459796945918+0.445837491975053)</f>
      </c>
      <c r="J78" s="2">
        <f t="shared" si="6"/>
      </c>
    </row>
    <row r="79">
      <c r="A79" s="0">
        <v>77</v>
      </c>
      <c r="B79" s="2">
        <f>'Dataset'!H79</f>
      </c>
      <c r="C79" s="2">
        <f t="shared" si="1"/>
      </c>
      <c r="D79" s="2">
        <f t="shared" si="2"/>
      </c>
      <c r="E79" s="2">
        <f t="shared" si="3"/>
      </c>
      <c r="F79" s="2">
        <f t="shared" si="4"/>
      </c>
      <c r="G79" s="2">
        <f t="shared" si="5"/>
      </c>
      <c r="I79" s="2">
        <f>=(1*Inputs!$C79*LN(0.0956946303406635*Inputs!$B79)*-0.000221775934158069+(-0.00177866928887681*Inputs!$E79/(LN(3.08616394485642*Inputs!$A79))+1/(LN(2.07571129871827*Inputs!$E79)*-656.042616492776))/((2.05396564389577*Inputs!$F79+LN(2.1475959039985*Inputs!$D79)))+1/(LN(2.05396564389577*Inputs!$F79)*-115.543805039189)+(LN(2.1674208019871*Inputs!$B79)*-4.02175015736988+-19.9958672723881)*(2.1674208019871*Inputs!$B79+EXP(2.0841830920204*Inputs!$E79)+1/(0.153433522177866*Inputs!$E79))*-0.000870459796945918+0.445837491975053)</f>
      </c>
      <c r="J79" s="2">
        <f t="shared" si="6"/>
      </c>
    </row>
    <row r="80">
      <c r="A80" s="0">
        <v>78</v>
      </c>
      <c r="B80" s="2">
        <f>'Dataset'!H80</f>
      </c>
      <c r="C80" s="2">
        <f t="shared" si="1"/>
      </c>
      <c r="D80" s="2">
        <f t="shared" si="2"/>
      </c>
      <c r="E80" s="2">
        <f t="shared" si="3"/>
      </c>
      <c r="F80" s="2">
        <f t="shared" si="4"/>
      </c>
      <c r="G80" s="2">
        <f t="shared" si="5"/>
      </c>
      <c r="I80" s="2">
        <f>=(1*Inputs!$C80*LN(0.0956946303406635*Inputs!$B80)*-0.000221775934158069+(-0.00177866928887681*Inputs!$E80/(LN(3.08616394485642*Inputs!$A80))+1/(LN(2.07571129871827*Inputs!$E80)*-656.042616492776))/((2.05396564389577*Inputs!$F80+LN(2.1475959039985*Inputs!$D80)))+1/(LN(2.05396564389577*Inputs!$F80)*-115.543805039189)+(LN(2.1674208019871*Inputs!$B80)*-4.02175015736988+-19.9958672723881)*(2.1674208019871*Inputs!$B80+EXP(2.0841830920204*Inputs!$E80)+1/(0.153433522177866*Inputs!$E80))*-0.000870459796945918+0.445837491975053)</f>
      </c>
      <c r="J80" s="2">
        <f t="shared" si="6"/>
      </c>
    </row>
    <row r="81">
      <c r="A81" s="0">
        <v>79</v>
      </c>
      <c r="B81" s="2">
        <f>'Dataset'!H81</f>
      </c>
      <c r="C81" s="2">
        <f t="shared" si="1"/>
      </c>
      <c r="D81" s="2">
        <f t="shared" si="2"/>
      </c>
      <c r="E81" s="2">
        <f t="shared" si="3"/>
      </c>
      <c r="F81" s="2">
        <f t="shared" si="4"/>
      </c>
      <c r="G81" s="2">
        <f t="shared" si="5"/>
      </c>
      <c r="I81" s="2">
        <f>=(1*Inputs!$C81*LN(0.0956946303406635*Inputs!$B81)*-0.000221775934158069+(-0.00177866928887681*Inputs!$E81/(LN(3.08616394485642*Inputs!$A81))+1/(LN(2.07571129871827*Inputs!$E81)*-656.042616492776))/((2.05396564389577*Inputs!$F81+LN(2.1475959039985*Inputs!$D81)))+1/(LN(2.05396564389577*Inputs!$F81)*-115.543805039189)+(LN(2.1674208019871*Inputs!$B81)*-4.02175015736988+-19.9958672723881)*(2.1674208019871*Inputs!$B81+EXP(2.0841830920204*Inputs!$E81)+1/(0.153433522177866*Inputs!$E81))*-0.000870459796945918+0.445837491975053)</f>
      </c>
      <c r="J81" s="2">
        <f t="shared" si="6"/>
      </c>
    </row>
    <row r="82">
      <c r="A82" s="0">
        <v>80</v>
      </c>
      <c r="B82" s="2">
        <f>'Dataset'!H82</f>
      </c>
      <c r="C82" s="2">
        <f t="shared" si="1"/>
      </c>
      <c r="D82" s="2">
        <f t="shared" si="2"/>
      </c>
      <c r="E82" s="2">
        <f t="shared" si="3"/>
      </c>
      <c r="F82" s="2">
        <f t="shared" si="4"/>
      </c>
      <c r="G82" s="2">
        <f t="shared" si="5"/>
      </c>
      <c r="I82" s="2">
        <f>=(1*Inputs!$C82*LN(0.0956946303406635*Inputs!$B82)*-0.000221775934158069+(-0.00177866928887681*Inputs!$E82/(LN(3.08616394485642*Inputs!$A82))+1/(LN(2.07571129871827*Inputs!$E82)*-656.042616492776))/((2.05396564389577*Inputs!$F82+LN(2.1475959039985*Inputs!$D82)))+1/(LN(2.05396564389577*Inputs!$F82)*-115.543805039189)+(LN(2.1674208019871*Inputs!$B82)*-4.02175015736988+-19.9958672723881)*(2.1674208019871*Inputs!$B82+EXP(2.0841830920204*Inputs!$E82)+1/(0.153433522177866*Inputs!$E82))*-0.000870459796945918+0.445837491975053)</f>
      </c>
      <c r="J82" s="2">
        <f t="shared" si="6"/>
      </c>
    </row>
    <row r="83">
      <c r="A83" s="0">
        <v>81</v>
      </c>
      <c r="B83" s="2">
        <f>'Dataset'!H83</f>
      </c>
      <c r="C83" s="2">
        <f t="shared" si="1"/>
      </c>
      <c r="D83" s="2">
        <f t="shared" si="2"/>
      </c>
      <c r="E83" s="2">
        <f t="shared" si="3"/>
      </c>
      <c r="F83" s="2">
        <f t="shared" si="4"/>
      </c>
      <c r="G83" s="2">
        <f t="shared" si="5"/>
      </c>
      <c r="I83" s="2">
        <f>=(1*Inputs!$C83*LN(0.0956946303406635*Inputs!$B83)*-0.000221775934158069+(-0.00177866928887681*Inputs!$E83/(LN(3.08616394485642*Inputs!$A83))+1/(LN(2.07571129871827*Inputs!$E83)*-656.042616492776))/((2.05396564389577*Inputs!$F83+LN(2.1475959039985*Inputs!$D83)))+1/(LN(2.05396564389577*Inputs!$F83)*-115.543805039189)+(LN(2.1674208019871*Inputs!$B83)*-4.02175015736988+-19.9958672723881)*(2.1674208019871*Inputs!$B83+EXP(2.0841830920204*Inputs!$E83)+1/(0.153433522177866*Inputs!$E83))*-0.000870459796945918+0.445837491975053)</f>
      </c>
      <c r="J83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