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6FF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<sst xmlns="http://schemas.openxmlformats.org/spreadsheetml/2006/main" count="43" uniqueCount="43">
  <si>
    <t>Model</t>
  </si>
  <si>
    <t>SymbolicRegressionSolution</t>
  </si>
  <si>
    <t>=((0.45223946641115*$A1+(0.114808961772956*$A1+1/(-38.456964704192*$A1))/((1/(-0.091394718300797*$A1)+21.4527962473427))+1/(34.3550545149142*$A1)+(1/(-72.9373466947231*$B1)+0.0209370837765428)/((0.800621583077206*$A1+-0.649188412459524*$B1))+(-0.410869439778474*$A1+1/(-24.4306543165264*$A1)+0.270693912777342)/((0.420493122826594*$A1+-0.171144600222393*$B1))+(1/(-34.6091641102969*$B1)+1/(-49.910387080661*$A1)+0.11212568512729)/((1/(-0.0778282121466196*$B1)+21.4466159267528))+-1.11988601796017)/(0.831448089522837*$B1)+(1/(38.4715296811364*$A1)+0.119538595490876)/(1*$A1*(1/(-0.044621911267019*$A1)+21.452539577766)*-0.00186434878856288)+-5.33664221028815)</t>
  </si>
  <si>
    <t>Model Depth</t>
  </si>
  <si>
    <t/>
  </si>
  <si>
    <t>Model Length</t>
  </si>
  <si>
    <t>x1 = A</t>
  </si>
  <si>
    <t>x6 = B</t>
  </si>
  <si>
    <t>Estimation Limits Lower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</si>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</sst>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6FF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200025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70</v>
      </c>
      <c r="D3" s="0" t="s">
        <v>6</v>
      </c>
    </row>
    <row r="4">
      <c r="D4" s="0" t="s">
        <v>7</v>
      </c>
    </row>
    <row r="5">
      <c r="A5" s="0" t="s">
        <v>8</v>
      </c>
      <c r="B5" s="1">
        <v>-5.7180264069443245</v>
      </c>
    </row>
    <row r="6">
      <c r="A6" s="0" t="s">
        <v>9</v>
      </c>
      <c r="B6" s="1">
        <v>7.0591829571329763</v>
      </c>
    </row>
    <row r="8">
      <c r="A8" s="0" t="s">
        <v>10</v>
      </c>
      <c r="B8" s="0">
        <v>0</v>
      </c>
    </row>
    <row r="9">
      <c r="A9" s="0" t="s">
        <v>11</v>
      </c>
      <c r="B9" s="0">
        <v>33</v>
      </c>
    </row>
    <row r="10">
      <c r="A10" s="0" t="s">
        <v>12</v>
      </c>
      <c r="B10" s="0">
        <v>33</v>
      </c>
    </row>
    <row r="11">
      <c r="A11" s="0" t="s">
        <v>13</v>
      </c>
      <c r="B11" s="0">
        <v>33</v>
      </c>
    </row>
    <row r="13">
      <c r="A13" s="0" t="s">
        <v>14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15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16</v>
      </c>
      <c r="B15" s="1">
        <f>AVERAGE(INDIRECT("'Estimated Values'!G"&amp;TrainingStart+2&amp;":G"&amp;TrainingEnd+1))</f>
      </c>
    </row>
    <row r="16">
      <c r="A16" s="0" t="s">
        <v>17</v>
      </c>
      <c r="B16" s="1">
        <f>AVERAGE(INDIRECT("'Estimated Values'!G"&amp;TestStart+2&amp;":G"&amp;TestEnd+1))</f>
      </c>
    </row>
    <row r="17">
      <c r="A17" s="0" t="s">
        <v>18</v>
      </c>
      <c r="B17" s="1">
        <f>AVERAGE(INDIRECT("'Estimated Values'!D"&amp;TrainingStart+2&amp;":D"&amp;TrainingEnd+1))</f>
      </c>
    </row>
    <row r="18">
      <c r="A18" s="0" t="s">
        <v>19</v>
      </c>
      <c r="B18" s="1">
        <f>AVERAGE(INDIRECT("'Estimated Values'!D"&amp;TestStart+2&amp;":D"&amp;TestEnd+1))</f>
      </c>
    </row>
    <row r="19">
      <c r="A19" s="0" t="s">
        <v>20</v>
      </c>
      <c r="B19" s="1">
        <f>AVERAGE(INDIRECT("'Estimated Values'!F"&amp;TrainingStart+2&amp;":F"&amp;TrainingEnd+1))</f>
      </c>
    </row>
    <row r="20">
      <c r="A20" s="0" t="s">
        <v>21</v>
      </c>
      <c r="B20" s="1">
        <f>AVERAGE(INDIRECT("'Estimated Values'!F"&amp;TestStart+2&amp;":F"&amp;TestEnd+1))</f>
      </c>
    </row>
    <row r="21">
      <c r="A21" s="0" t="s">
        <v>22</v>
      </c>
      <c r="B21" s="3">
        <f>AVERAGE(INDIRECT("'Estimated Values'!E"&amp;TrainingStart+2&amp;":E"&amp;TrainingEnd+1))</f>
      </c>
    </row>
    <row r="22">
      <c r="A22" s="0" t="s">
        <v>23</v>
      </c>
      <c r="B22" s="3">
        <f>AVERAGE(INDIRECT("'Estimated Values'!E"&amp;TestStart+2&amp;":E"&amp;TestEnd+1))</f>
      </c>
    </row>
    <row r="23">
      <c r="A23" s="0" t="s">
        <v>24</v>
      </c>
      <c r="B23" s="1">
        <f>TrainingMSE / VAR(INDIRECT("'Estimated Values'!B"&amp;TrainingStart+2&amp;":B"&amp;TrainingEnd+1))</f>
      </c>
    </row>
    <row r="24">
      <c r="A24" s="0" t="s">
        <v>25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4"/>
  <sheetViews>
    <sheetView workbookViewId="0"/>
  </sheetViews>
  <sheetFormatPr defaultRowHeight="15"/>
  <sheetData>
    <row r="1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0.303765901324936</v>
      </c>
      <c r="B8" s="0">
        <v>0</v>
      </c>
      <c r="C8" s="0">
        <v>0.986838420610473</v>
      </c>
      <c r="D8" s="0">
        <v>1</v>
      </c>
      <c r="E8" s="0">
        <v>0.0131615793895268</v>
      </c>
      <c r="F8" s="0">
        <v>0.600072008641037</v>
      </c>
      <c r="G8" s="0">
        <v>0</v>
      </c>
      <c r="H8" s="0">
        <v>0.652923634940529</v>
      </c>
    </row>
    <row r="9">
      <c r="A9" s="0">
        <v>0.485065502686992</v>
      </c>
      <c r="B9" s="0">
        <v>0</v>
      </c>
      <c r="C9" s="0">
        <v>0.774647887323944</v>
      </c>
      <c r="D9" s="0">
        <v>1</v>
      </c>
      <c r="E9" s="0">
        <v>0.225352112676056</v>
      </c>
      <c r="F9" s="0">
        <v>0.633802816901408</v>
      </c>
      <c r="G9" s="0">
        <v>0</v>
      </c>
      <c r="H9" s="0">
        <v>0.619653707251368</v>
      </c>
    </row>
    <row r="10">
      <c r="A10" s="0">
        <v>0.485065502686992</v>
      </c>
      <c r="B10" s="0">
        <v>0</v>
      </c>
      <c r="C10" s="0">
        <v>0.887323943661972</v>
      </c>
      <c r="D10" s="0">
        <v>1</v>
      </c>
      <c r="E10" s="0">
        <v>0.112676056338028</v>
      </c>
      <c r="F10" s="0">
        <v>0.633802816901408</v>
      </c>
      <c r="G10" s="0">
        <v>0</v>
      </c>
      <c r="H10" s="0">
        <v>0.662362741677679</v>
      </c>
    </row>
    <row r="11">
      <c r="A11" s="0">
        <v>0.333390952962433</v>
      </c>
      <c r="B11" s="0">
        <v>0</v>
      </c>
      <c r="C11" s="0">
        <v>0.9</v>
      </c>
      <c r="D11" s="0">
        <v>1</v>
      </c>
      <c r="E11" s="0">
        <v>0.0999999999999999</v>
      </c>
      <c r="F11" s="0">
        <v>0.6</v>
      </c>
      <c r="G11" s="0">
        <v>0</v>
      </c>
      <c r="H11" s="0">
        <v>0.628399631058324</v>
      </c>
    </row>
    <row r="12">
      <c r="A12" s="0">
        <v>0.333390952962433</v>
      </c>
      <c r="B12" s="0">
        <v>0</v>
      </c>
      <c r="C12" s="0">
        <v>0.897260273972603</v>
      </c>
      <c r="D12" s="0">
        <v>1</v>
      </c>
      <c r="E12" s="0">
        <v>0.102739726027397</v>
      </c>
      <c r="F12" s="0">
        <v>0.616438356164384</v>
      </c>
      <c r="G12" s="0">
        <v>0</v>
      </c>
      <c r="H12" s="0">
        <v>0.53081907574647</v>
      </c>
    </row>
    <row r="13">
      <c r="A13" s="0">
        <v>0.339438591022848</v>
      </c>
      <c r="B13" s="0">
        <v>0</v>
      </c>
      <c r="C13" s="0">
        <v>0.832116788321168</v>
      </c>
      <c r="D13" s="0">
        <v>1</v>
      </c>
      <c r="E13" s="0">
        <v>0.167883211678832</v>
      </c>
      <c r="F13" s="0">
        <v>0.656934306569343</v>
      </c>
      <c r="G13" s="0">
        <v>0</v>
      </c>
      <c r="H13" s="0">
        <v>0.548470074971017</v>
      </c>
    </row>
    <row r="14">
      <c r="A14" s="0">
        <v>0.483023431724056</v>
      </c>
      <c r="B14" s="0">
        <v>0</v>
      </c>
      <c r="C14" s="0">
        <v>0.891304347826087</v>
      </c>
      <c r="D14" s="0">
        <v>1</v>
      </c>
      <c r="E14" s="0">
        <v>0.108695652173913</v>
      </c>
      <c r="F14" s="0">
        <v>0.652173913043478</v>
      </c>
      <c r="G14" s="0">
        <v>0</v>
      </c>
      <c r="H14" s="0">
        <v>0.639600108229793</v>
      </c>
    </row>
    <row r="15">
      <c r="A15" s="0">
        <v>0.483023431724056</v>
      </c>
      <c r="B15" s="0">
        <v>0</v>
      </c>
      <c r="C15" s="0">
        <v>0.811594202898551</v>
      </c>
      <c r="D15" s="0">
        <v>1</v>
      </c>
      <c r="E15" s="0">
        <v>0.188405797101449</v>
      </c>
      <c r="F15" s="0">
        <v>0.652173913043478</v>
      </c>
      <c r="G15" s="0">
        <v>0</v>
      </c>
      <c r="H15" s="0">
        <v>0.576195068987708</v>
      </c>
    </row>
    <row r="16">
      <c r="A16" s="0">
        <v>0.310780531424838</v>
      </c>
      <c r="B16" s="0">
        <v>0</v>
      </c>
      <c r="C16" s="0">
        <v>0.74</v>
      </c>
      <c r="D16" s="0">
        <v>1</v>
      </c>
      <c r="E16" s="0">
        <v>0.26</v>
      </c>
      <c r="F16" s="0">
        <v>1.48</v>
      </c>
      <c r="G16" s="0">
        <v>0</v>
      </c>
      <c r="H16" s="0">
        <v>0.791877212248183</v>
      </c>
    </row>
    <row r="17">
      <c r="A17" s="0">
        <v>0.445586185296255</v>
      </c>
      <c r="B17" s="0">
        <v>0</v>
      </c>
      <c r="C17" s="0">
        <v>0.7</v>
      </c>
      <c r="D17" s="0">
        <v>1</v>
      </c>
      <c r="E17" s="0">
        <v>0.3</v>
      </c>
      <c r="F17" s="0">
        <v>1</v>
      </c>
      <c r="G17" s="0">
        <v>0</v>
      </c>
      <c r="H17" s="0">
        <v>0.710377939922684</v>
      </c>
    </row>
    <row r="18">
      <c r="A18" s="0">
        <v>0.445586185296255</v>
      </c>
      <c r="B18" s="0">
        <v>0</v>
      </c>
      <c r="C18" s="0">
        <v>0.55</v>
      </c>
      <c r="D18" s="0">
        <v>1</v>
      </c>
      <c r="E18" s="0">
        <v>0.45</v>
      </c>
      <c r="F18" s="0">
        <v>1</v>
      </c>
      <c r="G18" s="0">
        <v>0</v>
      </c>
      <c r="H18" s="0">
        <v>0.725036224371231</v>
      </c>
    </row>
    <row r="19">
      <c r="A19" s="0">
        <v>0.445586185296255</v>
      </c>
      <c r="B19" s="0">
        <v>0</v>
      </c>
      <c r="C19" s="0">
        <v>0.4</v>
      </c>
      <c r="D19" s="0">
        <v>1</v>
      </c>
      <c r="E19" s="0">
        <v>0.6</v>
      </c>
      <c r="F19" s="0">
        <v>1</v>
      </c>
      <c r="G19" s="0">
        <v>0</v>
      </c>
      <c r="H19" s="0">
        <v>0.743826782393615</v>
      </c>
    </row>
    <row r="20">
      <c r="A20" s="0">
        <v>0.517122916666667</v>
      </c>
      <c r="B20" s="0">
        <v>0</v>
      </c>
      <c r="C20" s="0">
        <v>0.677777777777778</v>
      </c>
      <c r="D20" s="0">
        <v>1</v>
      </c>
      <c r="E20" s="0">
        <v>0.322222222222222</v>
      </c>
      <c r="F20" s="0">
        <v>0.666666666666667</v>
      </c>
      <c r="G20" s="0">
        <v>0</v>
      </c>
      <c r="H20" s="0">
        <v>0.893360329437204</v>
      </c>
    </row>
    <row r="21">
      <c r="A21" s="0">
        <v>0.59769387755102</v>
      </c>
      <c r="B21" s="0">
        <v>0</v>
      </c>
      <c r="C21" s="0">
        <v>0.45</v>
      </c>
      <c r="D21" s="0">
        <v>1</v>
      </c>
      <c r="E21" s="0">
        <v>0.55</v>
      </c>
      <c r="F21" s="0">
        <v>0.49</v>
      </c>
      <c r="G21" s="0">
        <v>0</v>
      </c>
      <c r="H21" s="0">
        <v>1.08079025732791</v>
      </c>
    </row>
    <row r="22">
      <c r="A22" s="0">
        <v>0.59769387755102</v>
      </c>
      <c r="B22" s="0">
        <v>0</v>
      </c>
      <c r="C22" s="0">
        <v>0.24</v>
      </c>
      <c r="D22" s="0">
        <v>1</v>
      </c>
      <c r="E22" s="0">
        <v>0.76</v>
      </c>
      <c r="F22" s="0">
        <v>0.49</v>
      </c>
      <c r="G22" s="0">
        <v>0</v>
      </c>
      <c r="H22" s="0">
        <v>1.07972987178547</v>
      </c>
    </row>
    <row r="23">
      <c r="A23" s="0">
        <v>0.272454553661408</v>
      </c>
      <c r="B23" s="0">
        <v>0</v>
      </c>
      <c r="C23" s="0">
        <v>0.649737302977233</v>
      </c>
      <c r="D23" s="0">
        <v>1</v>
      </c>
      <c r="E23" s="0">
        <v>0.350262697022767</v>
      </c>
      <c r="F23" s="0">
        <v>1.0507880910683</v>
      </c>
      <c r="G23" s="0">
        <v>0</v>
      </c>
      <c r="H23" s="0">
        <v>0.441929789124045</v>
      </c>
    </row>
    <row r="24">
      <c r="A24" s="0">
        <v>0.56428</v>
      </c>
      <c r="B24" s="0">
        <v>0</v>
      </c>
      <c r="C24" s="0">
        <v>0.905511811023622</v>
      </c>
      <c r="D24" s="0">
        <v>1</v>
      </c>
      <c r="E24" s="0">
        <v>0.0944881889763779</v>
      </c>
      <c r="F24" s="0">
        <v>0.47244094488189</v>
      </c>
      <c r="G24" s="0">
        <v>0</v>
      </c>
      <c r="H24" s="0">
        <v>0.540034229638949</v>
      </c>
    </row>
    <row r="25">
      <c r="A25" s="0">
        <v>0.56428</v>
      </c>
      <c r="B25" s="0">
        <v>0</v>
      </c>
      <c r="C25" s="0">
        <v>0.669291338582677</v>
      </c>
      <c r="D25" s="0">
        <v>1</v>
      </c>
      <c r="E25" s="0">
        <v>0.330708661417323</v>
      </c>
      <c r="F25" s="0">
        <v>0.47244094488189</v>
      </c>
      <c r="G25" s="0">
        <v>0</v>
      </c>
      <c r="H25" s="0">
        <v>0.502585851173668</v>
      </c>
    </row>
    <row r="26">
      <c r="A26" s="0">
        <v>0.56428</v>
      </c>
      <c r="B26" s="0">
        <v>0</v>
      </c>
      <c r="C26" s="0">
        <v>0.511811023622047</v>
      </c>
      <c r="D26" s="0">
        <v>1</v>
      </c>
      <c r="E26" s="0">
        <v>0.488188976377953</v>
      </c>
      <c r="F26" s="0">
        <v>0.47244094488189</v>
      </c>
      <c r="G26" s="0">
        <v>0</v>
      </c>
      <c r="H26" s="0">
        <v>0.520369112590729</v>
      </c>
    </row>
    <row r="27">
      <c r="A27" s="0">
        <v>0.56428</v>
      </c>
      <c r="B27" s="0">
        <v>0</v>
      </c>
      <c r="C27" s="0">
        <v>0.433070866141732</v>
      </c>
      <c r="D27" s="0">
        <v>1</v>
      </c>
      <c r="E27" s="0">
        <v>0.566929133858268</v>
      </c>
      <c r="F27" s="0">
        <v>0.47244094488189</v>
      </c>
      <c r="G27" s="0">
        <v>0</v>
      </c>
      <c r="H27" s="0">
        <v>0.512877989907508</v>
      </c>
    </row>
    <row r="28">
      <c r="A28" s="0">
        <v>0.56428</v>
      </c>
      <c r="B28" s="0">
        <v>0</v>
      </c>
      <c r="C28" s="0">
        <v>0.354330708661417</v>
      </c>
      <c r="D28" s="0">
        <v>1</v>
      </c>
      <c r="E28" s="0">
        <v>0.645669291338583</v>
      </c>
      <c r="F28" s="0">
        <v>0.47244094488189</v>
      </c>
      <c r="G28" s="0">
        <v>0</v>
      </c>
      <c r="H28" s="0">
        <v>0.516910888299826</v>
      </c>
    </row>
    <row r="29">
      <c r="A29" s="0">
        <v>0.56428</v>
      </c>
      <c r="B29" s="0">
        <v>0</v>
      </c>
      <c r="C29" s="0">
        <v>0.275590551181102</v>
      </c>
      <c r="D29" s="0">
        <v>1</v>
      </c>
      <c r="E29" s="0">
        <v>0.724409448818898</v>
      </c>
      <c r="F29" s="0">
        <v>0.47244094488189</v>
      </c>
      <c r="G29" s="0">
        <v>0</v>
      </c>
      <c r="H29" s="0">
        <v>0.526412289055289</v>
      </c>
    </row>
    <row r="30">
      <c r="A30" s="0">
        <v>0.56428</v>
      </c>
      <c r="B30" s="0">
        <v>0</v>
      </c>
      <c r="C30" s="0">
        <v>0.196850393700787</v>
      </c>
      <c r="D30" s="0">
        <v>1</v>
      </c>
      <c r="E30" s="0">
        <v>0.803149606299213</v>
      </c>
      <c r="F30" s="0">
        <v>0.47244094488189</v>
      </c>
      <c r="G30" s="0">
        <v>0</v>
      </c>
      <c r="H30" s="0">
        <v>0.53053808049792</v>
      </c>
    </row>
    <row r="31">
      <c r="A31" s="0">
        <v>0.56428</v>
      </c>
      <c r="B31" s="0">
        <v>0</v>
      </c>
      <c r="C31" s="0">
        <v>0.118110236220472</v>
      </c>
      <c r="D31" s="0">
        <v>1</v>
      </c>
      <c r="E31" s="0">
        <v>0.881889763779528</v>
      </c>
      <c r="F31" s="0">
        <v>0.47244094488189</v>
      </c>
      <c r="G31" s="0">
        <v>0</v>
      </c>
      <c r="H31" s="0">
        <v>0.58217869759263</v>
      </c>
    </row>
    <row r="32">
      <c r="A32" s="0">
        <v>0.56428</v>
      </c>
      <c r="B32" s="0">
        <v>0</v>
      </c>
      <c r="C32" s="0">
        <v>0.078740157480315</v>
      </c>
      <c r="D32" s="0">
        <v>1</v>
      </c>
      <c r="E32" s="0">
        <v>0.921259842519685</v>
      </c>
      <c r="F32" s="0">
        <v>0.47244094488189</v>
      </c>
      <c r="G32" s="0">
        <v>0</v>
      </c>
      <c r="H32" s="0">
        <v>0.627311239274341</v>
      </c>
    </row>
    <row r="33">
      <c r="A33" s="0">
        <v>0.248668898615326</v>
      </c>
      <c r="B33" s="0">
        <v>0</v>
      </c>
      <c r="C33" s="0">
        <v>0.83</v>
      </c>
      <c r="D33" s="0">
        <v>1</v>
      </c>
      <c r="E33" s="0">
        <v>0.17</v>
      </c>
      <c r="F33" s="0">
        <v>1.5</v>
      </c>
      <c r="G33" s="0">
        <v>0</v>
      </c>
      <c r="H33" s="0">
        <v>0.952371884259488</v>
      </c>
    </row>
    <row r="34">
      <c r="A34" s="0">
        <v>0.368816399721904</v>
      </c>
      <c r="B34" s="0">
        <v>0</v>
      </c>
      <c r="C34" s="0">
        <v>0.76</v>
      </c>
      <c r="D34" s="0">
        <v>1</v>
      </c>
      <c r="E34" s="0">
        <v>0.24</v>
      </c>
      <c r="F34" s="0">
        <v>0.48</v>
      </c>
      <c r="G34" s="0">
        <v>0</v>
      </c>
      <c r="H34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f>'Dataset'!A1</f>
      </c>
      <c r="B1" s="0">
        <f>'Dataset'!F1</f>
      </c>
    </row>
    <row r="2">
      <c r="A2" s="0">
        <f>'Dataset'!A2</f>
      </c>
      <c r="B2" s="0">
        <f>'Dataset'!F2</f>
      </c>
    </row>
    <row r="3">
      <c r="A3" s="0">
        <f>'Dataset'!A3</f>
      </c>
      <c r="B3" s="0">
        <f>'Dataset'!F3</f>
      </c>
    </row>
    <row r="4">
      <c r="A4" s="0">
        <f>'Dataset'!A4</f>
      </c>
      <c r="B4" s="0">
        <f>'Dataset'!F4</f>
      </c>
    </row>
    <row r="5">
      <c r="A5" s="0">
        <f>'Dataset'!A5</f>
      </c>
      <c r="B5" s="0">
        <f>'Dataset'!F5</f>
      </c>
    </row>
    <row r="6">
      <c r="A6" s="0">
        <f>'Dataset'!A6</f>
      </c>
      <c r="B6" s="0">
        <f>'Dataset'!F6</f>
      </c>
    </row>
    <row r="7">
      <c r="A7" s="0">
        <f>'Dataset'!A7</f>
      </c>
      <c r="B7" s="0">
        <f>'Dataset'!F7</f>
      </c>
    </row>
    <row r="8">
      <c r="A8" s="0">
        <f>'Dataset'!A8</f>
      </c>
      <c r="B8" s="0">
        <f>'Dataset'!F8</f>
      </c>
    </row>
    <row r="9">
      <c r="A9" s="0">
        <f>'Dataset'!A9</f>
      </c>
      <c r="B9" s="0">
        <f>'Dataset'!F9</f>
      </c>
    </row>
    <row r="10">
      <c r="A10" s="0">
        <f>'Dataset'!A10</f>
      </c>
      <c r="B10" s="0">
        <f>'Dataset'!F10</f>
      </c>
    </row>
    <row r="11">
      <c r="A11" s="0">
        <f>'Dataset'!A11</f>
      </c>
      <c r="B11" s="0">
        <f>'Dataset'!F11</f>
      </c>
    </row>
    <row r="12">
      <c r="A12" s="0">
        <f>'Dataset'!A12</f>
      </c>
      <c r="B12" s="0">
        <f>'Dataset'!F12</f>
      </c>
    </row>
    <row r="13">
      <c r="A13" s="0">
        <f>'Dataset'!A13</f>
      </c>
      <c r="B13" s="0">
        <f>'Dataset'!F13</f>
      </c>
    </row>
    <row r="14">
      <c r="A14" s="0">
        <f>'Dataset'!A14</f>
      </c>
      <c r="B14" s="0">
        <f>'Dataset'!F14</f>
      </c>
    </row>
    <row r="15">
      <c r="A15" s="0">
        <f>'Dataset'!A15</f>
      </c>
      <c r="B15" s="0">
        <f>'Dataset'!F15</f>
      </c>
    </row>
    <row r="16">
      <c r="A16" s="0">
        <f>'Dataset'!A16</f>
      </c>
      <c r="B16" s="0">
        <f>'Dataset'!F16</f>
      </c>
    </row>
    <row r="17">
      <c r="A17" s="0">
        <f>'Dataset'!A17</f>
      </c>
      <c r="B17" s="0">
        <f>'Dataset'!F17</f>
      </c>
    </row>
    <row r="18">
      <c r="A18" s="0">
        <f>'Dataset'!A18</f>
      </c>
      <c r="B18" s="0">
        <f>'Dataset'!F18</f>
      </c>
    </row>
    <row r="19">
      <c r="A19" s="0">
        <f>'Dataset'!A19</f>
      </c>
      <c r="B19" s="0">
        <f>'Dataset'!F19</f>
      </c>
    </row>
    <row r="20">
      <c r="A20" s="0">
        <f>'Dataset'!A20</f>
      </c>
      <c r="B20" s="0">
        <f>'Dataset'!F20</f>
      </c>
    </row>
    <row r="21">
      <c r="A21" s="0">
        <f>'Dataset'!A21</f>
      </c>
      <c r="B21" s="0">
        <f>'Dataset'!F21</f>
      </c>
    </row>
    <row r="22">
      <c r="A22" s="0">
        <f>'Dataset'!A22</f>
      </c>
      <c r="B22" s="0">
        <f>'Dataset'!F22</f>
      </c>
    </row>
    <row r="23">
      <c r="A23" s="0">
        <f>'Dataset'!A23</f>
      </c>
      <c r="B23" s="0">
        <f>'Dataset'!F23</f>
      </c>
    </row>
    <row r="24">
      <c r="A24" s="0">
        <f>'Dataset'!A24</f>
      </c>
      <c r="B24" s="0">
        <f>'Dataset'!F24</f>
      </c>
    </row>
    <row r="25">
      <c r="A25" s="0">
        <f>'Dataset'!A25</f>
      </c>
      <c r="B25" s="0">
        <f>'Dataset'!F25</f>
      </c>
    </row>
    <row r="26">
      <c r="A26" s="0">
        <f>'Dataset'!A26</f>
      </c>
      <c r="B26" s="0">
        <f>'Dataset'!F26</f>
      </c>
    </row>
    <row r="27">
      <c r="A27" s="0">
        <f>'Dataset'!A27</f>
      </c>
      <c r="B27" s="0">
        <f>'Dataset'!F27</f>
      </c>
    </row>
    <row r="28">
      <c r="A28" s="0">
        <f>'Dataset'!A28</f>
      </c>
      <c r="B28" s="0">
        <f>'Dataset'!F28</f>
      </c>
    </row>
    <row r="29">
      <c r="A29" s="0">
        <f>'Dataset'!A29</f>
      </c>
      <c r="B29" s="0">
        <f>'Dataset'!F29</f>
      </c>
    </row>
    <row r="30">
      <c r="A30" s="0">
        <f>'Dataset'!A30</f>
      </c>
      <c r="B30" s="0">
        <f>'Dataset'!F30</f>
      </c>
    </row>
    <row r="31">
      <c r="A31" s="0">
        <f>'Dataset'!A31</f>
      </c>
      <c r="B31" s="0">
        <f>'Dataset'!F31</f>
      </c>
    </row>
    <row r="32">
      <c r="A32" s="0">
        <f>'Dataset'!A32</f>
      </c>
      <c r="B32" s="0">
        <f>'Dataset'!F32</f>
      </c>
    </row>
    <row r="33">
      <c r="A33" s="0">
        <f>'Dataset'!A33</f>
      </c>
      <c r="B33" s="0">
        <f>'Dataset'!F33</f>
      </c>
    </row>
    <row r="34">
      <c r="A34" s="0">
        <f>'Dataset'!A34</f>
      </c>
      <c r="B34" s="0">
        <f>'Dataset'!F34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4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I1" s="0" t="s">
        <v>41</v>
      </c>
      <c r="J1" s="0" t="s">
        <v>42</v>
      </c>
    </row>
    <row r="2">
      <c r="A2" s="0">
        <v>0</v>
      </c>
      <c r="B2" s="2">
        <f>'Dataset'!H2</f>
      </c>
      <c r="C2" s="2">
        <f ref="C2:C34" t="shared" si="1">J2</f>
      </c>
      <c r="D2" s="2">
        <f ref="D2:D34" t="shared" si="2">ABS(B2 - C2)</f>
      </c>
      <c r="E2" s="2">
        <f ref="E2:E34" t="shared" si="3">ABS(D2 / B2)</f>
      </c>
      <c r="F2" s="2">
        <f ref="F2:F34" t="shared" si="4">C2 - B2</f>
      </c>
      <c r="G2" s="2">
        <f ref="G2:G34" t="shared" si="5">POWER(F2, 2)</f>
      </c>
      <c r="I2" s="2">
        <f>=((0.45223946641115*Inputs!$A2+(0.114808961772956*Inputs!$A2+1/(-38.456964704192*Inputs!$A2))/((1/(-0.091394718300797*Inputs!$A2)+21.4527962473427))+1/(34.3550545149142*Inputs!$A2)+(1/(-72.9373466947231*Inputs!$B2)+0.0209370837765428)/((0.800621583077206*Inputs!$A2+-0.649188412459524*Inputs!$B2))+(-0.410869439778474*Inputs!$A2+1/(-24.4306543165264*Inputs!$A2)+0.270693912777342)/((0.420493122826594*Inputs!$A2+-0.171144600222393*Inputs!$B2))+(1/(-34.6091641102969*Inputs!$B2)+1/(-49.910387080661*Inputs!$A2)+0.11212568512729)/((1/(-0.0778282121466196*Inputs!$B2)+21.4466159267528))+-1.11988601796017)/(0.831448089522837*Inputs!$B2)+(1/(38.4715296811364*Inputs!$A2)+0.119538595490876)/(1*Inputs!$A2*(1/(-0.044621911267019*Inputs!$A2)+21.452539577766)*-0.00186434878856288)+-5.33664221028815)</f>
      </c>
      <c r="J2" s="2">
        <f ref="J2:J3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(0.45223946641115*Inputs!$A3+(0.114808961772956*Inputs!$A3+1/(-38.456964704192*Inputs!$A3))/((1/(-0.091394718300797*Inputs!$A3)+21.4527962473427))+1/(34.3550545149142*Inputs!$A3)+(1/(-72.9373466947231*Inputs!$B3)+0.0209370837765428)/((0.800621583077206*Inputs!$A3+-0.649188412459524*Inputs!$B3))+(-0.410869439778474*Inputs!$A3+1/(-24.4306543165264*Inputs!$A3)+0.270693912777342)/((0.420493122826594*Inputs!$A3+-0.171144600222393*Inputs!$B3))+(1/(-34.6091641102969*Inputs!$B3)+1/(-49.910387080661*Inputs!$A3)+0.11212568512729)/((1/(-0.0778282121466196*Inputs!$B3)+21.4466159267528))+-1.11988601796017)/(0.831448089522837*Inputs!$B3)+(1/(38.4715296811364*Inputs!$A3)+0.119538595490876)/(1*Inputs!$A3*(1/(-0.044621911267019*Inputs!$A3)+21.452539577766)*-0.00186434878856288)+-5.33664221028815)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(0.45223946641115*Inputs!$A4+(0.114808961772956*Inputs!$A4+1/(-38.456964704192*Inputs!$A4))/((1/(-0.091394718300797*Inputs!$A4)+21.4527962473427))+1/(34.3550545149142*Inputs!$A4)+(1/(-72.9373466947231*Inputs!$B4)+0.0209370837765428)/((0.800621583077206*Inputs!$A4+-0.649188412459524*Inputs!$B4))+(-0.410869439778474*Inputs!$A4+1/(-24.4306543165264*Inputs!$A4)+0.270693912777342)/((0.420493122826594*Inputs!$A4+-0.171144600222393*Inputs!$B4))+(1/(-34.6091641102969*Inputs!$B4)+1/(-49.910387080661*Inputs!$A4)+0.11212568512729)/((1/(-0.0778282121466196*Inputs!$B4)+21.4466159267528))+-1.11988601796017)/(0.831448089522837*Inputs!$B4)+(1/(38.4715296811364*Inputs!$A4)+0.119538595490876)/(1*Inputs!$A4*(1/(-0.044621911267019*Inputs!$A4)+21.452539577766)*-0.00186434878856288)+-5.33664221028815)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(0.45223946641115*Inputs!$A5+(0.114808961772956*Inputs!$A5+1/(-38.456964704192*Inputs!$A5))/((1/(-0.091394718300797*Inputs!$A5)+21.4527962473427))+1/(34.3550545149142*Inputs!$A5)+(1/(-72.9373466947231*Inputs!$B5)+0.0209370837765428)/((0.800621583077206*Inputs!$A5+-0.649188412459524*Inputs!$B5))+(-0.410869439778474*Inputs!$A5+1/(-24.4306543165264*Inputs!$A5)+0.270693912777342)/((0.420493122826594*Inputs!$A5+-0.171144600222393*Inputs!$B5))+(1/(-34.6091641102969*Inputs!$B5)+1/(-49.910387080661*Inputs!$A5)+0.11212568512729)/((1/(-0.0778282121466196*Inputs!$B5)+21.4466159267528))+-1.11988601796017)/(0.831448089522837*Inputs!$B5)+(1/(38.4715296811364*Inputs!$A5)+0.119538595490876)/(1*Inputs!$A5*(1/(-0.044621911267019*Inputs!$A5)+21.452539577766)*-0.00186434878856288)+-5.33664221028815)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(0.45223946641115*Inputs!$A6+(0.114808961772956*Inputs!$A6+1/(-38.456964704192*Inputs!$A6))/((1/(-0.091394718300797*Inputs!$A6)+21.4527962473427))+1/(34.3550545149142*Inputs!$A6)+(1/(-72.9373466947231*Inputs!$B6)+0.0209370837765428)/((0.800621583077206*Inputs!$A6+-0.649188412459524*Inputs!$B6))+(-0.410869439778474*Inputs!$A6+1/(-24.4306543165264*Inputs!$A6)+0.270693912777342)/((0.420493122826594*Inputs!$A6+-0.171144600222393*Inputs!$B6))+(1/(-34.6091641102969*Inputs!$B6)+1/(-49.910387080661*Inputs!$A6)+0.11212568512729)/((1/(-0.0778282121466196*Inputs!$B6)+21.4466159267528))+-1.11988601796017)/(0.831448089522837*Inputs!$B6)+(1/(38.4715296811364*Inputs!$A6)+0.119538595490876)/(1*Inputs!$A6*(1/(-0.044621911267019*Inputs!$A6)+21.452539577766)*-0.00186434878856288)+-5.33664221028815)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(0.45223946641115*Inputs!$A7+(0.114808961772956*Inputs!$A7+1/(-38.456964704192*Inputs!$A7))/((1/(-0.091394718300797*Inputs!$A7)+21.4527962473427))+1/(34.3550545149142*Inputs!$A7)+(1/(-72.9373466947231*Inputs!$B7)+0.0209370837765428)/((0.800621583077206*Inputs!$A7+-0.649188412459524*Inputs!$B7))+(-0.410869439778474*Inputs!$A7+1/(-24.4306543165264*Inputs!$A7)+0.270693912777342)/((0.420493122826594*Inputs!$A7+-0.171144600222393*Inputs!$B7))+(1/(-34.6091641102969*Inputs!$B7)+1/(-49.910387080661*Inputs!$A7)+0.11212568512729)/((1/(-0.0778282121466196*Inputs!$B7)+21.4466159267528))+-1.11988601796017)/(0.831448089522837*Inputs!$B7)+(1/(38.4715296811364*Inputs!$A7)+0.119538595490876)/(1*Inputs!$A7*(1/(-0.044621911267019*Inputs!$A7)+21.452539577766)*-0.00186434878856288)+-5.33664221028815)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(0.45223946641115*Inputs!$A8+(0.114808961772956*Inputs!$A8+1/(-38.456964704192*Inputs!$A8))/((1/(-0.091394718300797*Inputs!$A8)+21.4527962473427))+1/(34.3550545149142*Inputs!$A8)+(1/(-72.9373466947231*Inputs!$B8)+0.0209370837765428)/((0.800621583077206*Inputs!$A8+-0.649188412459524*Inputs!$B8))+(-0.410869439778474*Inputs!$A8+1/(-24.4306543165264*Inputs!$A8)+0.270693912777342)/((0.420493122826594*Inputs!$A8+-0.171144600222393*Inputs!$B8))+(1/(-34.6091641102969*Inputs!$B8)+1/(-49.910387080661*Inputs!$A8)+0.11212568512729)/((1/(-0.0778282121466196*Inputs!$B8)+21.4466159267528))+-1.11988601796017)/(0.831448089522837*Inputs!$B8)+(1/(38.4715296811364*Inputs!$A8)+0.119538595490876)/(1*Inputs!$A8*(1/(-0.044621911267019*Inputs!$A8)+21.452539577766)*-0.00186434878856288)+-5.33664221028815)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(0.45223946641115*Inputs!$A9+(0.114808961772956*Inputs!$A9+1/(-38.456964704192*Inputs!$A9))/((1/(-0.091394718300797*Inputs!$A9)+21.4527962473427))+1/(34.3550545149142*Inputs!$A9)+(1/(-72.9373466947231*Inputs!$B9)+0.0209370837765428)/((0.800621583077206*Inputs!$A9+-0.649188412459524*Inputs!$B9))+(-0.410869439778474*Inputs!$A9+1/(-24.4306543165264*Inputs!$A9)+0.270693912777342)/((0.420493122826594*Inputs!$A9+-0.171144600222393*Inputs!$B9))+(1/(-34.6091641102969*Inputs!$B9)+1/(-49.910387080661*Inputs!$A9)+0.11212568512729)/((1/(-0.0778282121466196*Inputs!$B9)+21.4466159267528))+-1.11988601796017)/(0.831448089522837*Inputs!$B9)+(1/(38.4715296811364*Inputs!$A9)+0.119538595490876)/(1*Inputs!$A9*(1/(-0.044621911267019*Inputs!$A9)+21.452539577766)*-0.00186434878856288)+-5.33664221028815)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(0.45223946641115*Inputs!$A10+(0.114808961772956*Inputs!$A10+1/(-38.456964704192*Inputs!$A10))/((1/(-0.091394718300797*Inputs!$A10)+21.4527962473427))+1/(34.3550545149142*Inputs!$A10)+(1/(-72.9373466947231*Inputs!$B10)+0.0209370837765428)/((0.800621583077206*Inputs!$A10+-0.649188412459524*Inputs!$B10))+(-0.410869439778474*Inputs!$A10+1/(-24.4306543165264*Inputs!$A10)+0.270693912777342)/((0.420493122826594*Inputs!$A10+-0.171144600222393*Inputs!$B10))+(1/(-34.6091641102969*Inputs!$B10)+1/(-49.910387080661*Inputs!$A10)+0.11212568512729)/((1/(-0.0778282121466196*Inputs!$B10)+21.4466159267528))+-1.11988601796017)/(0.831448089522837*Inputs!$B10)+(1/(38.4715296811364*Inputs!$A10)+0.119538595490876)/(1*Inputs!$A10*(1/(-0.044621911267019*Inputs!$A10)+21.452539577766)*-0.00186434878856288)+-5.33664221028815)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(0.45223946641115*Inputs!$A11+(0.114808961772956*Inputs!$A11+1/(-38.456964704192*Inputs!$A11))/((1/(-0.091394718300797*Inputs!$A11)+21.4527962473427))+1/(34.3550545149142*Inputs!$A11)+(1/(-72.9373466947231*Inputs!$B11)+0.0209370837765428)/((0.800621583077206*Inputs!$A11+-0.649188412459524*Inputs!$B11))+(-0.410869439778474*Inputs!$A11+1/(-24.4306543165264*Inputs!$A11)+0.270693912777342)/((0.420493122826594*Inputs!$A11+-0.171144600222393*Inputs!$B11))+(1/(-34.6091641102969*Inputs!$B11)+1/(-49.910387080661*Inputs!$A11)+0.11212568512729)/((1/(-0.0778282121466196*Inputs!$B11)+21.4466159267528))+-1.11988601796017)/(0.831448089522837*Inputs!$B11)+(1/(38.4715296811364*Inputs!$A11)+0.119538595490876)/(1*Inputs!$A11*(1/(-0.044621911267019*Inputs!$A11)+21.452539577766)*-0.00186434878856288)+-5.33664221028815)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(0.45223946641115*Inputs!$A12+(0.114808961772956*Inputs!$A12+1/(-38.456964704192*Inputs!$A12))/((1/(-0.091394718300797*Inputs!$A12)+21.4527962473427))+1/(34.3550545149142*Inputs!$A12)+(1/(-72.9373466947231*Inputs!$B12)+0.0209370837765428)/((0.800621583077206*Inputs!$A12+-0.649188412459524*Inputs!$B12))+(-0.410869439778474*Inputs!$A12+1/(-24.4306543165264*Inputs!$A12)+0.270693912777342)/((0.420493122826594*Inputs!$A12+-0.171144600222393*Inputs!$B12))+(1/(-34.6091641102969*Inputs!$B12)+1/(-49.910387080661*Inputs!$A12)+0.11212568512729)/((1/(-0.0778282121466196*Inputs!$B12)+21.4466159267528))+-1.11988601796017)/(0.831448089522837*Inputs!$B12)+(1/(38.4715296811364*Inputs!$A12)+0.119538595490876)/(1*Inputs!$A12*(1/(-0.044621911267019*Inputs!$A12)+21.452539577766)*-0.00186434878856288)+-5.33664221028815)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(0.45223946641115*Inputs!$A13+(0.114808961772956*Inputs!$A13+1/(-38.456964704192*Inputs!$A13))/((1/(-0.091394718300797*Inputs!$A13)+21.4527962473427))+1/(34.3550545149142*Inputs!$A13)+(1/(-72.9373466947231*Inputs!$B13)+0.0209370837765428)/((0.800621583077206*Inputs!$A13+-0.649188412459524*Inputs!$B13))+(-0.410869439778474*Inputs!$A13+1/(-24.4306543165264*Inputs!$A13)+0.270693912777342)/((0.420493122826594*Inputs!$A13+-0.171144600222393*Inputs!$B13))+(1/(-34.6091641102969*Inputs!$B13)+1/(-49.910387080661*Inputs!$A13)+0.11212568512729)/((1/(-0.0778282121466196*Inputs!$B13)+21.4466159267528))+-1.11988601796017)/(0.831448089522837*Inputs!$B13)+(1/(38.4715296811364*Inputs!$A13)+0.119538595490876)/(1*Inputs!$A13*(1/(-0.044621911267019*Inputs!$A13)+21.452539577766)*-0.00186434878856288)+-5.33664221028815)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(0.45223946641115*Inputs!$A14+(0.114808961772956*Inputs!$A14+1/(-38.456964704192*Inputs!$A14))/((1/(-0.091394718300797*Inputs!$A14)+21.4527962473427))+1/(34.3550545149142*Inputs!$A14)+(1/(-72.9373466947231*Inputs!$B14)+0.0209370837765428)/((0.800621583077206*Inputs!$A14+-0.649188412459524*Inputs!$B14))+(-0.410869439778474*Inputs!$A14+1/(-24.4306543165264*Inputs!$A14)+0.270693912777342)/((0.420493122826594*Inputs!$A14+-0.171144600222393*Inputs!$B14))+(1/(-34.6091641102969*Inputs!$B14)+1/(-49.910387080661*Inputs!$A14)+0.11212568512729)/((1/(-0.0778282121466196*Inputs!$B14)+21.4466159267528))+-1.11988601796017)/(0.831448089522837*Inputs!$B14)+(1/(38.4715296811364*Inputs!$A14)+0.119538595490876)/(1*Inputs!$A14*(1/(-0.044621911267019*Inputs!$A14)+21.452539577766)*-0.00186434878856288)+-5.33664221028815)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(0.45223946641115*Inputs!$A15+(0.114808961772956*Inputs!$A15+1/(-38.456964704192*Inputs!$A15))/((1/(-0.091394718300797*Inputs!$A15)+21.4527962473427))+1/(34.3550545149142*Inputs!$A15)+(1/(-72.9373466947231*Inputs!$B15)+0.0209370837765428)/((0.800621583077206*Inputs!$A15+-0.649188412459524*Inputs!$B15))+(-0.410869439778474*Inputs!$A15+1/(-24.4306543165264*Inputs!$A15)+0.270693912777342)/((0.420493122826594*Inputs!$A15+-0.171144600222393*Inputs!$B15))+(1/(-34.6091641102969*Inputs!$B15)+1/(-49.910387080661*Inputs!$A15)+0.11212568512729)/((1/(-0.0778282121466196*Inputs!$B15)+21.4466159267528))+-1.11988601796017)/(0.831448089522837*Inputs!$B15)+(1/(38.4715296811364*Inputs!$A15)+0.119538595490876)/(1*Inputs!$A15*(1/(-0.044621911267019*Inputs!$A15)+21.452539577766)*-0.00186434878856288)+-5.33664221028815)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(0.45223946641115*Inputs!$A16+(0.114808961772956*Inputs!$A16+1/(-38.456964704192*Inputs!$A16))/((1/(-0.091394718300797*Inputs!$A16)+21.4527962473427))+1/(34.3550545149142*Inputs!$A16)+(1/(-72.9373466947231*Inputs!$B16)+0.0209370837765428)/((0.800621583077206*Inputs!$A16+-0.649188412459524*Inputs!$B16))+(-0.410869439778474*Inputs!$A16+1/(-24.4306543165264*Inputs!$A16)+0.270693912777342)/((0.420493122826594*Inputs!$A16+-0.171144600222393*Inputs!$B16))+(1/(-34.6091641102969*Inputs!$B16)+1/(-49.910387080661*Inputs!$A16)+0.11212568512729)/((1/(-0.0778282121466196*Inputs!$B16)+21.4466159267528))+-1.11988601796017)/(0.831448089522837*Inputs!$B16)+(1/(38.4715296811364*Inputs!$A16)+0.119538595490876)/(1*Inputs!$A16*(1/(-0.044621911267019*Inputs!$A16)+21.452539577766)*-0.00186434878856288)+-5.33664221028815)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(0.45223946641115*Inputs!$A17+(0.114808961772956*Inputs!$A17+1/(-38.456964704192*Inputs!$A17))/((1/(-0.091394718300797*Inputs!$A17)+21.4527962473427))+1/(34.3550545149142*Inputs!$A17)+(1/(-72.9373466947231*Inputs!$B17)+0.0209370837765428)/((0.800621583077206*Inputs!$A17+-0.649188412459524*Inputs!$B17))+(-0.410869439778474*Inputs!$A17+1/(-24.4306543165264*Inputs!$A17)+0.270693912777342)/((0.420493122826594*Inputs!$A17+-0.171144600222393*Inputs!$B17))+(1/(-34.6091641102969*Inputs!$B17)+1/(-49.910387080661*Inputs!$A17)+0.11212568512729)/((1/(-0.0778282121466196*Inputs!$B17)+21.4466159267528))+-1.11988601796017)/(0.831448089522837*Inputs!$B17)+(1/(38.4715296811364*Inputs!$A17)+0.119538595490876)/(1*Inputs!$A17*(1/(-0.044621911267019*Inputs!$A17)+21.452539577766)*-0.00186434878856288)+-5.33664221028815)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(0.45223946641115*Inputs!$A18+(0.114808961772956*Inputs!$A18+1/(-38.456964704192*Inputs!$A18))/((1/(-0.091394718300797*Inputs!$A18)+21.4527962473427))+1/(34.3550545149142*Inputs!$A18)+(1/(-72.9373466947231*Inputs!$B18)+0.0209370837765428)/((0.800621583077206*Inputs!$A18+-0.649188412459524*Inputs!$B18))+(-0.410869439778474*Inputs!$A18+1/(-24.4306543165264*Inputs!$A18)+0.270693912777342)/((0.420493122826594*Inputs!$A18+-0.171144600222393*Inputs!$B18))+(1/(-34.6091641102969*Inputs!$B18)+1/(-49.910387080661*Inputs!$A18)+0.11212568512729)/((1/(-0.0778282121466196*Inputs!$B18)+21.4466159267528))+-1.11988601796017)/(0.831448089522837*Inputs!$B18)+(1/(38.4715296811364*Inputs!$A18)+0.119538595490876)/(1*Inputs!$A18*(1/(-0.044621911267019*Inputs!$A18)+21.452539577766)*-0.00186434878856288)+-5.33664221028815)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(0.45223946641115*Inputs!$A19+(0.114808961772956*Inputs!$A19+1/(-38.456964704192*Inputs!$A19))/((1/(-0.091394718300797*Inputs!$A19)+21.4527962473427))+1/(34.3550545149142*Inputs!$A19)+(1/(-72.9373466947231*Inputs!$B19)+0.0209370837765428)/((0.800621583077206*Inputs!$A19+-0.649188412459524*Inputs!$B19))+(-0.410869439778474*Inputs!$A19+1/(-24.4306543165264*Inputs!$A19)+0.270693912777342)/((0.420493122826594*Inputs!$A19+-0.171144600222393*Inputs!$B19))+(1/(-34.6091641102969*Inputs!$B19)+1/(-49.910387080661*Inputs!$A19)+0.11212568512729)/((1/(-0.0778282121466196*Inputs!$B19)+21.4466159267528))+-1.11988601796017)/(0.831448089522837*Inputs!$B19)+(1/(38.4715296811364*Inputs!$A19)+0.119538595490876)/(1*Inputs!$A19*(1/(-0.044621911267019*Inputs!$A19)+21.452539577766)*-0.00186434878856288)+-5.33664221028815)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(0.45223946641115*Inputs!$A20+(0.114808961772956*Inputs!$A20+1/(-38.456964704192*Inputs!$A20))/((1/(-0.091394718300797*Inputs!$A20)+21.4527962473427))+1/(34.3550545149142*Inputs!$A20)+(1/(-72.9373466947231*Inputs!$B20)+0.0209370837765428)/((0.800621583077206*Inputs!$A20+-0.649188412459524*Inputs!$B20))+(-0.410869439778474*Inputs!$A20+1/(-24.4306543165264*Inputs!$A20)+0.270693912777342)/((0.420493122826594*Inputs!$A20+-0.171144600222393*Inputs!$B20))+(1/(-34.6091641102969*Inputs!$B20)+1/(-49.910387080661*Inputs!$A20)+0.11212568512729)/((1/(-0.0778282121466196*Inputs!$B20)+21.4466159267528))+-1.11988601796017)/(0.831448089522837*Inputs!$B20)+(1/(38.4715296811364*Inputs!$A20)+0.119538595490876)/(1*Inputs!$A20*(1/(-0.044621911267019*Inputs!$A20)+21.452539577766)*-0.00186434878856288)+-5.33664221028815)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(0.45223946641115*Inputs!$A21+(0.114808961772956*Inputs!$A21+1/(-38.456964704192*Inputs!$A21))/((1/(-0.091394718300797*Inputs!$A21)+21.4527962473427))+1/(34.3550545149142*Inputs!$A21)+(1/(-72.9373466947231*Inputs!$B21)+0.0209370837765428)/((0.800621583077206*Inputs!$A21+-0.649188412459524*Inputs!$B21))+(-0.410869439778474*Inputs!$A21+1/(-24.4306543165264*Inputs!$A21)+0.270693912777342)/((0.420493122826594*Inputs!$A21+-0.171144600222393*Inputs!$B21))+(1/(-34.6091641102969*Inputs!$B21)+1/(-49.910387080661*Inputs!$A21)+0.11212568512729)/((1/(-0.0778282121466196*Inputs!$B21)+21.4466159267528))+-1.11988601796017)/(0.831448089522837*Inputs!$B21)+(1/(38.4715296811364*Inputs!$A21)+0.119538595490876)/(1*Inputs!$A21*(1/(-0.044621911267019*Inputs!$A21)+21.452539577766)*-0.00186434878856288)+-5.33664221028815)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(0.45223946641115*Inputs!$A22+(0.114808961772956*Inputs!$A22+1/(-38.456964704192*Inputs!$A22))/((1/(-0.091394718300797*Inputs!$A22)+21.4527962473427))+1/(34.3550545149142*Inputs!$A22)+(1/(-72.9373466947231*Inputs!$B22)+0.0209370837765428)/((0.800621583077206*Inputs!$A22+-0.649188412459524*Inputs!$B22))+(-0.410869439778474*Inputs!$A22+1/(-24.4306543165264*Inputs!$A22)+0.270693912777342)/((0.420493122826594*Inputs!$A22+-0.171144600222393*Inputs!$B22))+(1/(-34.6091641102969*Inputs!$B22)+1/(-49.910387080661*Inputs!$A22)+0.11212568512729)/((1/(-0.0778282121466196*Inputs!$B22)+21.4466159267528))+-1.11988601796017)/(0.831448089522837*Inputs!$B22)+(1/(38.4715296811364*Inputs!$A22)+0.119538595490876)/(1*Inputs!$A22*(1/(-0.044621911267019*Inputs!$A22)+21.452539577766)*-0.00186434878856288)+-5.33664221028815)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(0.45223946641115*Inputs!$A23+(0.114808961772956*Inputs!$A23+1/(-38.456964704192*Inputs!$A23))/((1/(-0.091394718300797*Inputs!$A23)+21.4527962473427))+1/(34.3550545149142*Inputs!$A23)+(1/(-72.9373466947231*Inputs!$B23)+0.0209370837765428)/((0.800621583077206*Inputs!$A23+-0.649188412459524*Inputs!$B23))+(-0.410869439778474*Inputs!$A23+1/(-24.4306543165264*Inputs!$A23)+0.270693912777342)/((0.420493122826594*Inputs!$A23+-0.171144600222393*Inputs!$B23))+(1/(-34.6091641102969*Inputs!$B23)+1/(-49.910387080661*Inputs!$A23)+0.11212568512729)/((1/(-0.0778282121466196*Inputs!$B23)+21.4466159267528))+-1.11988601796017)/(0.831448089522837*Inputs!$B23)+(1/(38.4715296811364*Inputs!$A23)+0.119538595490876)/(1*Inputs!$A23*(1/(-0.044621911267019*Inputs!$A23)+21.452539577766)*-0.00186434878856288)+-5.33664221028815)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(0.45223946641115*Inputs!$A24+(0.114808961772956*Inputs!$A24+1/(-38.456964704192*Inputs!$A24))/((1/(-0.091394718300797*Inputs!$A24)+21.4527962473427))+1/(34.3550545149142*Inputs!$A24)+(1/(-72.9373466947231*Inputs!$B24)+0.0209370837765428)/((0.800621583077206*Inputs!$A24+-0.649188412459524*Inputs!$B24))+(-0.410869439778474*Inputs!$A24+1/(-24.4306543165264*Inputs!$A24)+0.270693912777342)/((0.420493122826594*Inputs!$A24+-0.171144600222393*Inputs!$B24))+(1/(-34.6091641102969*Inputs!$B24)+1/(-49.910387080661*Inputs!$A24)+0.11212568512729)/((1/(-0.0778282121466196*Inputs!$B24)+21.4466159267528))+-1.11988601796017)/(0.831448089522837*Inputs!$B24)+(1/(38.4715296811364*Inputs!$A24)+0.119538595490876)/(1*Inputs!$A24*(1/(-0.044621911267019*Inputs!$A24)+21.452539577766)*-0.00186434878856288)+-5.33664221028815)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(0.45223946641115*Inputs!$A25+(0.114808961772956*Inputs!$A25+1/(-38.456964704192*Inputs!$A25))/((1/(-0.091394718300797*Inputs!$A25)+21.4527962473427))+1/(34.3550545149142*Inputs!$A25)+(1/(-72.9373466947231*Inputs!$B25)+0.0209370837765428)/((0.800621583077206*Inputs!$A25+-0.649188412459524*Inputs!$B25))+(-0.410869439778474*Inputs!$A25+1/(-24.4306543165264*Inputs!$A25)+0.270693912777342)/((0.420493122826594*Inputs!$A25+-0.171144600222393*Inputs!$B25))+(1/(-34.6091641102969*Inputs!$B25)+1/(-49.910387080661*Inputs!$A25)+0.11212568512729)/((1/(-0.0778282121466196*Inputs!$B25)+21.4466159267528))+-1.11988601796017)/(0.831448089522837*Inputs!$B25)+(1/(38.4715296811364*Inputs!$A25)+0.119538595490876)/(1*Inputs!$A25*(1/(-0.044621911267019*Inputs!$A25)+21.452539577766)*-0.00186434878856288)+-5.33664221028815)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(0.45223946641115*Inputs!$A26+(0.114808961772956*Inputs!$A26+1/(-38.456964704192*Inputs!$A26))/((1/(-0.091394718300797*Inputs!$A26)+21.4527962473427))+1/(34.3550545149142*Inputs!$A26)+(1/(-72.9373466947231*Inputs!$B26)+0.0209370837765428)/((0.800621583077206*Inputs!$A26+-0.649188412459524*Inputs!$B26))+(-0.410869439778474*Inputs!$A26+1/(-24.4306543165264*Inputs!$A26)+0.270693912777342)/((0.420493122826594*Inputs!$A26+-0.171144600222393*Inputs!$B26))+(1/(-34.6091641102969*Inputs!$B26)+1/(-49.910387080661*Inputs!$A26)+0.11212568512729)/((1/(-0.0778282121466196*Inputs!$B26)+21.4466159267528))+-1.11988601796017)/(0.831448089522837*Inputs!$B26)+(1/(38.4715296811364*Inputs!$A26)+0.119538595490876)/(1*Inputs!$A26*(1/(-0.044621911267019*Inputs!$A26)+21.452539577766)*-0.00186434878856288)+-5.33664221028815)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(0.45223946641115*Inputs!$A27+(0.114808961772956*Inputs!$A27+1/(-38.456964704192*Inputs!$A27))/((1/(-0.091394718300797*Inputs!$A27)+21.4527962473427))+1/(34.3550545149142*Inputs!$A27)+(1/(-72.9373466947231*Inputs!$B27)+0.0209370837765428)/((0.800621583077206*Inputs!$A27+-0.649188412459524*Inputs!$B27))+(-0.410869439778474*Inputs!$A27+1/(-24.4306543165264*Inputs!$A27)+0.270693912777342)/((0.420493122826594*Inputs!$A27+-0.171144600222393*Inputs!$B27))+(1/(-34.6091641102969*Inputs!$B27)+1/(-49.910387080661*Inputs!$A27)+0.11212568512729)/((1/(-0.0778282121466196*Inputs!$B27)+21.4466159267528))+-1.11988601796017)/(0.831448089522837*Inputs!$B27)+(1/(38.4715296811364*Inputs!$A27)+0.119538595490876)/(1*Inputs!$A27*(1/(-0.044621911267019*Inputs!$A27)+21.452539577766)*-0.00186434878856288)+-5.33664221028815)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(0.45223946641115*Inputs!$A28+(0.114808961772956*Inputs!$A28+1/(-38.456964704192*Inputs!$A28))/((1/(-0.091394718300797*Inputs!$A28)+21.4527962473427))+1/(34.3550545149142*Inputs!$A28)+(1/(-72.9373466947231*Inputs!$B28)+0.0209370837765428)/((0.800621583077206*Inputs!$A28+-0.649188412459524*Inputs!$B28))+(-0.410869439778474*Inputs!$A28+1/(-24.4306543165264*Inputs!$A28)+0.270693912777342)/((0.420493122826594*Inputs!$A28+-0.171144600222393*Inputs!$B28))+(1/(-34.6091641102969*Inputs!$B28)+1/(-49.910387080661*Inputs!$A28)+0.11212568512729)/((1/(-0.0778282121466196*Inputs!$B28)+21.4466159267528))+-1.11988601796017)/(0.831448089522837*Inputs!$B28)+(1/(38.4715296811364*Inputs!$A28)+0.119538595490876)/(1*Inputs!$A28*(1/(-0.044621911267019*Inputs!$A28)+21.452539577766)*-0.00186434878856288)+-5.33664221028815)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(0.45223946641115*Inputs!$A29+(0.114808961772956*Inputs!$A29+1/(-38.456964704192*Inputs!$A29))/((1/(-0.091394718300797*Inputs!$A29)+21.4527962473427))+1/(34.3550545149142*Inputs!$A29)+(1/(-72.9373466947231*Inputs!$B29)+0.0209370837765428)/((0.800621583077206*Inputs!$A29+-0.649188412459524*Inputs!$B29))+(-0.410869439778474*Inputs!$A29+1/(-24.4306543165264*Inputs!$A29)+0.270693912777342)/((0.420493122826594*Inputs!$A29+-0.171144600222393*Inputs!$B29))+(1/(-34.6091641102969*Inputs!$B29)+1/(-49.910387080661*Inputs!$A29)+0.11212568512729)/((1/(-0.0778282121466196*Inputs!$B29)+21.4466159267528))+-1.11988601796017)/(0.831448089522837*Inputs!$B29)+(1/(38.4715296811364*Inputs!$A29)+0.119538595490876)/(1*Inputs!$A29*(1/(-0.044621911267019*Inputs!$A29)+21.452539577766)*-0.00186434878856288)+-5.33664221028815)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(0.45223946641115*Inputs!$A30+(0.114808961772956*Inputs!$A30+1/(-38.456964704192*Inputs!$A30))/((1/(-0.091394718300797*Inputs!$A30)+21.4527962473427))+1/(34.3550545149142*Inputs!$A30)+(1/(-72.9373466947231*Inputs!$B30)+0.0209370837765428)/((0.800621583077206*Inputs!$A30+-0.649188412459524*Inputs!$B30))+(-0.410869439778474*Inputs!$A30+1/(-24.4306543165264*Inputs!$A30)+0.270693912777342)/((0.420493122826594*Inputs!$A30+-0.171144600222393*Inputs!$B30))+(1/(-34.6091641102969*Inputs!$B30)+1/(-49.910387080661*Inputs!$A30)+0.11212568512729)/((1/(-0.0778282121466196*Inputs!$B30)+21.4466159267528))+-1.11988601796017)/(0.831448089522837*Inputs!$B30)+(1/(38.4715296811364*Inputs!$A30)+0.119538595490876)/(1*Inputs!$A30*(1/(-0.044621911267019*Inputs!$A30)+21.452539577766)*-0.00186434878856288)+-5.33664221028815)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(0.45223946641115*Inputs!$A31+(0.114808961772956*Inputs!$A31+1/(-38.456964704192*Inputs!$A31))/((1/(-0.091394718300797*Inputs!$A31)+21.4527962473427))+1/(34.3550545149142*Inputs!$A31)+(1/(-72.9373466947231*Inputs!$B31)+0.0209370837765428)/((0.800621583077206*Inputs!$A31+-0.649188412459524*Inputs!$B31))+(-0.410869439778474*Inputs!$A31+1/(-24.4306543165264*Inputs!$A31)+0.270693912777342)/((0.420493122826594*Inputs!$A31+-0.171144600222393*Inputs!$B31))+(1/(-34.6091641102969*Inputs!$B31)+1/(-49.910387080661*Inputs!$A31)+0.11212568512729)/((1/(-0.0778282121466196*Inputs!$B31)+21.4466159267528))+-1.11988601796017)/(0.831448089522837*Inputs!$B31)+(1/(38.4715296811364*Inputs!$A31)+0.119538595490876)/(1*Inputs!$A31*(1/(-0.044621911267019*Inputs!$A31)+21.452539577766)*-0.00186434878856288)+-5.33664221028815)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(0.45223946641115*Inputs!$A32+(0.114808961772956*Inputs!$A32+1/(-38.456964704192*Inputs!$A32))/((1/(-0.091394718300797*Inputs!$A32)+21.4527962473427))+1/(34.3550545149142*Inputs!$A32)+(1/(-72.9373466947231*Inputs!$B32)+0.0209370837765428)/((0.800621583077206*Inputs!$A32+-0.649188412459524*Inputs!$B32))+(-0.410869439778474*Inputs!$A32+1/(-24.4306543165264*Inputs!$A32)+0.270693912777342)/((0.420493122826594*Inputs!$A32+-0.171144600222393*Inputs!$B32))+(1/(-34.6091641102969*Inputs!$B32)+1/(-49.910387080661*Inputs!$A32)+0.11212568512729)/((1/(-0.0778282121466196*Inputs!$B32)+21.4466159267528))+-1.11988601796017)/(0.831448089522837*Inputs!$B32)+(1/(38.4715296811364*Inputs!$A32)+0.119538595490876)/(1*Inputs!$A32*(1/(-0.044621911267019*Inputs!$A32)+21.452539577766)*-0.00186434878856288)+-5.33664221028815)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(0.45223946641115*Inputs!$A33+(0.114808961772956*Inputs!$A33+1/(-38.456964704192*Inputs!$A33))/((1/(-0.091394718300797*Inputs!$A33)+21.4527962473427))+1/(34.3550545149142*Inputs!$A33)+(1/(-72.9373466947231*Inputs!$B33)+0.0209370837765428)/((0.800621583077206*Inputs!$A33+-0.649188412459524*Inputs!$B33))+(-0.410869439778474*Inputs!$A33+1/(-24.4306543165264*Inputs!$A33)+0.270693912777342)/((0.420493122826594*Inputs!$A33+-0.171144600222393*Inputs!$B33))+(1/(-34.6091641102969*Inputs!$B33)+1/(-49.910387080661*Inputs!$A33)+0.11212568512729)/((1/(-0.0778282121466196*Inputs!$B33)+21.4466159267528))+-1.11988601796017)/(0.831448089522837*Inputs!$B33)+(1/(38.4715296811364*Inputs!$A33)+0.119538595490876)/(1*Inputs!$A33*(1/(-0.044621911267019*Inputs!$A33)+21.452539577766)*-0.00186434878856288)+-5.33664221028815)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(0.45223946641115*Inputs!$A34+(0.114808961772956*Inputs!$A34+1/(-38.456964704192*Inputs!$A34))/((1/(-0.091394718300797*Inputs!$A34)+21.4527962473427))+1/(34.3550545149142*Inputs!$A34)+(1/(-72.9373466947231*Inputs!$B34)+0.0209370837765428)/((0.800621583077206*Inputs!$A34+-0.649188412459524*Inputs!$B34))+(-0.410869439778474*Inputs!$A34+1/(-24.4306543165264*Inputs!$A34)+0.270693912777342)/((0.420493122826594*Inputs!$A34+-0.171144600222393*Inputs!$B34))+(1/(-34.6091641102969*Inputs!$B34)+1/(-49.910387080661*Inputs!$A34)+0.11212568512729)/((1/(-0.0778282121466196*Inputs!$B34)+21.4466159267528))+-1.11988601796017)/(0.831448089522837*Inputs!$B34)+(1/(38.4715296811364*Inputs!$A34)+0.119538595490876)/(1*Inputs!$A34*(1/(-0.044621911267019*Inputs!$A34)+21.452539577766)*-0.00186434878856288)+-5.33664221028815)</f>
      </c>
      <c r="J3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