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7553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<sst xmlns="http://schemas.openxmlformats.org/spreadsheetml/2006/main" count="47" uniqueCount="47">
  <si>
    <t>Model</t>
  </si>
  <si>
    <t>SymbolicRegressionSolution</t>
  </si>
  <si>
    <t>=(EXP(1.1379033657122*$D1)*-1.85071399866854/(LN((LN(1.61680193718829*$F1)*(1*$E1*LN(1.61680193718829*$F1)*27.7210355329794/(1*$A1*1*$E1*0.32409678530924)+1.45226329663663*$F1/(-1.03031157445419*$A1)+1.4861274142619*$E1/(-1.03031157445419*$A1)+LN(1.61680193718829*$F1)*8.79653078461761/(POWER(2.10139282609361*$B1,2)*-1)+-164.083469632004)/(0.31456191830217*$E1)+POWER(1*$B1*1*$C1*POWER(0.523465560771807*$C1,2)*LN(1.61680193718829*$F1)*LN(1.61680193718829*$F1)*LN(1.61680193718829*$F1)*(27.7210355329794*$E1/(1.03031157445419*$A1)+1.61680193718829*$F1/((1*$B1*LN(1.61680193718829*$F1)*2.85610530777647+LN(1.61680193718829*$F1)*2.91809950625362)))*27.887895000405,2))))+1.1829291108488)</t>
  </si>
  <si>
    <t>Model Depth</t>
  </si>
  <si>
    <t/>
  </si>
  <si>
    <t>Model Length</t>
  </si>
  <si>
    <t>x2 = A</t>
  </si>
  <si>
    <t>x3 = B</t>
  </si>
  <si>
    <t>Estimation Limits Lower</t>
  </si>
  <si>
    <t>x4 = C</t>
  </si>
  <si>
    <t>Estimation Limits Upper</t>
  </si>
  <si>
    <t>x5 = D</t>
  </si>
  <si>
    <t>x6 = E</t>
  </si>
  <si>
    <t>Trainings Partition Start</t>
  </si>
  <si>
    <t>x7 = F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</si>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</sst>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7553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180975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14</v>
      </c>
      <c r="D2" s="0" t="s">
        <v>4</v>
      </c>
    </row>
    <row r="3">
      <c r="A3" s="0" t="s">
        <v>5</v>
      </c>
      <c r="B3" s="0">
        <v>72</v>
      </c>
      <c r="D3" s="0" t="s">
        <v>6</v>
      </c>
    </row>
    <row r="4">
      <c r="D4" s="0" t="s">
        <v>7</v>
      </c>
    </row>
    <row r="5">
      <c r="A5" s="0" t="s">
        <v>8</v>
      </c>
      <c r="B5" s="1">
        <v>-9.5430214141942074</v>
      </c>
      <c r="D5" s="0" t="s">
        <v>9</v>
      </c>
    </row>
    <row r="6">
      <c r="A6" s="0" t="s">
        <v>10</v>
      </c>
      <c r="B6" s="1">
        <v>10.930289885606911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  <c r="D8" s="0" t="s">
        <v>14</v>
      </c>
    </row>
    <row r="9">
      <c r="A9" s="0" t="s">
        <v>15</v>
      </c>
      <c r="B9" s="0">
        <v>59</v>
      </c>
    </row>
    <row r="10">
      <c r="A10" s="0" t="s">
        <v>16</v>
      </c>
      <c r="B10" s="0">
        <v>59</v>
      </c>
    </row>
    <row r="11">
      <c r="A11" s="0" t="s">
        <v>17</v>
      </c>
      <c r="B11" s="0">
        <v>59</v>
      </c>
    </row>
    <row r="13">
      <c r="A13" s="0" t="s">
        <v>18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19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20</v>
      </c>
      <c r="B15" s="1">
        <f>AVERAGE(INDIRECT("'Estimated Values'!G"&amp;TrainingStart+2&amp;":G"&amp;TrainingEnd+1))</f>
      </c>
    </row>
    <row r="16">
      <c r="A16" s="0" t="s">
        <v>21</v>
      </c>
      <c r="B16" s="1">
        <f>AVERAGE(INDIRECT("'Estimated Values'!G"&amp;TestStart+2&amp;":G"&amp;TestEnd+1))</f>
      </c>
    </row>
    <row r="17">
      <c r="A17" s="0" t="s">
        <v>22</v>
      </c>
      <c r="B17" s="1">
        <f>AVERAGE(INDIRECT("'Estimated Values'!D"&amp;TrainingStart+2&amp;":D"&amp;TrainingEnd+1))</f>
      </c>
    </row>
    <row r="18">
      <c r="A18" s="0" t="s">
        <v>23</v>
      </c>
      <c r="B18" s="1">
        <f>AVERAGE(INDIRECT("'Estimated Values'!D"&amp;TestStart+2&amp;":D"&amp;TestEnd+1))</f>
      </c>
    </row>
    <row r="19">
      <c r="A19" s="0" t="s">
        <v>24</v>
      </c>
      <c r="B19" s="1">
        <f>AVERAGE(INDIRECT("'Estimated Values'!F"&amp;TrainingStart+2&amp;":F"&amp;TrainingEnd+1))</f>
      </c>
    </row>
    <row r="20">
      <c r="A20" s="0" t="s">
        <v>25</v>
      </c>
      <c r="B20" s="1">
        <f>AVERAGE(INDIRECT("'Estimated Values'!F"&amp;TestStart+2&amp;":F"&amp;TestEnd+1))</f>
      </c>
    </row>
    <row r="21">
      <c r="A21" s="0" t="s">
        <v>26</v>
      </c>
      <c r="B21" s="3">
        <f>AVERAGE(INDIRECT("'Estimated Values'!E"&amp;TrainingStart+2&amp;":E"&amp;TrainingEnd+1))</f>
      </c>
    </row>
    <row r="22">
      <c r="A22" s="0" t="s">
        <v>27</v>
      </c>
      <c r="B22" s="3">
        <f>AVERAGE(INDIRECT("'Estimated Values'!E"&amp;TestStart+2&amp;":E"&amp;TestEnd+1))</f>
      </c>
    </row>
    <row r="23">
      <c r="A23" s="0" t="s">
        <v>28</v>
      </c>
      <c r="B23" s="1">
        <f>TrainingMSE / VAR(INDIRECT("'Estimated Values'!B"&amp;TrainingStart+2&amp;":B"&amp;TrainingEnd+1))</f>
      </c>
    </row>
    <row r="24">
      <c r="A24" s="0" t="s">
        <v>29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60"/>
  <sheetViews>
    <sheetView workbookViewId="0"/>
  </sheetViews>
  <sheetFormatPr defaultRowHeight="15"/>
  <sheetData>
    <row r="1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  <c r="H1" s="0" t="s">
        <v>37</v>
      </c>
    </row>
    <row r="2">
      <c r="A2" s="0">
        <v>0.319090064269206</v>
      </c>
      <c r="B2" s="0">
        <v>0.244444444444444</v>
      </c>
      <c r="C2" s="0">
        <v>-0.394023969791496</v>
      </c>
      <c r="D2" s="0">
        <v>-0.373173534723362</v>
      </c>
      <c r="E2" s="0">
        <v>0.0208504350681332</v>
      </c>
      <c r="F2" s="0">
        <v>0.671631766690049</v>
      </c>
      <c r="G2" s="0">
        <v>0.681818181818182</v>
      </c>
      <c r="H2" s="0">
        <v>0.839281883104997</v>
      </c>
    </row>
    <row r="3">
      <c r="A3" s="0">
        <v>0.319090064269206</v>
      </c>
      <c r="B3" s="0">
        <v>0.244444444444444</v>
      </c>
      <c r="C3" s="0">
        <v>-0.236871537783392</v>
      </c>
      <c r="D3" s="0">
        <v>-0.0263424518743668</v>
      </c>
      <c r="E3" s="0">
        <v>0.210529085909025</v>
      </c>
      <c r="F3" s="0">
        <v>0.592113054119133</v>
      </c>
      <c r="G3" s="0">
        <v>0.681818181818182</v>
      </c>
      <c r="H3" s="0">
        <v>0.15840728555555</v>
      </c>
    </row>
    <row r="4">
      <c r="A4" s="0">
        <v>0.303765901324936</v>
      </c>
      <c r="B4" s="0">
        <v>0.466666666666667</v>
      </c>
      <c r="C4" s="0">
        <v>-0.672080649677961</v>
      </c>
      <c r="D4" s="0">
        <v>-0.533464015681882</v>
      </c>
      <c r="E4" s="0">
        <v>0.138616633996079</v>
      </c>
      <c r="F4" s="0">
        <v>0.600072008641037</v>
      </c>
      <c r="G4" s="0">
        <v>0.595238095238095</v>
      </c>
      <c r="H4" s="0">
        <v>0.619216333095626</v>
      </c>
    </row>
    <row r="5">
      <c r="A5" s="0">
        <v>0.303765901324936</v>
      </c>
      <c r="B5" s="0">
        <v>0.466666666666667</v>
      </c>
      <c r="C5" s="0">
        <v>-0.66759388038943</v>
      </c>
      <c r="D5" s="0">
        <v>-0.596105702364395</v>
      </c>
      <c r="E5" s="0">
        <v>0.0714881780250348</v>
      </c>
      <c r="F5" s="0">
        <v>0.596065964633419</v>
      </c>
      <c r="G5" s="0">
        <v>0.595238095238095</v>
      </c>
      <c r="H5" s="0">
        <v>0.596639931467102</v>
      </c>
    </row>
    <row r="6">
      <c r="A6" s="0">
        <v>0.303765901324936</v>
      </c>
      <c r="B6" s="0">
        <v>0.466666666666667</v>
      </c>
      <c r="C6" s="0">
        <v>-0.348715114672561</v>
      </c>
      <c r="D6" s="0">
        <v>-0.072395689416966</v>
      </c>
      <c r="E6" s="0">
        <v>0.276319425255595</v>
      </c>
      <c r="F6" s="0">
        <v>0.592113054119133</v>
      </c>
      <c r="G6" s="0">
        <v>0.595238095238095</v>
      </c>
      <c r="H6" s="0">
        <v>0.622362909030297</v>
      </c>
    </row>
    <row r="7">
      <c r="A7" s="0">
        <v>0.303765901324936</v>
      </c>
      <c r="B7" s="0">
        <v>0.466666666666667</v>
      </c>
      <c r="C7" s="0">
        <v>-0.553916004540295</v>
      </c>
      <c r="D7" s="0">
        <v>-0.270147559591373</v>
      </c>
      <c r="E7" s="0">
        <v>0.283768444948922</v>
      </c>
      <c r="F7" s="0">
        <v>0.608075239176261</v>
      </c>
      <c r="G7" s="0">
        <v>0.595238095238095</v>
      </c>
      <c r="H7" s="0">
        <v>0.341715149252333</v>
      </c>
    </row>
    <row r="8">
      <c r="A8" s="0">
        <v>0.303765901324936</v>
      </c>
      <c r="B8" s="0">
        <v>0.466666666666667</v>
      </c>
      <c r="C8" s="0">
        <v>-0.448435689455388</v>
      </c>
      <c r="D8" s="0">
        <v>-0.158748551564311</v>
      </c>
      <c r="E8" s="0">
        <v>0.289687137891078</v>
      </c>
      <c r="F8" s="0">
        <v>0.620758152623738</v>
      </c>
      <c r="G8" s="0">
        <v>0.595238095238095</v>
      </c>
      <c r="H8" s="0">
        <v>0.447696717279604</v>
      </c>
    </row>
    <row r="9">
      <c r="A9" s="0">
        <v>0</v>
      </c>
      <c r="B9" s="0">
        <v>0.177777777777778</v>
      </c>
      <c r="C9" s="0">
        <v>-0.282352941176471</v>
      </c>
      <c r="D9" s="0">
        <v>-0.220588235294118</v>
      </c>
      <c r="E9" s="0">
        <v>0.0617647058823529</v>
      </c>
      <c r="F9" s="0">
        <v>0.661764705882353</v>
      </c>
      <c r="G9" s="0">
        <v>0.75</v>
      </c>
      <c r="H9" s="0">
        <v>0.767725683042495</v>
      </c>
    </row>
    <row r="10">
      <c r="A10" s="0">
        <v>0.407680038601243</v>
      </c>
      <c r="B10" s="0">
        <v>0.177777777777778</v>
      </c>
      <c r="C10" s="0">
        <v>-0.268531468531469</v>
      </c>
      <c r="D10" s="0">
        <v>-0.153846153846154</v>
      </c>
      <c r="E10" s="0">
        <v>0.114685314685315</v>
      </c>
      <c r="F10" s="0">
        <v>0.629370629370629</v>
      </c>
      <c r="G10" s="0">
        <v>0.75</v>
      </c>
      <c r="H10" s="0">
        <v>0.587636555476274</v>
      </c>
    </row>
    <row r="11">
      <c r="A11" s="0">
        <v>0.409335897816389</v>
      </c>
      <c r="B11" s="0">
        <v>0.177777777777778</v>
      </c>
      <c r="C11" s="0">
        <v>-0.274285714285714</v>
      </c>
      <c r="D11" s="0">
        <v>-0.128571428571429</v>
      </c>
      <c r="E11" s="0">
        <v>0.145714285714286</v>
      </c>
      <c r="F11" s="0">
        <v>0.642857142857143</v>
      </c>
      <c r="G11" s="0">
        <v>0.9375</v>
      </c>
      <c r="H11" s="0">
        <v>0.46265077163243</v>
      </c>
    </row>
    <row r="12">
      <c r="A12" s="0">
        <v>0.310780531424838</v>
      </c>
      <c r="B12" s="0">
        <v>0.331081081081081</v>
      </c>
      <c r="C12" s="0">
        <v>-0.57</v>
      </c>
      <c r="D12" s="0">
        <v>-0.07</v>
      </c>
      <c r="E12" s="0">
        <v>0.5</v>
      </c>
      <c r="F12" s="0">
        <v>1.48</v>
      </c>
      <c r="G12" s="0">
        <v>1.03061224489796</v>
      </c>
      <c r="H12" s="0">
        <v>0.686465144042496</v>
      </c>
    </row>
    <row r="13">
      <c r="A13" s="0">
        <v>0.310780531424838</v>
      </c>
      <c r="B13" s="0">
        <v>0.331081081081081</v>
      </c>
      <c r="C13" s="0">
        <v>-0.63</v>
      </c>
      <c r="D13" s="0">
        <v>-0.13</v>
      </c>
      <c r="E13" s="0">
        <v>0.5</v>
      </c>
      <c r="F13" s="0">
        <v>1.48</v>
      </c>
      <c r="G13" s="0">
        <v>1.03061224489796</v>
      </c>
      <c r="H13" s="0">
        <v>0.570400540219558</v>
      </c>
    </row>
    <row r="14">
      <c r="A14" s="0">
        <v>0.310780531424838</v>
      </c>
      <c r="B14" s="0">
        <v>0.331081081081081</v>
      </c>
      <c r="C14" s="0">
        <v>-0.97</v>
      </c>
      <c r="D14" s="0">
        <v>-0.47</v>
      </c>
      <c r="E14" s="0">
        <v>0.5</v>
      </c>
      <c r="F14" s="0">
        <v>1.48</v>
      </c>
      <c r="G14" s="0">
        <v>1.03061224489796</v>
      </c>
      <c r="H14" s="0">
        <v>0.488214059974542</v>
      </c>
    </row>
    <row r="15">
      <c r="A15" s="0">
        <v>0.310780531424838</v>
      </c>
      <c r="B15" s="0">
        <v>0.331081081081081</v>
      </c>
      <c r="C15" s="0">
        <v>-1.176</v>
      </c>
      <c r="D15" s="0">
        <v>-1.1</v>
      </c>
      <c r="E15" s="0">
        <v>0.076</v>
      </c>
      <c r="F15" s="0">
        <v>1.48</v>
      </c>
      <c r="G15" s="0">
        <v>1.03061224489796</v>
      </c>
      <c r="H15" s="0">
        <v>0.980584609709258</v>
      </c>
    </row>
    <row r="16">
      <c r="A16" s="0">
        <v>0.310780531424838</v>
      </c>
      <c r="B16" s="0">
        <v>0.331081081081081</v>
      </c>
      <c r="C16" s="0">
        <v>-0.1</v>
      </c>
      <c r="D16" s="0">
        <v>-0.09</v>
      </c>
      <c r="E16" s="0">
        <v>0.01</v>
      </c>
      <c r="F16" s="0">
        <v>1.48</v>
      </c>
      <c r="G16" s="0">
        <v>1.03061224489796</v>
      </c>
      <c r="H16" s="0">
        <v>0.878443644035394</v>
      </c>
    </row>
    <row r="17">
      <c r="A17" s="0">
        <v>0.310780531424838</v>
      </c>
      <c r="B17" s="0">
        <v>0.331081081081081</v>
      </c>
      <c r="C17" s="0">
        <v>-0.15</v>
      </c>
      <c r="D17" s="0">
        <v>-0.14</v>
      </c>
      <c r="E17" s="0">
        <v>0.01</v>
      </c>
      <c r="F17" s="0">
        <v>1.48</v>
      </c>
      <c r="G17" s="0">
        <v>1.03061224489796</v>
      </c>
      <c r="H17" s="0">
        <v>0.7644092876495</v>
      </c>
    </row>
    <row r="18">
      <c r="A18" s="0">
        <v>0.310780531424838</v>
      </c>
      <c r="B18" s="0">
        <v>0.331081081081081</v>
      </c>
      <c r="C18" s="0">
        <v>-0.51</v>
      </c>
      <c r="D18" s="0">
        <v>-0.5</v>
      </c>
      <c r="E18" s="0">
        <v>0.01</v>
      </c>
      <c r="F18" s="0">
        <v>1.48</v>
      </c>
      <c r="G18" s="0">
        <v>1.03061224489796</v>
      </c>
      <c r="H18" s="0">
        <v>0.454357326291246</v>
      </c>
    </row>
    <row r="19">
      <c r="A19" s="0">
        <v>0.310780531424838</v>
      </c>
      <c r="B19" s="0">
        <v>0.331081081081081</v>
      </c>
      <c r="C19" s="0">
        <v>-0.27</v>
      </c>
      <c r="D19" s="0">
        <v>-0.26</v>
      </c>
      <c r="E19" s="0">
        <v>0.01</v>
      </c>
      <c r="F19" s="0">
        <v>1.48</v>
      </c>
      <c r="G19" s="0">
        <v>1.03061224489796</v>
      </c>
      <c r="H19" s="0">
        <v>0.331980966911681</v>
      </c>
    </row>
    <row r="20">
      <c r="A20" s="0">
        <v>0.490418196590535</v>
      </c>
      <c r="B20" s="0">
        <v>0.8</v>
      </c>
      <c r="C20" s="0">
        <v>-1.375</v>
      </c>
      <c r="D20" s="0">
        <v>-1.25</v>
      </c>
      <c r="E20" s="0">
        <v>0.125</v>
      </c>
      <c r="F20" s="0">
        <v>0.833333333333333</v>
      </c>
      <c r="G20" s="0">
        <v>0.125</v>
      </c>
      <c r="H20" s="0">
        <v>1.17995552612205</v>
      </c>
    </row>
    <row r="21">
      <c r="A21" s="0">
        <v>0.490418196590535</v>
      </c>
      <c r="B21" s="0">
        <v>0.8</v>
      </c>
      <c r="C21" s="0">
        <v>-0.358333333333333</v>
      </c>
      <c r="D21" s="0">
        <v>-0.233333333333333</v>
      </c>
      <c r="E21" s="0">
        <v>0.125</v>
      </c>
      <c r="F21" s="0">
        <v>0.833333333333333</v>
      </c>
      <c r="G21" s="0">
        <v>0.125</v>
      </c>
      <c r="H21" s="0">
        <v>1.01018683173134</v>
      </c>
    </row>
    <row r="22">
      <c r="A22" s="0">
        <v>0.490418196590535</v>
      </c>
      <c r="B22" s="0">
        <v>0.8</v>
      </c>
      <c r="C22" s="0">
        <v>-0.2125</v>
      </c>
      <c r="D22" s="0">
        <v>-0.0875</v>
      </c>
      <c r="E22" s="0">
        <v>0.125</v>
      </c>
      <c r="F22" s="0">
        <v>0.833333333333333</v>
      </c>
      <c r="G22" s="0">
        <v>0.125</v>
      </c>
      <c r="H22" s="0">
        <v>0.828643804565013</v>
      </c>
    </row>
    <row r="23">
      <c r="A23" s="0">
        <v>0.507221330431616</v>
      </c>
      <c r="B23" s="0">
        <v>0.733333333333333</v>
      </c>
      <c r="C23" s="0">
        <v>-1.08333333333333</v>
      </c>
      <c r="D23" s="0">
        <v>-0.958333333333333</v>
      </c>
      <c r="E23" s="0">
        <v>0.125</v>
      </c>
      <c r="F23" s="0">
        <v>0.625</v>
      </c>
      <c r="G23" s="0">
        <v>0.181818181818182</v>
      </c>
      <c r="H23" s="0">
        <v>1.01799173577901</v>
      </c>
    </row>
    <row r="24">
      <c r="A24" s="0">
        <v>0.507221330431616</v>
      </c>
      <c r="B24" s="0">
        <v>0.733333333333333</v>
      </c>
      <c r="C24" s="0">
        <v>-0.5</v>
      </c>
      <c r="D24" s="0">
        <v>-0.375</v>
      </c>
      <c r="E24" s="0">
        <v>0.125</v>
      </c>
      <c r="F24" s="0">
        <v>0.625</v>
      </c>
      <c r="G24" s="0">
        <v>0.181818181818182</v>
      </c>
      <c r="H24" s="0">
        <v>0.844210661171927</v>
      </c>
    </row>
    <row r="25">
      <c r="A25" s="0">
        <v>0.507221330431616</v>
      </c>
      <c r="B25" s="0">
        <v>0.733333333333333</v>
      </c>
      <c r="C25" s="0">
        <v>-0.308333333333333</v>
      </c>
      <c r="D25" s="0">
        <v>-0.183333333333333</v>
      </c>
      <c r="E25" s="0">
        <v>0.125</v>
      </c>
      <c r="F25" s="0">
        <v>0.625</v>
      </c>
      <c r="G25" s="0">
        <v>0.181818181818182</v>
      </c>
      <c r="H25" s="0">
        <v>0.983043879652561</v>
      </c>
    </row>
    <row r="26">
      <c r="A26" s="0">
        <v>0.507221330431616</v>
      </c>
      <c r="B26" s="0">
        <v>0.733333333333333</v>
      </c>
      <c r="C26" s="0">
        <v>-0.158333333333333</v>
      </c>
      <c r="D26" s="0">
        <v>-0.0333333333333333</v>
      </c>
      <c r="E26" s="0">
        <v>0.125</v>
      </c>
      <c r="F26" s="0">
        <v>0.625</v>
      </c>
      <c r="G26" s="0">
        <v>0.181818181818182</v>
      </c>
      <c r="H26" s="0">
        <v>0.845727609832145</v>
      </c>
    </row>
    <row r="27">
      <c r="A27" s="0">
        <v>0.275114044787009</v>
      </c>
      <c r="B27" s="0">
        <v>0.378531073446328</v>
      </c>
      <c r="C27" s="0">
        <v>-0.67</v>
      </c>
      <c r="D27" s="0">
        <v>-0.583333333333333</v>
      </c>
      <c r="E27" s="0">
        <v>0.0866666666666666</v>
      </c>
      <c r="F27" s="0">
        <v>0.7375</v>
      </c>
      <c r="G27" s="0">
        <v>1.40298507462687</v>
      </c>
      <c r="H27" s="0">
        <v>0.903148404490327</v>
      </c>
    </row>
    <row r="28">
      <c r="A28" s="0">
        <v>0.275114044787009</v>
      </c>
      <c r="B28" s="0">
        <v>0.378531073446328</v>
      </c>
      <c r="C28" s="0">
        <v>-0.67</v>
      </c>
      <c r="D28" s="0">
        <v>-0.416666666666667</v>
      </c>
      <c r="E28" s="0">
        <v>0.253333333333333</v>
      </c>
      <c r="F28" s="0">
        <v>0.7375</v>
      </c>
      <c r="G28" s="0">
        <v>1.40298507462687</v>
      </c>
      <c r="H28" s="0">
        <v>0.620783966054486</v>
      </c>
    </row>
    <row r="29">
      <c r="A29" s="0">
        <v>0.275114044787009</v>
      </c>
      <c r="B29" s="0">
        <v>0.378531073446328</v>
      </c>
      <c r="C29" s="0">
        <v>-0.645833333333333</v>
      </c>
      <c r="D29" s="0">
        <v>-0.183333333333333</v>
      </c>
      <c r="E29" s="0">
        <v>0.4625</v>
      </c>
      <c r="F29" s="0">
        <v>0.7375</v>
      </c>
      <c r="G29" s="0">
        <v>1.40298507462687</v>
      </c>
      <c r="H29" s="0">
        <v>0.259057924599257</v>
      </c>
    </row>
    <row r="30">
      <c r="A30" s="0">
        <v>0.275114044787009</v>
      </c>
      <c r="B30" s="0">
        <v>0.378531073446328</v>
      </c>
      <c r="C30" s="0">
        <v>-0.504166666666667</v>
      </c>
      <c r="D30" s="0">
        <v>-0.0416666666666667</v>
      </c>
      <c r="E30" s="0">
        <v>0.4625</v>
      </c>
      <c r="F30" s="0">
        <v>0.7375</v>
      </c>
      <c r="G30" s="0">
        <v>1.40298507462687</v>
      </c>
      <c r="H30" s="0">
        <v>0.177572460465502</v>
      </c>
    </row>
    <row r="31">
      <c r="A31" s="0">
        <v>0.116617219019459</v>
      </c>
      <c r="B31" s="0">
        <v>0.38961038961039</v>
      </c>
      <c r="C31" s="0">
        <v>-0.3</v>
      </c>
      <c r="D31" s="0">
        <v>-0.225</v>
      </c>
      <c r="E31" s="0">
        <v>0.075</v>
      </c>
      <c r="F31" s="0">
        <v>0.320833333333333</v>
      </c>
      <c r="G31" s="0">
        <v>0.866666666666667</v>
      </c>
      <c r="H31" s="0">
        <v>0.801107471346089</v>
      </c>
    </row>
    <row r="32">
      <c r="A32" s="0">
        <v>0.116617219019459</v>
      </c>
      <c r="B32" s="0">
        <v>0.38961038961039</v>
      </c>
      <c r="C32" s="0">
        <v>-0.241666666666667</v>
      </c>
      <c r="D32" s="0">
        <v>-0.0958333333333333</v>
      </c>
      <c r="E32" s="0">
        <v>0.145833333333333</v>
      </c>
      <c r="F32" s="0">
        <v>0.320833333333333</v>
      </c>
      <c r="G32" s="0">
        <v>0.866666666666667</v>
      </c>
      <c r="H32" s="0">
        <v>0.672002095615461</v>
      </c>
    </row>
    <row r="33">
      <c r="A33" s="0">
        <v>0.116617219019459</v>
      </c>
      <c r="B33" s="0">
        <v>0.38961038961039</v>
      </c>
      <c r="C33" s="0">
        <v>-0.204166666666667</v>
      </c>
      <c r="D33" s="0">
        <v>-0.0583333333333333</v>
      </c>
      <c r="E33" s="0">
        <v>0.145833333333333</v>
      </c>
      <c r="F33" s="0">
        <v>0.320833333333333</v>
      </c>
      <c r="G33" s="0">
        <v>0.866666666666667</v>
      </c>
      <c r="H33" s="0">
        <v>0.802997722141214</v>
      </c>
    </row>
    <row r="34">
      <c r="A34" s="0">
        <v>0.449391466091054</v>
      </c>
      <c r="B34" s="0">
        <v>0.48780487804878</v>
      </c>
      <c r="C34" s="0">
        <v>-0.6</v>
      </c>
      <c r="D34" s="0">
        <v>-0.541666666666667</v>
      </c>
      <c r="E34" s="0">
        <v>0.0583333333333333</v>
      </c>
      <c r="F34" s="0">
        <v>0.5125</v>
      </c>
      <c r="G34" s="0">
        <v>1.83333333333333</v>
      </c>
      <c r="H34" s="0">
        <v>0.852769874738052</v>
      </c>
    </row>
    <row r="35">
      <c r="A35" s="0">
        <v>0.449391466091054</v>
      </c>
      <c r="B35" s="0">
        <v>0.48780487804878</v>
      </c>
      <c r="C35" s="0">
        <v>-0.6</v>
      </c>
      <c r="D35" s="0">
        <v>-0.333333333333333</v>
      </c>
      <c r="E35" s="0">
        <v>0.266666666666667</v>
      </c>
      <c r="F35" s="0">
        <v>0.5125</v>
      </c>
      <c r="G35" s="0">
        <v>1.83333333333333</v>
      </c>
      <c r="H35" s="0">
        <v>0.701349171780048</v>
      </c>
    </row>
    <row r="36">
      <c r="A36" s="0">
        <v>0.449391466091054</v>
      </c>
      <c r="B36" s="0">
        <v>0.48780487804878</v>
      </c>
      <c r="C36" s="0">
        <v>-0.391666666666667</v>
      </c>
      <c r="D36" s="0">
        <v>-0.0833333333333334</v>
      </c>
      <c r="E36" s="0">
        <v>0.308333333333333</v>
      </c>
      <c r="F36" s="0">
        <v>0.5125</v>
      </c>
      <c r="G36" s="0">
        <v>1.83333333333333</v>
      </c>
      <c r="H36" s="0">
        <v>0.409634745989158</v>
      </c>
    </row>
    <row r="37">
      <c r="A37" s="0">
        <v>0.445586185296255</v>
      </c>
      <c r="B37" s="0">
        <v>0.85</v>
      </c>
      <c r="C37" s="0">
        <v>-1.1</v>
      </c>
      <c r="D37" s="0">
        <v>-0.5</v>
      </c>
      <c r="E37" s="0">
        <v>0.6</v>
      </c>
      <c r="F37" s="0">
        <v>1</v>
      </c>
      <c r="G37" s="0">
        <v>0.0882352941176471</v>
      </c>
      <c r="H37" s="0">
        <v>0.867378105879455</v>
      </c>
    </row>
    <row r="38">
      <c r="A38" s="0">
        <v>0.445586185296255</v>
      </c>
      <c r="B38" s="0">
        <v>0.85</v>
      </c>
      <c r="C38" s="0">
        <v>-2.04</v>
      </c>
      <c r="D38" s="0">
        <v>-1.5</v>
      </c>
      <c r="E38" s="0">
        <v>0.54</v>
      </c>
      <c r="F38" s="0">
        <v>1</v>
      </c>
      <c r="G38" s="0">
        <v>0.0882352941176471</v>
      </c>
      <c r="H38" s="0">
        <v>0.957840510952416</v>
      </c>
    </row>
    <row r="39">
      <c r="A39" s="0">
        <v>0.445586185296255</v>
      </c>
      <c r="B39" s="0">
        <v>0.85</v>
      </c>
      <c r="C39" s="0">
        <v>-0.685</v>
      </c>
      <c r="D39" s="0">
        <v>-0.235</v>
      </c>
      <c r="E39" s="0">
        <v>0.45</v>
      </c>
      <c r="F39" s="0">
        <v>1</v>
      </c>
      <c r="G39" s="0">
        <v>0.0882352941176471</v>
      </c>
      <c r="H39" s="0">
        <v>0.803672988782254</v>
      </c>
    </row>
    <row r="40">
      <c r="A40" s="0">
        <v>0.445586185296255</v>
      </c>
      <c r="B40" s="0">
        <v>0.7</v>
      </c>
      <c r="C40" s="0">
        <v>-0.685</v>
      </c>
      <c r="D40" s="0">
        <v>-0.235</v>
      </c>
      <c r="E40" s="0">
        <v>0.45</v>
      </c>
      <c r="F40" s="0">
        <v>1</v>
      </c>
      <c r="G40" s="0">
        <v>0.214285714285714</v>
      </c>
      <c r="H40" s="0">
        <v>0.609599691306896</v>
      </c>
    </row>
    <row r="41">
      <c r="A41" s="0">
        <v>0.445586185296255</v>
      </c>
      <c r="B41" s="0">
        <v>0.7</v>
      </c>
      <c r="C41" s="0">
        <v>-0.95</v>
      </c>
      <c r="D41" s="0">
        <v>-0.5</v>
      </c>
      <c r="E41" s="0">
        <v>0.45</v>
      </c>
      <c r="F41" s="0">
        <v>1</v>
      </c>
      <c r="G41" s="0">
        <v>0.214285714285714</v>
      </c>
      <c r="H41" s="0">
        <v>0.748631873889885</v>
      </c>
    </row>
    <row r="42">
      <c r="A42" s="0">
        <v>0.445586185296255</v>
      </c>
      <c r="B42" s="0">
        <v>0.55</v>
      </c>
      <c r="C42" s="0">
        <v>-0.85</v>
      </c>
      <c r="D42" s="0">
        <v>-0.25</v>
      </c>
      <c r="E42" s="0">
        <v>0.6</v>
      </c>
      <c r="F42" s="0">
        <v>1</v>
      </c>
      <c r="G42" s="0">
        <v>0.409090909090909</v>
      </c>
      <c r="H42" s="0">
        <v>0.421991342105667</v>
      </c>
    </row>
    <row r="43">
      <c r="A43" s="0">
        <v>0.445586185296255</v>
      </c>
      <c r="B43" s="0">
        <v>0.55</v>
      </c>
      <c r="C43" s="0">
        <v>-1.1</v>
      </c>
      <c r="D43" s="0">
        <v>-0.5</v>
      </c>
      <c r="E43" s="0">
        <v>0.6</v>
      </c>
      <c r="F43" s="0">
        <v>1</v>
      </c>
      <c r="G43" s="0">
        <v>0.409090909090909</v>
      </c>
      <c r="H43" s="0">
        <v>0.704012094029992</v>
      </c>
    </row>
    <row r="44">
      <c r="A44" s="0">
        <v>0.445586185296255</v>
      </c>
      <c r="B44" s="0">
        <v>0.4</v>
      </c>
      <c r="C44" s="0">
        <v>-0.96</v>
      </c>
      <c r="D44" s="0">
        <v>-0.56</v>
      </c>
      <c r="E44" s="0">
        <v>0.4</v>
      </c>
      <c r="F44" s="0">
        <v>1</v>
      </c>
      <c r="G44" s="0">
        <v>0.75</v>
      </c>
      <c r="H44" s="0">
        <v>0.712717172688997</v>
      </c>
    </row>
    <row r="45">
      <c r="A45" s="0">
        <v>0.310780531424838</v>
      </c>
      <c r="B45" s="0">
        <v>0.331081081081081</v>
      </c>
      <c r="C45" s="0">
        <v>-0.75</v>
      </c>
      <c r="D45" s="0">
        <v>-0.25</v>
      </c>
      <c r="E45" s="0">
        <v>0.5</v>
      </c>
      <c r="F45" s="0">
        <v>1.48</v>
      </c>
      <c r="G45" s="0">
        <v>1.02040816326531</v>
      </c>
      <c r="H45" s="0">
        <v>0.588241379602905</v>
      </c>
    </row>
    <row r="46">
      <c r="A46" s="0">
        <v>0.310780531424838</v>
      </c>
      <c r="B46" s="0">
        <v>0.331081081081081</v>
      </c>
      <c r="C46" s="0">
        <v>-0.33</v>
      </c>
      <c r="D46" s="0">
        <v>-0.08</v>
      </c>
      <c r="E46" s="0">
        <v>0.25</v>
      </c>
      <c r="F46" s="0">
        <v>1.48</v>
      </c>
      <c r="G46" s="0">
        <v>1.02040816326531</v>
      </c>
      <c r="H46" s="0">
        <v>0.839212245736604</v>
      </c>
    </row>
    <row r="47">
      <c r="A47" s="0">
        <v>0.310780531424838</v>
      </c>
      <c r="B47" s="0">
        <v>0.331081081081081</v>
      </c>
      <c r="C47" s="0">
        <v>-0.5</v>
      </c>
      <c r="D47" s="0">
        <v>-0.25</v>
      </c>
      <c r="E47" s="0">
        <v>0.25</v>
      </c>
      <c r="F47" s="0">
        <v>1.48</v>
      </c>
      <c r="G47" s="0">
        <v>1.02040816326531</v>
      </c>
      <c r="H47" s="0">
        <v>0.530907025986878</v>
      </c>
    </row>
    <row r="48">
      <c r="A48" s="0">
        <v>0.310780531424838</v>
      </c>
      <c r="B48" s="0">
        <v>0.331081081081081</v>
      </c>
      <c r="C48" s="0">
        <v>-0.75</v>
      </c>
      <c r="D48" s="0">
        <v>-0.5</v>
      </c>
      <c r="E48" s="0">
        <v>0.25</v>
      </c>
      <c r="F48" s="0">
        <v>1.48</v>
      </c>
      <c r="G48" s="0">
        <v>1.02040816326531</v>
      </c>
      <c r="H48" s="0">
        <v>0.440516996831304</v>
      </c>
    </row>
    <row r="49">
      <c r="A49" s="0">
        <v>0.272454553661408</v>
      </c>
      <c r="B49" s="0">
        <v>0.5</v>
      </c>
      <c r="C49" s="0">
        <v>-1.27076411960133</v>
      </c>
      <c r="D49" s="0">
        <v>-0.606312292358804</v>
      </c>
      <c r="E49" s="0">
        <v>0.664451827242525</v>
      </c>
      <c r="F49" s="0">
        <v>1.99335548172757</v>
      </c>
      <c r="G49" s="0">
        <v>0.5</v>
      </c>
      <c r="H49" s="0">
        <v>0.244584453760698</v>
      </c>
    </row>
    <row r="50">
      <c r="A50" s="0">
        <v>0.272454553661408</v>
      </c>
      <c r="B50" s="0">
        <v>0.5</v>
      </c>
      <c r="C50" s="0">
        <v>-1.09615384615385</v>
      </c>
      <c r="D50" s="0">
        <v>-0.326923076923077</v>
      </c>
      <c r="E50" s="0">
        <v>0.769230769230769</v>
      </c>
      <c r="F50" s="0">
        <v>2.30769230769231</v>
      </c>
      <c r="G50" s="0">
        <v>0.5</v>
      </c>
      <c r="H50" s="0">
        <v>0.156289961131994</v>
      </c>
    </row>
    <row r="51">
      <c r="A51" s="0">
        <v>0.272454553661408</v>
      </c>
      <c r="B51" s="0">
        <v>0.5</v>
      </c>
      <c r="C51" s="0">
        <v>-0.912442396313364</v>
      </c>
      <c r="D51" s="0">
        <v>-0.175115207373272</v>
      </c>
      <c r="E51" s="0">
        <v>0.737327188940092</v>
      </c>
      <c r="F51" s="0">
        <v>2.21198156682028</v>
      </c>
      <c r="G51" s="0">
        <v>0.5</v>
      </c>
      <c r="H51" s="0">
        <v>0.30643109661881</v>
      </c>
    </row>
    <row r="52">
      <c r="A52" s="0">
        <v>0.260221550531588</v>
      </c>
      <c r="B52" s="0">
        <v>0.526315789473684</v>
      </c>
      <c r="C52" s="0">
        <v>-0.7010257242262</v>
      </c>
      <c r="D52" s="0">
        <v>-0.458601481801958</v>
      </c>
      <c r="E52" s="0">
        <v>0.242424242424242</v>
      </c>
      <c r="F52" s="0">
        <v>0.575757575757576</v>
      </c>
      <c r="G52" s="0">
        <v>0.4</v>
      </c>
      <c r="H52" s="0">
        <v>0.743319292494219</v>
      </c>
    </row>
    <row r="53">
      <c r="A53" s="0">
        <v>0.260221550531588</v>
      </c>
      <c r="B53" s="0">
        <v>0.526315789473684</v>
      </c>
      <c r="C53" s="0">
        <v>-0.727272727272727</v>
      </c>
      <c r="D53" s="0">
        <v>-0.637066681088097</v>
      </c>
      <c r="E53" s="0">
        <v>0.0902060461846303</v>
      </c>
      <c r="F53" s="0">
        <v>0.575757575757576</v>
      </c>
      <c r="G53" s="0">
        <v>0.4</v>
      </c>
      <c r="H53" s="0">
        <v>0.939175370229639</v>
      </c>
    </row>
    <row r="54">
      <c r="A54" s="0">
        <v>0.352657710763553</v>
      </c>
      <c r="B54" s="0">
        <v>0.25</v>
      </c>
      <c r="C54" s="0">
        <v>-0.12</v>
      </c>
      <c r="D54" s="0">
        <v>-0.0509478672985782</v>
      </c>
      <c r="E54" s="0">
        <v>0.0690521327014218</v>
      </c>
      <c r="F54" s="0">
        <v>0.2</v>
      </c>
      <c r="G54" s="0">
        <v>0</v>
      </c>
      <c r="H54" s="0">
        <v>0.804007821758557</v>
      </c>
    </row>
    <row r="55">
      <c r="A55" s="0">
        <v>0.248668898615326</v>
      </c>
      <c r="B55" s="0">
        <v>0.32</v>
      </c>
      <c r="C55" s="0">
        <v>-1.152</v>
      </c>
      <c r="D55" s="0">
        <v>-1.01</v>
      </c>
      <c r="E55" s="0">
        <v>0.142</v>
      </c>
      <c r="F55" s="0">
        <v>1.5</v>
      </c>
      <c r="G55" s="0">
        <v>1.0625</v>
      </c>
      <c r="H55" s="0">
        <v>0.996292888795739</v>
      </c>
    </row>
    <row r="56">
      <c r="A56" s="0">
        <v>0.248668898615326</v>
      </c>
      <c r="B56" s="0">
        <v>0.32</v>
      </c>
      <c r="C56" s="0">
        <v>-1.02</v>
      </c>
      <c r="D56" s="0">
        <v>-0.52</v>
      </c>
      <c r="E56" s="0">
        <v>0.5</v>
      </c>
      <c r="F56" s="0">
        <v>1.5</v>
      </c>
      <c r="G56" s="0">
        <v>1.0625</v>
      </c>
      <c r="H56" s="0">
        <v>0.868723497561084</v>
      </c>
    </row>
    <row r="57">
      <c r="A57" s="0">
        <v>0.248668898615326</v>
      </c>
      <c r="B57" s="0">
        <v>0.32</v>
      </c>
      <c r="C57" s="0">
        <v>-0.75</v>
      </c>
      <c r="D57" s="0">
        <v>-0.25</v>
      </c>
      <c r="E57" s="0">
        <v>0.5</v>
      </c>
      <c r="F57" s="0">
        <v>1.5</v>
      </c>
      <c r="G57" s="0">
        <v>1.0625</v>
      </c>
      <c r="H57" s="0">
        <v>1.12931825257769</v>
      </c>
    </row>
    <row r="58">
      <c r="A58" s="0">
        <v>0.248668898615326</v>
      </c>
      <c r="B58" s="0">
        <v>0.32</v>
      </c>
      <c r="C58" s="0">
        <v>-0.64</v>
      </c>
      <c r="D58" s="0">
        <v>-0.14</v>
      </c>
      <c r="E58" s="0">
        <v>0.5</v>
      </c>
      <c r="F58" s="0">
        <v>1.5</v>
      </c>
      <c r="G58" s="0">
        <v>1.0625</v>
      </c>
      <c r="H58" s="0">
        <v>1.03698276860398</v>
      </c>
    </row>
    <row r="59">
      <c r="A59" s="0">
        <v>0.368816399721904</v>
      </c>
      <c r="B59" s="0">
        <v>0.25</v>
      </c>
      <c r="C59" s="0">
        <v>-0.288</v>
      </c>
      <c r="D59" s="0">
        <v>-0.24</v>
      </c>
      <c r="E59" s="0">
        <v>0.048</v>
      </c>
      <c r="F59" s="0">
        <v>0.48</v>
      </c>
      <c r="G59" s="0">
        <v>0.866666666666667</v>
      </c>
      <c r="H59" s="0">
        <v>0.9697478840325</v>
      </c>
    </row>
    <row r="60">
      <c r="A60" s="0">
        <v>0.6851488</v>
      </c>
      <c r="B60" s="0">
        <v>0.6</v>
      </c>
      <c r="C60" s="0">
        <v>-0.288</v>
      </c>
      <c r="D60" s="0">
        <v>-0.24</v>
      </c>
      <c r="E60" s="0">
        <v>0.048</v>
      </c>
      <c r="F60" s="0">
        <v>0.2</v>
      </c>
      <c r="G60" s="0">
        <v>0.333333333333333</v>
      </c>
      <c r="H60" s="0">
        <v>0.996452507472526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F60"/>
  <sheetViews>
    <sheetView workbookViewId="0"/>
  </sheetViews>
  <sheetFormatPr defaultRowHeight="15"/>
  <sheetData>
    <row r="1">
      <c r="A1" s="0">
        <f>'Dataset'!B1</f>
      </c>
      <c r="B1" s="0">
        <f>'Dataset'!C1</f>
      </c>
      <c r="C1" s="0">
        <f>'Dataset'!D1</f>
      </c>
      <c r="D1" s="0">
        <f>'Dataset'!E1</f>
      </c>
      <c r="E1" s="0">
        <f>'Dataset'!F1</f>
      </c>
      <c r="F1" s="0">
        <f>'Dataset'!G1</f>
      </c>
    </row>
    <row r="2">
      <c r="A2" s="0">
        <f>'Dataset'!B2</f>
      </c>
      <c r="B2" s="0">
        <f>'Dataset'!C2</f>
      </c>
      <c r="C2" s="0">
        <f>'Dataset'!D2</f>
      </c>
      <c r="D2" s="0">
        <f>'Dataset'!E2</f>
      </c>
      <c r="E2" s="0">
        <f>'Dataset'!F2</f>
      </c>
      <c r="F2" s="0">
        <f>'Dataset'!G2</f>
      </c>
    </row>
    <row r="3">
      <c r="A3" s="0">
        <f>'Dataset'!B3</f>
      </c>
      <c r="B3" s="0">
        <f>'Dataset'!C3</f>
      </c>
      <c r="C3" s="0">
        <f>'Dataset'!D3</f>
      </c>
      <c r="D3" s="0">
        <f>'Dataset'!E3</f>
      </c>
      <c r="E3" s="0">
        <f>'Dataset'!F3</f>
      </c>
      <c r="F3" s="0">
        <f>'Dataset'!G3</f>
      </c>
    </row>
    <row r="4">
      <c r="A4" s="0">
        <f>'Dataset'!B4</f>
      </c>
      <c r="B4" s="0">
        <f>'Dataset'!C4</f>
      </c>
      <c r="C4" s="0">
        <f>'Dataset'!D4</f>
      </c>
      <c r="D4" s="0">
        <f>'Dataset'!E4</f>
      </c>
      <c r="E4" s="0">
        <f>'Dataset'!F4</f>
      </c>
      <c r="F4" s="0">
        <f>'Dataset'!G4</f>
      </c>
    </row>
    <row r="5">
      <c r="A5" s="0">
        <f>'Dataset'!B5</f>
      </c>
      <c r="B5" s="0">
        <f>'Dataset'!C5</f>
      </c>
      <c r="C5" s="0">
        <f>'Dataset'!D5</f>
      </c>
      <c r="D5" s="0">
        <f>'Dataset'!E5</f>
      </c>
      <c r="E5" s="0">
        <f>'Dataset'!F5</f>
      </c>
      <c r="F5" s="0">
        <f>'Dataset'!G5</f>
      </c>
    </row>
    <row r="6">
      <c r="A6" s="0">
        <f>'Dataset'!B6</f>
      </c>
      <c r="B6" s="0">
        <f>'Dataset'!C6</f>
      </c>
      <c r="C6" s="0">
        <f>'Dataset'!D6</f>
      </c>
      <c r="D6" s="0">
        <f>'Dataset'!E6</f>
      </c>
      <c r="E6" s="0">
        <f>'Dataset'!F6</f>
      </c>
      <c r="F6" s="0">
        <f>'Dataset'!G6</f>
      </c>
    </row>
    <row r="7">
      <c r="A7" s="0">
        <f>'Dataset'!B7</f>
      </c>
      <c r="B7" s="0">
        <f>'Dataset'!C7</f>
      </c>
      <c r="C7" s="0">
        <f>'Dataset'!D7</f>
      </c>
      <c r="D7" s="0">
        <f>'Dataset'!E7</f>
      </c>
      <c r="E7" s="0">
        <f>'Dataset'!F7</f>
      </c>
      <c r="F7" s="0">
        <f>'Dataset'!G7</f>
      </c>
    </row>
    <row r="8">
      <c r="A8" s="0">
        <f>'Dataset'!B8</f>
      </c>
      <c r="B8" s="0">
        <f>'Dataset'!C8</f>
      </c>
      <c r="C8" s="0">
        <f>'Dataset'!D8</f>
      </c>
      <c r="D8" s="0">
        <f>'Dataset'!E8</f>
      </c>
      <c r="E8" s="0">
        <f>'Dataset'!F8</f>
      </c>
      <c r="F8" s="0">
        <f>'Dataset'!G8</f>
      </c>
    </row>
    <row r="9">
      <c r="A9" s="0">
        <f>'Dataset'!B9</f>
      </c>
      <c r="B9" s="0">
        <f>'Dataset'!C9</f>
      </c>
      <c r="C9" s="0">
        <f>'Dataset'!D9</f>
      </c>
      <c r="D9" s="0">
        <f>'Dataset'!E9</f>
      </c>
      <c r="E9" s="0">
        <f>'Dataset'!F9</f>
      </c>
      <c r="F9" s="0">
        <f>'Dataset'!G9</f>
      </c>
    </row>
    <row r="10">
      <c r="A10" s="0">
        <f>'Dataset'!B10</f>
      </c>
      <c r="B10" s="0">
        <f>'Dataset'!C10</f>
      </c>
      <c r="C10" s="0">
        <f>'Dataset'!D10</f>
      </c>
      <c r="D10" s="0">
        <f>'Dataset'!E10</f>
      </c>
      <c r="E10" s="0">
        <f>'Dataset'!F10</f>
      </c>
      <c r="F10" s="0">
        <f>'Dataset'!G10</f>
      </c>
    </row>
    <row r="11">
      <c r="A11" s="0">
        <f>'Dataset'!B11</f>
      </c>
      <c r="B11" s="0">
        <f>'Dataset'!C11</f>
      </c>
      <c r="C11" s="0">
        <f>'Dataset'!D11</f>
      </c>
      <c r="D11" s="0">
        <f>'Dataset'!E11</f>
      </c>
      <c r="E11" s="0">
        <f>'Dataset'!F11</f>
      </c>
      <c r="F11" s="0">
        <f>'Dataset'!G11</f>
      </c>
    </row>
    <row r="12">
      <c r="A12" s="0">
        <f>'Dataset'!B12</f>
      </c>
      <c r="B12" s="0">
        <f>'Dataset'!C12</f>
      </c>
      <c r="C12" s="0">
        <f>'Dataset'!D12</f>
      </c>
      <c r="D12" s="0">
        <f>'Dataset'!E12</f>
      </c>
      <c r="E12" s="0">
        <f>'Dataset'!F12</f>
      </c>
      <c r="F12" s="0">
        <f>'Dataset'!G12</f>
      </c>
    </row>
    <row r="13">
      <c r="A13" s="0">
        <f>'Dataset'!B13</f>
      </c>
      <c r="B13" s="0">
        <f>'Dataset'!C13</f>
      </c>
      <c r="C13" s="0">
        <f>'Dataset'!D13</f>
      </c>
      <c r="D13" s="0">
        <f>'Dataset'!E13</f>
      </c>
      <c r="E13" s="0">
        <f>'Dataset'!F13</f>
      </c>
      <c r="F13" s="0">
        <f>'Dataset'!G13</f>
      </c>
    </row>
    <row r="14">
      <c r="A14" s="0">
        <f>'Dataset'!B14</f>
      </c>
      <c r="B14" s="0">
        <f>'Dataset'!C14</f>
      </c>
      <c r="C14" s="0">
        <f>'Dataset'!D14</f>
      </c>
      <c r="D14" s="0">
        <f>'Dataset'!E14</f>
      </c>
      <c r="E14" s="0">
        <f>'Dataset'!F14</f>
      </c>
      <c r="F14" s="0">
        <f>'Dataset'!G14</f>
      </c>
    </row>
    <row r="15">
      <c r="A15" s="0">
        <f>'Dataset'!B15</f>
      </c>
      <c r="B15" s="0">
        <f>'Dataset'!C15</f>
      </c>
      <c r="C15" s="0">
        <f>'Dataset'!D15</f>
      </c>
      <c r="D15" s="0">
        <f>'Dataset'!E15</f>
      </c>
      <c r="E15" s="0">
        <f>'Dataset'!F15</f>
      </c>
      <c r="F15" s="0">
        <f>'Dataset'!G15</f>
      </c>
    </row>
    <row r="16">
      <c r="A16" s="0">
        <f>'Dataset'!B16</f>
      </c>
      <c r="B16" s="0">
        <f>'Dataset'!C16</f>
      </c>
      <c r="C16" s="0">
        <f>'Dataset'!D16</f>
      </c>
      <c r="D16" s="0">
        <f>'Dataset'!E16</f>
      </c>
      <c r="E16" s="0">
        <f>'Dataset'!F16</f>
      </c>
      <c r="F16" s="0">
        <f>'Dataset'!G16</f>
      </c>
    </row>
    <row r="17">
      <c r="A17" s="0">
        <f>'Dataset'!B17</f>
      </c>
      <c r="B17" s="0">
        <f>'Dataset'!C17</f>
      </c>
      <c r="C17" s="0">
        <f>'Dataset'!D17</f>
      </c>
      <c r="D17" s="0">
        <f>'Dataset'!E17</f>
      </c>
      <c r="E17" s="0">
        <f>'Dataset'!F17</f>
      </c>
      <c r="F17" s="0">
        <f>'Dataset'!G17</f>
      </c>
    </row>
    <row r="18">
      <c r="A18" s="0">
        <f>'Dataset'!B18</f>
      </c>
      <c r="B18" s="0">
        <f>'Dataset'!C18</f>
      </c>
      <c r="C18" s="0">
        <f>'Dataset'!D18</f>
      </c>
      <c r="D18" s="0">
        <f>'Dataset'!E18</f>
      </c>
      <c r="E18" s="0">
        <f>'Dataset'!F18</f>
      </c>
      <c r="F18" s="0">
        <f>'Dataset'!G18</f>
      </c>
    </row>
    <row r="19">
      <c r="A19" s="0">
        <f>'Dataset'!B19</f>
      </c>
      <c r="B19" s="0">
        <f>'Dataset'!C19</f>
      </c>
      <c r="C19" s="0">
        <f>'Dataset'!D19</f>
      </c>
      <c r="D19" s="0">
        <f>'Dataset'!E19</f>
      </c>
      <c r="E19" s="0">
        <f>'Dataset'!F19</f>
      </c>
      <c r="F19" s="0">
        <f>'Dataset'!G19</f>
      </c>
    </row>
    <row r="20">
      <c r="A20" s="0">
        <f>'Dataset'!B20</f>
      </c>
      <c r="B20" s="0">
        <f>'Dataset'!C20</f>
      </c>
      <c r="C20" s="0">
        <f>'Dataset'!D20</f>
      </c>
      <c r="D20" s="0">
        <f>'Dataset'!E20</f>
      </c>
      <c r="E20" s="0">
        <f>'Dataset'!F20</f>
      </c>
      <c r="F20" s="0">
        <f>'Dataset'!G20</f>
      </c>
    </row>
    <row r="21">
      <c r="A21" s="0">
        <f>'Dataset'!B21</f>
      </c>
      <c r="B21" s="0">
        <f>'Dataset'!C21</f>
      </c>
      <c r="C21" s="0">
        <f>'Dataset'!D21</f>
      </c>
      <c r="D21" s="0">
        <f>'Dataset'!E21</f>
      </c>
      <c r="E21" s="0">
        <f>'Dataset'!F21</f>
      </c>
      <c r="F21" s="0">
        <f>'Dataset'!G21</f>
      </c>
    </row>
    <row r="22">
      <c r="A22" s="0">
        <f>'Dataset'!B22</f>
      </c>
      <c r="B22" s="0">
        <f>'Dataset'!C22</f>
      </c>
      <c r="C22" s="0">
        <f>'Dataset'!D22</f>
      </c>
      <c r="D22" s="0">
        <f>'Dataset'!E22</f>
      </c>
      <c r="E22" s="0">
        <f>'Dataset'!F22</f>
      </c>
      <c r="F22" s="0">
        <f>'Dataset'!G22</f>
      </c>
    </row>
    <row r="23">
      <c r="A23" s="0">
        <f>'Dataset'!B23</f>
      </c>
      <c r="B23" s="0">
        <f>'Dataset'!C23</f>
      </c>
      <c r="C23" s="0">
        <f>'Dataset'!D23</f>
      </c>
      <c r="D23" s="0">
        <f>'Dataset'!E23</f>
      </c>
      <c r="E23" s="0">
        <f>'Dataset'!F23</f>
      </c>
      <c r="F23" s="0">
        <f>'Dataset'!G23</f>
      </c>
    </row>
    <row r="24">
      <c r="A24" s="0">
        <f>'Dataset'!B24</f>
      </c>
      <c r="B24" s="0">
        <f>'Dataset'!C24</f>
      </c>
      <c r="C24" s="0">
        <f>'Dataset'!D24</f>
      </c>
      <c r="D24" s="0">
        <f>'Dataset'!E24</f>
      </c>
      <c r="E24" s="0">
        <f>'Dataset'!F24</f>
      </c>
      <c r="F24" s="0">
        <f>'Dataset'!G24</f>
      </c>
    </row>
    <row r="25">
      <c r="A25" s="0">
        <f>'Dataset'!B25</f>
      </c>
      <c r="B25" s="0">
        <f>'Dataset'!C25</f>
      </c>
      <c r="C25" s="0">
        <f>'Dataset'!D25</f>
      </c>
      <c r="D25" s="0">
        <f>'Dataset'!E25</f>
      </c>
      <c r="E25" s="0">
        <f>'Dataset'!F25</f>
      </c>
      <c r="F25" s="0">
        <f>'Dataset'!G25</f>
      </c>
    </row>
    <row r="26">
      <c r="A26" s="0">
        <f>'Dataset'!B26</f>
      </c>
      <c r="B26" s="0">
        <f>'Dataset'!C26</f>
      </c>
      <c r="C26" s="0">
        <f>'Dataset'!D26</f>
      </c>
      <c r="D26" s="0">
        <f>'Dataset'!E26</f>
      </c>
      <c r="E26" s="0">
        <f>'Dataset'!F26</f>
      </c>
      <c r="F26" s="0">
        <f>'Dataset'!G26</f>
      </c>
    </row>
    <row r="27">
      <c r="A27" s="0">
        <f>'Dataset'!B27</f>
      </c>
      <c r="B27" s="0">
        <f>'Dataset'!C27</f>
      </c>
      <c r="C27" s="0">
        <f>'Dataset'!D27</f>
      </c>
      <c r="D27" s="0">
        <f>'Dataset'!E27</f>
      </c>
      <c r="E27" s="0">
        <f>'Dataset'!F27</f>
      </c>
      <c r="F27" s="0">
        <f>'Dataset'!G27</f>
      </c>
    </row>
    <row r="28">
      <c r="A28" s="0">
        <f>'Dataset'!B28</f>
      </c>
      <c r="B28" s="0">
        <f>'Dataset'!C28</f>
      </c>
      <c r="C28" s="0">
        <f>'Dataset'!D28</f>
      </c>
      <c r="D28" s="0">
        <f>'Dataset'!E28</f>
      </c>
      <c r="E28" s="0">
        <f>'Dataset'!F28</f>
      </c>
      <c r="F28" s="0">
        <f>'Dataset'!G28</f>
      </c>
    </row>
    <row r="29">
      <c r="A29" s="0">
        <f>'Dataset'!B29</f>
      </c>
      <c r="B29" s="0">
        <f>'Dataset'!C29</f>
      </c>
      <c r="C29" s="0">
        <f>'Dataset'!D29</f>
      </c>
      <c r="D29" s="0">
        <f>'Dataset'!E29</f>
      </c>
      <c r="E29" s="0">
        <f>'Dataset'!F29</f>
      </c>
      <c r="F29" s="0">
        <f>'Dataset'!G29</f>
      </c>
    </row>
    <row r="30">
      <c r="A30" s="0">
        <f>'Dataset'!B30</f>
      </c>
      <c r="B30" s="0">
        <f>'Dataset'!C30</f>
      </c>
      <c r="C30" s="0">
        <f>'Dataset'!D30</f>
      </c>
      <c r="D30" s="0">
        <f>'Dataset'!E30</f>
      </c>
      <c r="E30" s="0">
        <f>'Dataset'!F30</f>
      </c>
      <c r="F30" s="0">
        <f>'Dataset'!G30</f>
      </c>
    </row>
    <row r="31">
      <c r="A31" s="0">
        <f>'Dataset'!B31</f>
      </c>
      <c r="B31" s="0">
        <f>'Dataset'!C31</f>
      </c>
      <c r="C31" s="0">
        <f>'Dataset'!D31</f>
      </c>
      <c r="D31" s="0">
        <f>'Dataset'!E31</f>
      </c>
      <c r="E31" s="0">
        <f>'Dataset'!F31</f>
      </c>
      <c r="F31" s="0">
        <f>'Dataset'!G31</f>
      </c>
    </row>
    <row r="32">
      <c r="A32" s="0">
        <f>'Dataset'!B32</f>
      </c>
      <c r="B32" s="0">
        <f>'Dataset'!C32</f>
      </c>
      <c r="C32" s="0">
        <f>'Dataset'!D32</f>
      </c>
      <c r="D32" s="0">
        <f>'Dataset'!E32</f>
      </c>
      <c r="E32" s="0">
        <f>'Dataset'!F32</f>
      </c>
      <c r="F32" s="0">
        <f>'Dataset'!G32</f>
      </c>
    </row>
    <row r="33">
      <c r="A33" s="0">
        <f>'Dataset'!B33</f>
      </c>
      <c r="B33" s="0">
        <f>'Dataset'!C33</f>
      </c>
      <c r="C33" s="0">
        <f>'Dataset'!D33</f>
      </c>
      <c r="D33" s="0">
        <f>'Dataset'!E33</f>
      </c>
      <c r="E33" s="0">
        <f>'Dataset'!F33</f>
      </c>
      <c r="F33" s="0">
        <f>'Dataset'!G33</f>
      </c>
    </row>
    <row r="34">
      <c r="A34" s="0">
        <f>'Dataset'!B34</f>
      </c>
      <c r="B34" s="0">
        <f>'Dataset'!C34</f>
      </c>
      <c r="C34" s="0">
        <f>'Dataset'!D34</f>
      </c>
      <c r="D34" s="0">
        <f>'Dataset'!E34</f>
      </c>
      <c r="E34" s="0">
        <f>'Dataset'!F34</f>
      </c>
      <c r="F34" s="0">
        <f>'Dataset'!G34</f>
      </c>
    </row>
    <row r="35">
      <c r="A35" s="0">
        <f>'Dataset'!B35</f>
      </c>
      <c r="B35" s="0">
        <f>'Dataset'!C35</f>
      </c>
      <c r="C35" s="0">
        <f>'Dataset'!D35</f>
      </c>
      <c r="D35" s="0">
        <f>'Dataset'!E35</f>
      </c>
      <c r="E35" s="0">
        <f>'Dataset'!F35</f>
      </c>
      <c r="F35" s="0">
        <f>'Dataset'!G35</f>
      </c>
    </row>
    <row r="36">
      <c r="A36" s="0">
        <f>'Dataset'!B36</f>
      </c>
      <c r="B36" s="0">
        <f>'Dataset'!C36</f>
      </c>
      <c r="C36" s="0">
        <f>'Dataset'!D36</f>
      </c>
      <c r="D36" s="0">
        <f>'Dataset'!E36</f>
      </c>
      <c r="E36" s="0">
        <f>'Dataset'!F36</f>
      </c>
      <c r="F36" s="0">
        <f>'Dataset'!G36</f>
      </c>
    </row>
    <row r="37">
      <c r="A37" s="0">
        <f>'Dataset'!B37</f>
      </c>
      <c r="B37" s="0">
        <f>'Dataset'!C37</f>
      </c>
      <c r="C37" s="0">
        <f>'Dataset'!D37</f>
      </c>
      <c r="D37" s="0">
        <f>'Dataset'!E37</f>
      </c>
      <c r="E37" s="0">
        <f>'Dataset'!F37</f>
      </c>
      <c r="F37" s="0">
        <f>'Dataset'!G37</f>
      </c>
    </row>
    <row r="38">
      <c r="A38" s="0">
        <f>'Dataset'!B38</f>
      </c>
      <c r="B38" s="0">
        <f>'Dataset'!C38</f>
      </c>
      <c r="C38" s="0">
        <f>'Dataset'!D38</f>
      </c>
      <c r="D38" s="0">
        <f>'Dataset'!E38</f>
      </c>
      <c r="E38" s="0">
        <f>'Dataset'!F38</f>
      </c>
      <c r="F38" s="0">
        <f>'Dataset'!G38</f>
      </c>
    </row>
    <row r="39">
      <c r="A39" s="0">
        <f>'Dataset'!B39</f>
      </c>
      <c r="B39" s="0">
        <f>'Dataset'!C39</f>
      </c>
      <c r="C39" s="0">
        <f>'Dataset'!D39</f>
      </c>
      <c r="D39" s="0">
        <f>'Dataset'!E39</f>
      </c>
      <c r="E39" s="0">
        <f>'Dataset'!F39</f>
      </c>
      <c r="F39" s="0">
        <f>'Dataset'!G39</f>
      </c>
    </row>
    <row r="40">
      <c r="A40" s="0">
        <f>'Dataset'!B40</f>
      </c>
      <c r="B40" s="0">
        <f>'Dataset'!C40</f>
      </c>
      <c r="C40" s="0">
        <f>'Dataset'!D40</f>
      </c>
      <c r="D40" s="0">
        <f>'Dataset'!E40</f>
      </c>
      <c r="E40" s="0">
        <f>'Dataset'!F40</f>
      </c>
      <c r="F40" s="0">
        <f>'Dataset'!G40</f>
      </c>
    </row>
    <row r="41">
      <c r="A41" s="0">
        <f>'Dataset'!B41</f>
      </c>
      <c r="B41" s="0">
        <f>'Dataset'!C41</f>
      </c>
      <c r="C41" s="0">
        <f>'Dataset'!D41</f>
      </c>
      <c r="D41" s="0">
        <f>'Dataset'!E41</f>
      </c>
      <c r="E41" s="0">
        <f>'Dataset'!F41</f>
      </c>
      <c r="F41" s="0">
        <f>'Dataset'!G41</f>
      </c>
    </row>
    <row r="42">
      <c r="A42" s="0">
        <f>'Dataset'!B42</f>
      </c>
      <c r="B42" s="0">
        <f>'Dataset'!C42</f>
      </c>
      <c r="C42" s="0">
        <f>'Dataset'!D42</f>
      </c>
      <c r="D42" s="0">
        <f>'Dataset'!E42</f>
      </c>
      <c r="E42" s="0">
        <f>'Dataset'!F42</f>
      </c>
      <c r="F42" s="0">
        <f>'Dataset'!G42</f>
      </c>
    </row>
    <row r="43">
      <c r="A43" s="0">
        <f>'Dataset'!B43</f>
      </c>
      <c r="B43" s="0">
        <f>'Dataset'!C43</f>
      </c>
      <c r="C43" s="0">
        <f>'Dataset'!D43</f>
      </c>
      <c r="D43" s="0">
        <f>'Dataset'!E43</f>
      </c>
      <c r="E43" s="0">
        <f>'Dataset'!F43</f>
      </c>
      <c r="F43" s="0">
        <f>'Dataset'!G43</f>
      </c>
    </row>
    <row r="44">
      <c r="A44" s="0">
        <f>'Dataset'!B44</f>
      </c>
      <c r="B44" s="0">
        <f>'Dataset'!C44</f>
      </c>
      <c r="C44" s="0">
        <f>'Dataset'!D44</f>
      </c>
      <c r="D44" s="0">
        <f>'Dataset'!E44</f>
      </c>
      <c r="E44" s="0">
        <f>'Dataset'!F44</f>
      </c>
      <c r="F44" s="0">
        <f>'Dataset'!G44</f>
      </c>
    </row>
    <row r="45">
      <c r="A45" s="0">
        <f>'Dataset'!B45</f>
      </c>
      <c r="B45" s="0">
        <f>'Dataset'!C45</f>
      </c>
      <c r="C45" s="0">
        <f>'Dataset'!D45</f>
      </c>
      <c r="D45" s="0">
        <f>'Dataset'!E45</f>
      </c>
      <c r="E45" s="0">
        <f>'Dataset'!F45</f>
      </c>
      <c r="F45" s="0">
        <f>'Dataset'!G45</f>
      </c>
    </row>
    <row r="46">
      <c r="A46" s="0">
        <f>'Dataset'!B46</f>
      </c>
      <c r="B46" s="0">
        <f>'Dataset'!C46</f>
      </c>
      <c r="C46" s="0">
        <f>'Dataset'!D46</f>
      </c>
      <c r="D46" s="0">
        <f>'Dataset'!E46</f>
      </c>
      <c r="E46" s="0">
        <f>'Dataset'!F46</f>
      </c>
      <c r="F46" s="0">
        <f>'Dataset'!G46</f>
      </c>
    </row>
    <row r="47">
      <c r="A47" s="0">
        <f>'Dataset'!B47</f>
      </c>
      <c r="B47" s="0">
        <f>'Dataset'!C47</f>
      </c>
      <c r="C47" s="0">
        <f>'Dataset'!D47</f>
      </c>
      <c r="D47" s="0">
        <f>'Dataset'!E47</f>
      </c>
      <c r="E47" s="0">
        <f>'Dataset'!F47</f>
      </c>
      <c r="F47" s="0">
        <f>'Dataset'!G47</f>
      </c>
    </row>
    <row r="48">
      <c r="A48" s="0">
        <f>'Dataset'!B48</f>
      </c>
      <c r="B48" s="0">
        <f>'Dataset'!C48</f>
      </c>
      <c r="C48" s="0">
        <f>'Dataset'!D48</f>
      </c>
      <c r="D48" s="0">
        <f>'Dataset'!E48</f>
      </c>
      <c r="E48" s="0">
        <f>'Dataset'!F48</f>
      </c>
      <c r="F48" s="0">
        <f>'Dataset'!G48</f>
      </c>
    </row>
    <row r="49">
      <c r="A49" s="0">
        <f>'Dataset'!B49</f>
      </c>
      <c r="B49" s="0">
        <f>'Dataset'!C49</f>
      </c>
      <c r="C49" s="0">
        <f>'Dataset'!D49</f>
      </c>
      <c r="D49" s="0">
        <f>'Dataset'!E49</f>
      </c>
      <c r="E49" s="0">
        <f>'Dataset'!F49</f>
      </c>
      <c r="F49" s="0">
        <f>'Dataset'!G49</f>
      </c>
    </row>
    <row r="50">
      <c r="A50" s="0">
        <f>'Dataset'!B50</f>
      </c>
      <c r="B50" s="0">
        <f>'Dataset'!C50</f>
      </c>
      <c r="C50" s="0">
        <f>'Dataset'!D50</f>
      </c>
      <c r="D50" s="0">
        <f>'Dataset'!E50</f>
      </c>
      <c r="E50" s="0">
        <f>'Dataset'!F50</f>
      </c>
      <c r="F50" s="0">
        <f>'Dataset'!G50</f>
      </c>
    </row>
    <row r="51">
      <c r="A51" s="0">
        <f>'Dataset'!B51</f>
      </c>
      <c r="B51" s="0">
        <f>'Dataset'!C51</f>
      </c>
      <c r="C51" s="0">
        <f>'Dataset'!D51</f>
      </c>
      <c r="D51" s="0">
        <f>'Dataset'!E51</f>
      </c>
      <c r="E51" s="0">
        <f>'Dataset'!F51</f>
      </c>
      <c r="F51" s="0">
        <f>'Dataset'!G51</f>
      </c>
    </row>
    <row r="52">
      <c r="A52" s="0">
        <f>'Dataset'!B52</f>
      </c>
      <c r="B52" s="0">
        <f>'Dataset'!C52</f>
      </c>
      <c r="C52" s="0">
        <f>'Dataset'!D52</f>
      </c>
      <c r="D52" s="0">
        <f>'Dataset'!E52</f>
      </c>
      <c r="E52" s="0">
        <f>'Dataset'!F52</f>
      </c>
      <c r="F52" s="0">
        <f>'Dataset'!G52</f>
      </c>
    </row>
    <row r="53">
      <c r="A53" s="0">
        <f>'Dataset'!B53</f>
      </c>
      <c r="B53" s="0">
        <f>'Dataset'!C53</f>
      </c>
      <c r="C53" s="0">
        <f>'Dataset'!D53</f>
      </c>
      <c r="D53" s="0">
        <f>'Dataset'!E53</f>
      </c>
      <c r="E53" s="0">
        <f>'Dataset'!F53</f>
      </c>
      <c r="F53" s="0">
        <f>'Dataset'!G53</f>
      </c>
    </row>
    <row r="54">
      <c r="A54" s="0">
        <f>'Dataset'!B54</f>
      </c>
      <c r="B54" s="0">
        <f>'Dataset'!C54</f>
      </c>
      <c r="C54" s="0">
        <f>'Dataset'!D54</f>
      </c>
      <c r="D54" s="0">
        <f>'Dataset'!E54</f>
      </c>
      <c r="E54" s="0">
        <f>'Dataset'!F54</f>
      </c>
      <c r="F54" s="0">
        <f>'Dataset'!G54</f>
      </c>
    </row>
    <row r="55">
      <c r="A55" s="0">
        <f>'Dataset'!B55</f>
      </c>
      <c r="B55" s="0">
        <f>'Dataset'!C55</f>
      </c>
      <c r="C55" s="0">
        <f>'Dataset'!D55</f>
      </c>
      <c r="D55" s="0">
        <f>'Dataset'!E55</f>
      </c>
      <c r="E55" s="0">
        <f>'Dataset'!F55</f>
      </c>
      <c r="F55" s="0">
        <f>'Dataset'!G55</f>
      </c>
    </row>
    <row r="56">
      <c r="A56" s="0">
        <f>'Dataset'!B56</f>
      </c>
      <c r="B56" s="0">
        <f>'Dataset'!C56</f>
      </c>
      <c r="C56" s="0">
        <f>'Dataset'!D56</f>
      </c>
      <c r="D56" s="0">
        <f>'Dataset'!E56</f>
      </c>
      <c r="E56" s="0">
        <f>'Dataset'!F56</f>
      </c>
      <c r="F56" s="0">
        <f>'Dataset'!G56</f>
      </c>
    </row>
    <row r="57">
      <c r="A57" s="0">
        <f>'Dataset'!B57</f>
      </c>
      <c r="B57" s="0">
        <f>'Dataset'!C57</f>
      </c>
      <c r="C57" s="0">
        <f>'Dataset'!D57</f>
      </c>
      <c r="D57" s="0">
        <f>'Dataset'!E57</f>
      </c>
      <c r="E57" s="0">
        <f>'Dataset'!F57</f>
      </c>
      <c r="F57" s="0">
        <f>'Dataset'!G57</f>
      </c>
    </row>
    <row r="58">
      <c r="A58" s="0">
        <f>'Dataset'!B58</f>
      </c>
      <c r="B58" s="0">
        <f>'Dataset'!C58</f>
      </c>
      <c r="C58" s="0">
        <f>'Dataset'!D58</f>
      </c>
      <c r="D58" s="0">
        <f>'Dataset'!E58</f>
      </c>
      <c r="E58" s="0">
        <f>'Dataset'!F58</f>
      </c>
      <c r="F58" s="0">
        <f>'Dataset'!G58</f>
      </c>
    </row>
    <row r="59">
      <c r="A59" s="0">
        <f>'Dataset'!B59</f>
      </c>
      <c r="B59" s="0">
        <f>'Dataset'!C59</f>
      </c>
      <c r="C59" s="0">
        <f>'Dataset'!D59</f>
      </c>
      <c r="D59" s="0">
        <f>'Dataset'!E59</f>
      </c>
      <c r="E59" s="0">
        <f>'Dataset'!F59</f>
      </c>
      <c r="F59" s="0">
        <f>'Dataset'!G59</f>
      </c>
    </row>
    <row r="60">
      <c r="A60" s="0">
        <f>'Dataset'!B60</f>
      </c>
      <c r="B60" s="0">
        <f>'Dataset'!C60</f>
      </c>
      <c r="C60" s="0">
        <f>'Dataset'!D60</f>
      </c>
      <c r="D60" s="0">
        <f>'Dataset'!E60</f>
      </c>
      <c r="E60" s="0">
        <f>'Dataset'!F60</f>
      </c>
      <c r="F60" s="0">
        <f>'Dataset'!G60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60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38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0" t="s">
        <v>44</v>
      </c>
      <c r="I1" s="0" t="s">
        <v>45</v>
      </c>
      <c r="J1" s="0" t="s">
        <v>46</v>
      </c>
    </row>
    <row r="2">
      <c r="A2" s="0">
        <v>0</v>
      </c>
      <c r="B2" s="2">
        <f>'Dataset'!H2</f>
      </c>
      <c r="C2" s="2">
        <f ref="C2:C60" t="shared" si="1">J2</f>
      </c>
      <c r="D2" s="2">
        <f ref="D2:D60" t="shared" si="2">ABS(B2 - C2)</f>
      </c>
      <c r="E2" s="2">
        <f ref="E2:E60" t="shared" si="3">ABS(D2 / B2)</f>
      </c>
      <c r="F2" s="2">
        <f ref="F2:F60" t="shared" si="4">C2 - B2</f>
      </c>
      <c r="G2" s="2">
        <f ref="G2:G60" t="shared" si="5">POWER(F2, 2)</f>
      </c>
      <c r="I2" s="2">
        <f>=(EXP(1.1379033657122*Inputs!$D2)*-1.85071399866854/(LN((LN(1.61680193718829*Inputs!$F2)*(1*Inputs!$E2*LN(1.61680193718829*Inputs!$F2)*27.7210355329794/(1*Inputs!$A2*1*Inputs!$E2*0.32409678530924)+1.45226329663663*Inputs!$F2/(-1.03031157445419*Inputs!$A2)+1.4861274142619*Inputs!$E2/(-1.03031157445419*Inputs!$A2)+LN(1.61680193718829*Inputs!$F2)*8.79653078461761/(POWER(2.10139282609361*Inputs!$B2,2)*-1)+-164.083469632004)/(0.31456191830217*Inputs!$E2)+POWER(1*Inputs!$B2*1*Inputs!$C2*POWER(0.523465560771807*Inputs!$C2,2)*LN(1.61680193718829*Inputs!$F2)*LN(1.61680193718829*Inputs!$F2)*LN(1.61680193718829*Inputs!$F2)*(27.7210355329794*Inputs!$E2/(1.03031157445419*Inputs!$A2)+1.61680193718829*Inputs!$F2/((1*Inputs!$B2*LN(1.61680193718829*Inputs!$F2)*2.85610530777647+LN(1.61680193718829*Inputs!$F2)*2.91809950625362)))*27.887895000405,2))))+1.1829291108488)</f>
      </c>
      <c r="J2" s="2">
        <f ref="J2:J60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EXP(1.1379033657122*Inputs!$D3)*-1.85071399866854/(LN((LN(1.61680193718829*Inputs!$F3)*(1*Inputs!$E3*LN(1.61680193718829*Inputs!$F3)*27.7210355329794/(1*Inputs!$A3*1*Inputs!$E3*0.32409678530924)+1.45226329663663*Inputs!$F3/(-1.03031157445419*Inputs!$A3)+1.4861274142619*Inputs!$E3/(-1.03031157445419*Inputs!$A3)+LN(1.61680193718829*Inputs!$F3)*8.79653078461761/(POWER(2.10139282609361*Inputs!$B3,2)*-1)+-164.083469632004)/(0.31456191830217*Inputs!$E3)+POWER(1*Inputs!$B3*1*Inputs!$C3*POWER(0.523465560771807*Inputs!$C3,2)*LN(1.61680193718829*Inputs!$F3)*LN(1.61680193718829*Inputs!$F3)*LN(1.61680193718829*Inputs!$F3)*(27.7210355329794*Inputs!$E3/(1.03031157445419*Inputs!$A3)+1.61680193718829*Inputs!$F3/((1*Inputs!$B3*LN(1.61680193718829*Inputs!$F3)*2.85610530777647+LN(1.61680193718829*Inputs!$F3)*2.91809950625362)))*27.887895000405,2))))+1.1829291108488)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EXP(1.1379033657122*Inputs!$D4)*-1.85071399866854/(LN((LN(1.61680193718829*Inputs!$F4)*(1*Inputs!$E4*LN(1.61680193718829*Inputs!$F4)*27.7210355329794/(1*Inputs!$A4*1*Inputs!$E4*0.32409678530924)+1.45226329663663*Inputs!$F4/(-1.03031157445419*Inputs!$A4)+1.4861274142619*Inputs!$E4/(-1.03031157445419*Inputs!$A4)+LN(1.61680193718829*Inputs!$F4)*8.79653078461761/(POWER(2.10139282609361*Inputs!$B4,2)*-1)+-164.083469632004)/(0.31456191830217*Inputs!$E4)+POWER(1*Inputs!$B4*1*Inputs!$C4*POWER(0.523465560771807*Inputs!$C4,2)*LN(1.61680193718829*Inputs!$F4)*LN(1.61680193718829*Inputs!$F4)*LN(1.61680193718829*Inputs!$F4)*(27.7210355329794*Inputs!$E4/(1.03031157445419*Inputs!$A4)+1.61680193718829*Inputs!$F4/((1*Inputs!$B4*LN(1.61680193718829*Inputs!$F4)*2.85610530777647+LN(1.61680193718829*Inputs!$F4)*2.91809950625362)))*27.887895000405,2))))+1.1829291108488)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EXP(1.1379033657122*Inputs!$D5)*-1.85071399866854/(LN((LN(1.61680193718829*Inputs!$F5)*(1*Inputs!$E5*LN(1.61680193718829*Inputs!$F5)*27.7210355329794/(1*Inputs!$A5*1*Inputs!$E5*0.32409678530924)+1.45226329663663*Inputs!$F5/(-1.03031157445419*Inputs!$A5)+1.4861274142619*Inputs!$E5/(-1.03031157445419*Inputs!$A5)+LN(1.61680193718829*Inputs!$F5)*8.79653078461761/(POWER(2.10139282609361*Inputs!$B5,2)*-1)+-164.083469632004)/(0.31456191830217*Inputs!$E5)+POWER(1*Inputs!$B5*1*Inputs!$C5*POWER(0.523465560771807*Inputs!$C5,2)*LN(1.61680193718829*Inputs!$F5)*LN(1.61680193718829*Inputs!$F5)*LN(1.61680193718829*Inputs!$F5)*(27.7210355329794*Inputs!$E5/(1.03031157445419*Inputs!$A5)+1.61680193718829*Inputs!$F5/((1*Inputs!$B5*LN(1.61680193718829*Inputs!$F5)*2.85610530777647+LN(1.61680193718829*Inputs!$F5)*2.91809950625362)))*27.887895000405,2))))+1.1829291108488)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EXP(1.1379033657122*Inputs!$D6)*-1.85071399866854/(LN((LN(1.61680193718829*Inputs!$F6)*(1*Inputs!$E6*LN(1.61680193718829*Inputs!$F6)*27.7210355329794/(1*Inputs!$A6*1*Inputs!$E6*0.32409678530924)+1.45226329663663*Inputs!$F6/(-1.03031157445419*Inputs!$A6)+1.4861274142619*Inputs!$E6/(-1.03031157445419*Inputs!$A6)+LN(1.61680193718829*Inputs!$F6)*8.79653078461761/(POWER(2.10139282609361*Inputs!$B6,2)*-1)+-164.083469632004)/(0.31456191830217*Inputs!$E6)+POWER(1*Inputs!$B6*1*Inputs!$C6*POWER(0.523465560771807*Inputs!$C6,2)*LN(1.61680193718829*Inputs!$F6)*LN(1.61680193718829*Inputs!$F6)*LN(1.61680193718829*Inputs!$F6)*(27.7210355329794*Inputs!$E6/(1.03031157445419*Inputs!$A6)+1.61680193718829*Inputs!$F6/((1*Inputs!$B6*LN(1.61680193718829*Inputs!$F6)*2.85610530777647+LN(1.61680193718829*Inputs!$F6)*2.91809950625362)))*27.887895000405,2))))+1.1829291108488)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EXP(1.1379033657122*Inputs!$D7)*-1.85071399866854/(LN((LN(1.61680193718829*Inputs!$F7)*(1*Inputs!$E7*LN(1.61680193718829*Inputs!$F7)*27.7210355329794/(1*Inputs!$A7*1*Inputs!$E7*0.32409678530924)+1.45226329663663*Inputs!$F7/(-1.03031157445419*Inputs!$A7)+1.4861274142619*Inputs!$E7/(-1.03031157445419*Inputs!$A7)+LN(1.61680193718829*Inputs!$F7)*8.79653078461761/(POWER(2.10139282609361*Inputs!$B7,2)*-1)+-164.083469632004)/(0.31456191830217*Inputs!$E7)+POWER(1*Inputs!$B7*1*Inputs!$C7*POWER(0.523465560771807*Inputs!$C7,2)*LN(1.61680193718829*Inputs!$F7)*LN(1.61680193718829*Inputs!$F7)*LN(1.61680193718829*Inputs!$F7)*(27.7210355329794*Inputs!$E7/(1.03031157445419*Inputs!$A7)+1.61680193718829*Inputs!$F7/((1*Inputs!$B7*LN(1.61680193718829*Inputs!$F7)*2.85610530777647+LN(1.61680193718829*Inputs!$F7)*2.91809950625362)))*27.887895000405,2))))+1.1829291108488)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EXP(1.1379033657122*Inputs!$D8)*-1.85071399866854/(LN((LN(1.61680193718829*Inputs!$F8)*(1*Inputs!$E8*LN(1.61680193718829*Inputs!$F8)*27.7210355329794/(1*Inputs!$A8*1*Inputs!$E8*0.32409678530924)+1.45226329663663*Inputs!$F8/(-1.03031157445419*Inputs!$A8)+1.4861274142619*Inputs!$E8/(-1.03031157445419*Inputs!$A8)+LN(1.61680193718829*Inputs!$F8)*8.79653078461761/(POWER(2.10139282609361*Inputs!$B8,2)*-1)+-164.083469632004)/(0.31456191830217*Inputs!$E8)+POWER(1*Inputs!$B8*1*Inputs!$C8*POWER(0.523465560771807*Inputs!$C8,2)*LN(1.61680193718829*Inputs!$F8)*LN(1.61680193718829*Inputs!$F8)*LN(1.61680193718829*Inputs!$F8)*(27.7210355329794*Inputs!$E8/(1.03031157445419*Inputs!$A8)+1.61680193718829*Inputs!$F8/((1*Inputs!$B8*LN(1.61680193718829*Inputs!$F8)*2.85610530777647+LN(1.61680193718829*Inputs!$F8)*2.91809950625362)))*27.887895000405,2))))+1.1829291108488)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EXP(1.1379033657122*Inputs!$D9)*-1.85071399866854/(LN((LN(1.61680193718829*Inputs!$F9)*(1*Inputs!$E9*LN(1.61680193718829*Inputs!$F9)*27.7210355329794/(1*Inputs!$A9*1*Inputs!$E9*0.32409678530924)+1.45226329663663*Inputs!$F9/(-1.03031157445419*Inputs!$A9)+1.4861274142619*Inputs!$E9/(-1.03031157445419*Inputs!$A9)+LN(1.61680193718829*Inputs!$F9)*8.79653078461761/(POWER(2.10139282609361*Inputs!$B9,2)*-1)+-164.083469632004)/(0.31456191830217*Inputs!$E9)+POWER(1*Inputs!$B9*1*Inputs!$C9*POWER(0.523465560771807*Inputs!$C9,2)*LN(1.61680193718829*Inputs!$F9)*LN(1.61680193718829*Inputs!$F9)*LN(1.61680193718829*Inputs!$F9)*(27.7210355329794*Inputs!$E9/(1.03031157445419*Inputs!$A9)+1.61680193718829*Inputs!$F9/((1*Inputs!$B9*LN(1.61680193718829*Inputs!$F9)*2.85610530777647+LN(1.61680193718829*Inputs!$F9)*2.91809950625362)))*27.887895000405,2))))+1.1829291108488)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EXP(1.1379033657122*Inputs!$D10)*-1.85071399866854/(LN((LN(1.61680193718829*Inputs!$F10)*(1*Inputs!$E10*LN(1.61680193718829*Inputs!$F10)*27.7210355329794/(1*Inputs!$A10*1*Inputs!$E10*0.32409678530924)+1.45226329663663*Inputs!$F10/(-1.03031157445419*Inputs!$A10)+1.4861274142619*Inputs!$E10/(-1.03031157445419*Inputs!$A10)+LN(1.61680193718829*Inputs!$F10)*8.79653078461761/(POWER(2.10139282609361*Inputs!$B10,2)*-1)+-164.083469632004)/(0.31456191830217*Inputs!$E10)+POWER(1*Inputs!$B10*1*Inputs!$C10*POWER(0.523465560771807*Inputs!$C10,2)*LN(1.61680193718829*Inputs!$F10)*LN(1.61680193718829*Inputs!$F10)*LN(1.61680193718829*Inputs!$F10)*(27.7210355329794*Inputs!$E10/(1.03031157445419*Inputs!$A10)+1.61680193718829*Inputs!$F10/((1*Inputs!$B10*LN(1.61680193718829*Inputs!$F10)*2.85610530777647+LN(1.61680193718829*Inputs!$F10)*2.91809950625362)))*27.887895000405,2))))+1.1829291108488)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EXP(1.1379033657122*Inputs!$D11)*-1.85071399866854/(LN((LN(1.61680193718829*Inputs!$F11)*(1*Inputs!$E11*LN(1.61680193718829*Inputs!$F11)*27.7210355329794/(1*Inputs!$A11*1*Inputs!$E11*0.32409678530924)+1.45226329663663*Inputs!$F11/(-1.03031157445419*Inputs!$A11)+1.4861274142619*Inputs!$E11/(-1.03031157445419*Inputs!$A11)+LN(1.61680193718829*Inputs!$F11)*8.79653078461761/(POWER(2.10139282609361*Inputs!$B11,2)*-1)+-164.083469632004)/(0.31456191830217*Inputs!$E11)+POWER(1*Inputs!$B11*1*Inputs!$C11*POWER(0.523465560771807*Inputs!$C11,2)*LN(1.61680193718829*Inputs!$F11)*LN(1.61680193718829*Inputs!$F11)*LN(1.61680193718829*Inputs!$F11)*(27.7210355329794*Inputs!$E11/(1.03031157445419*Inputs!$A11)+1.61680193718829*Inputs!$F11/((1*Inputs!$B11*LN(1.61680193718829*Inputs!$F11)*2.85610530777647+LN(1.61680193718829*Inputs!$F11)*2.91809950625362)))*27.887895000405,2))))+1.1829291108488)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EXP(1.1379033657122*Inputs!$D12)*-1.85071399866854/(LN((LN(1.61680193718829*Inputs!$F12)*(1*Inputs!$E12*LN(1.61680193718829*Inputs!$F12)*27.7210355329794/(1*Inputs!$A12*1*Inputs!$E12*0.32409678530924)+1.45226329663663*Inputs!$F12/(-1.03031157445419*Inputs!$A12)+1.4861274142619*Inputs!$E12/(-1.03031157445419*Inputs!$A12)+LN(1.61680193718829*Inputs!$F12)*8.79653078461761/(POWER(2.10139282609361*Inputs!$B12,2)*-1)+-164.083469632004)/(0.31456191830217*Inputs!$E12)+POWER(1*Inputs!$B12*1*Inputs!$C12*POWER(0.523465560771807*Inputs!$C12,2)*LN(1.61680193718829*Inputs!$F12)*LN(1.61680193718829*Inputs!$F12)*LN(1.61680193718829*Inputs!$F12)*(27.7210355329794*Inputs!$E12/(1.03031157445419*Inputs!$A12)+1.61680193718829*Inputs!$F12/((1*Inputs!$B12*LN(1.61680193718829*Inputs!$F12)*2.85610530777647+LN(1.61680193718829*Inputs!$F12)*2.91809950625362)))*27.887895000405,2))))+1.1829291108488)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EXP(1.1379033657122*Inputs!$D13)*-1.85071399866854/(LN((LN(1.61680193718829*Inputs!$F13)*(1*Inputs!$E13*LN(1.61680193718829*Inputs!$F13)*27.7210355329794/(1*Inputs!$A13*1*Inputs!$E13*0.32409678530924)+1.45226329663663*Inputs!$F13/(-1.03031157445419*Inputs!$A13)+1.4861274142619*Inputs!$E13/(-1.03031157445419*Inputs!$A13)+LN(1.61680193718829*Inputs!$F13)*8.79653078461761/(POWER(2.10139282609361*Inputs!$B13,2)*-1)+-164.083469632004)/(0.31456191830217*Inputs!$E13)+POWER(1*Inputs!$B13*1*Inputs!$C13*POWER(0.523465560771807*Inputs!$C13,2)*LN(1.61680193718829*Inputs!$F13)*LN(1.61680193718829*Inputs!$F13)*LN(1.61680193718829*Inputs!$F13)*(27.7210355329794*Inputs!$E13/(1.03031157445419*Inputs!$A13)+1.61680193718829*Inputs!$F13/((1*Inputs!$B13*LN(1.61680193718829*Inputs!$F13)*2.85610530777647+LN(1.61680193718829*Inputs!$F13)*2.91809950625362)))*27.887895000405,2))))+1.1829291108488)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EXP(1.1379033657122*Inputs!$D14)*-1.85071399866854/(LN((LN(1.61680193718829*Inputs!$F14)*(1*Inputs!$E14*LN(1.61680193718829*Inputs!$F14)*27.7210355329794/(1*Inputs!$A14*1*Inputs!$E14*0.32409678530924)+1.45226329663663*Inputs!$F14/(-1.03031157445419*Inputs!$A14)+1.4861274142619*Inputs!$E14/(-1.03031157445419*Inputs!$A14)+LN(1.61680193718829*Inputs!$F14)*8.79653078461761/(POWER(2.10139282609361*Inputs!$B14,2)*-1)+-164.083469632004)/(0.31456191830217*Inputs!$E14)+POWER(1*Inputs!$B14*1*Inputs!$C14*POWER(0.523465560771807*Inputs!$C14,2)*LN(1.61680193718829*Inputs!$F14)*LN(1.61680193718829*Inputs!$F14)*LN(1.61680193718829*Inputs!$F14)*(27.7210355329794*Inputs!$E14/(1.03031157445419*Inputs!$A14)+1.61680193718829*Inputs!$F14/((1*Inputs!$B14*LN(1.61680193718829*Inputs!$F14)*2.85610530777647+LN(1.61680193718829*Inputs!$F14)*2.91809950625362)))*27.887895000405,2))))+1.1829291108488)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EXP(1.1379033657122*Inputs!$D15)*-1.85071399866854/(LN((LN(1.61680193718829*Inputs!$F15)*(1*Inputs!$E15*LN(1.61680193718829*Inputs!$F15)*27.7210355329794/(1*Inputs!$A15*1*Inputs!$E15*0.32409678530924)+1.45226329663663*Inputs!$F15/(-1.03031157445419*Inputs!$A15)+1.4861274142619*Inputs!$E15/(-1.03031157445419*Inputs!$A15)+LN(1.61680193718829*Inputs!$F15)*8.79653078461761/(POWER(2.10139282609361*Inputs!$B15,2)*-1)+-164.083469632004)/(0.31456191830217*Inputs!$E15)+POWER(1*Inputs!$B15*1*Inputs!$C15*POWER(0.523465560771807*Inputs!$C15,2)*LN(1.61680193718829*Inputs!$F15)*LN(1.61680193718829*Inputs!$F15)*LN(1.61680193718829*Inputs!$F15)*(27.7210355329794*Inputs!$E15/(1.03031157445419*Inputs!$A15)+1.61680193718829*Inputs!$F15/((1*Inputs!$B15*LN(1.61680193718829*Inputs!$F15)*2.85610530777647+LN(1.61680193718829*Inputs!$F15)*2.91809950625362)))*27.887895000405,2))))+1.1829291108488)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EXP(1.1379033657122*Inputs!$D16)*-1.85071399866854/(LN((LN(1.61680193718829*Inputs!$F16)*(1*Inputs!$E16*LN(1.61680193718829*Inputs!$F16)*27.7210355329794/(1*Inputs!$A16*1*Inputs!$E16*0.32409678530924)+1.45226329663663*Inputs!$F16/(-1.03031157445419*Inputs!$A16)+1.4861274142619*Inputs!$E16/(-1.03031157445419*Inputs!$A16)+LN(1.61680193718829*Inputs!$F16)*8.79653078461761/(POWER(2.10139282609361*Inputs!$B16,2)*-1)+-164.083469632004)/(0.31456191830217*Inputs!$E16)+POWER(1*Inputs!$B16*1*Inputs!$C16*POWER(0.523465560771807*Inputs!$C16,2)*LN(1.61680193718829*Inputs!$F16)*LN(1.61680193718829*Inputs!$F16)*LN(1.61680193718829*Inputs!$F16)*(27.7210355329794*Inputs!$E16/(1.03031157445419*Inputs!$A16)+1.61680193718829*Inputs!$F16/((1*Inputs!$B16*LN(1.61680193718829*Inputs!$F16)*2.85610530777647+LN(1.61680193718829*Inputs!$F16)*2.91809950625362)))*27.887895000405,2))))+1.1829291108488)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EXP(1.1379033657122*Inputs!$D17)*-1.85071399866854/(LN((LN(1.61680193718829*Inputs!$F17)*(1*Inputs!$E17*LN(1.61680193718829*Inputs!$F17)*27.7210355329794/(1*Inputs!$A17*1*Inputs!$E17*0.32409678530924)+1.45226329663663*Inputs!$F17/(-1.03031157445419*Inputs!$A17)+1.4861274142619*Inputs!$E17/(-1.03031157445419*Inputs!$A17)+LN(1.61680193718829*Inputs!$F17)*8.79653078461761/(POWER(2.10139282609361*Inputs!$B17,2)*-1)+-164.083469632004)/(0.31456191830217*Inputs!$E17)+POWER(1*Inputs!$B17*1*Inputs!$C17*POWER(0.523465560771807*Inputs!$C17,2)*LN(1.61680193718829*Inputs!$F17)*LN(1.61680193718829*Inputs!$F17)*LN(1.61680193718829*Inputs!$F17)*(27.7210355329794*Inputs!$E17/(1.03031157445419*Inputs!$A17)+1.61680193718829*Inputs!$F17/((1*Inputs!$B17*LN(1.61680193718829*Inputs!$F17)*2.85610530777647+LN(1.61680193718829*Inputs!$F17)*2.91809950625362)))*27.887895000405,2))))+1.1829291108488)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EXP(1.1379033657122*Inputs!$D18)*-1.85071399866854/(LN((LN(1.61680193718829*Inputs!$F18)*(1*Inputs!$E18*LN(1.61680193718829*Inputs!$F18)*27.7210355329794/(1*Inputs!$A18*1*Inputs!$E18*0.32409678530924)+1.45226329663663*Inputs!$F18/(-1.03031157445419*Inputs!$A18)+1.4861274142619*Inputs!$E18/(-1.03031157445419*Inputs!$A18)+LN(1.61680193718829*Inputs!$F18)*8.79653078461761/(POWER(2.10139282609361*Inputs!$B18,2)*-1)+-164.083469632004)/(0.31456191830217*Inputs!$E18)+POWER(1*Inputs!$B18*1*Inputs!$C18*POWER(0.523465560771807*Inputs!$C18,2)*LN(1.61680193718829*Inputs!$F18)*LN(1.61680193718829*Inputs!$F18)*LN(1.61680193718829*Inputs!$F18)*(27.7210355329794*Inputs!$E18/(1.03031157445419*Inputs!$A18)+1.61680193718829*Inputs!$F18/((1*Inputs!$B18*LN(1.61680193718829*Inputs!$F18)*2.85610530777647+LN(1.61680193718829*Inputs!$F18)*2.91809950625362)))*27.887895000405,2))))+1.1829291108488)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EXP(1.1379033657122*Inputs!$D19)*-1.85071399866854/(LN((LN(1.61680193718829*Inputs!$F19)*(1*Inputs!$E19*LN(1.61680193718829*Inputs!$F19)*27.7210355329794/(1*Inputs!$A19*1*Inputs!$E19*0.32409678530924)+1.45226329663663*Inputs!$F19/(-1.03031157445419*Inputs!$A19)+1.4861274142619*Inputs!$E19/(-1.03031157445419*Inputs!$A19)+LN(1.61680193718829*Inputs!$F19)*8.79653078461761/(POWER(2.10139282609361*Inputs!$B19,2)*-1)+-164.083469632004)/(0.31456191830217*Inputs!$E19)+POWER(1*Inputs!$B19*1*Inputs!$C19*POWER(0.523465560771807*Inputs!$C19,2)*LN(1.61680193718829*Inputs!$F19)*LN(1.61680193718829*Inputs!$F19)*LN(1.61680193718829*Inputs!$F19)*(27.7210355329794*Inputs!$E19/(1.03031157445419*Inputs!$A19)+1.61680193718829*Inputs!$F19/((1*Inputs!$B19*LN(1.61680193718829*Inputs!$F19)*2.85610530777647+LN(1.61680193718829*Inputs!$F19)*2.91809950625362)))*27.887895000405,2))))+1.1829291108488)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EXP(1.1379033657122*Inputs!$D20)*-1.85071399866854/(LN((LN(1.61680193718829*Inputs!$F20)*(1*Inputs!$E20*LN(1.61680193718829*Inputs!$F20)*27.7210355329794/(1*Inputs!$A20*1*Inputs!$E20*0.32409678530924)+1.45226329663663*Inputs!$F20/(-1.03031157445419*Inputs!$A20)+1.4861274142619*Inputs!$E20/(-1.03031157445419*Inputs!$A20)+LN(1.61680193718829*Inputs!$F20)*8.79653078461761/(POWER(2.10139282609361*Inputs!$B20,2)*-1)+-164.083469632004)/(0.31456191830217*Inputs!$E20)+POWER(1*Inputs!$B20*1*Inputs!$C20*POWER(0.523465560771807*Inputs!$C20,2)*LN(1.61680193718829*Inputs!$F20)*LN(1.61680193718829*Inputs!$F20)*LN(1.61680193718829*Inputs!$F20)*(27.7210355329794*Inputs!$E20/(1.03031157445419*Inputs!$A20)+1.61680193718829*Inputs!$F20/((1*Inputs!$B20*LN(1.61680193718829*Inputs!$F20)*2.85610530777647+LN(1.61680193718829*Inputs!$F20)*2.91809950625362)))*27.887895000405,2))))+1.1829291108488)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EXP(1.1379033657122*Inputs!$D21)*-1.85071399866854/(LN((LN(1.61680193718829*Inputs!$F21)*(1*Inputs!$E21*LN(1.61680193718829*Inputs!$F21)*27.7210355329794/(1*Inputs!$A21*1*Inputs!$E21*0.32409678530924)+1.45226329663663*Inputs!$F21/(-1.03031157445419*Inputs!$A21)+1.4861274142619*Inputs!$E21/(-1.03031157445419*Inputs!$A21)+LN(1.61680193718829*Inputs!$F21)*8.79653078461761/(POWER(2.10139282609361*Inputs!$B21,2)*-1)+-164.083469632004)/(0.31456191830217*Inputs!$E21)+POWER(1*Inputs!$B21*1*Inputs!$C21*POWER(0.523465560771807*Inputs!$C21,2)*LN(1.61680193718829*Inputs!$F21)*LN(1.61680193718829*Inputs!$F21)*LN(1.61680193718829*Inputs!$F21)*(27.7210355329794*Inputs!$E21/(1.03031157445419*Inputs!$A21)+1.61680193718829*Inputs!$F21/((1*Inputs!$B21*LN(1.61680193718829*Inputs!$F21)*2.85610530777647+LN(1.61680193718829*Inputs!$F21)*2.91809950625362)))*27.887895000405,2))))+1.1829291108488)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EXP(1.1379033657122*Inputs!$D22)*-1.85071399866854/(LN((LN(1.61680193718829*Inputs!$F22)*(1*Inputs!$E22*LN(1.61680193718829*Inputs!$F22)*27.7210355329794/(1*Inputs!$A22*1*Inputs!$E22*0.32409678530924)+1.45226329663663*Inputs!$F22/(-1.03031157445419*Inputs!$A22)+1.4861274142619*Inputs!$E22/(-1.03031157445419*Inputs!$A22)+LN(1.61680193718829*Inputs!$F22)*8.79653078461761/(POWER(2.10139282609361*Inputs!$B22,2)*-1)+-164.083469632004)/(0.31456191830217*Inputs!$E22)+POWER(1*Inputs!$B22*1*Inputs!$C22*POWER(0.523465560771807*Inputs!$C22,2)*LN(1.61680193718829*Inputs!$F22)*LN(1.61680193718829*Inputs!$F22)*LN(1.61680193718829*Inputs!$F22)*(27.7210355329794*Inputs!$E22/(1.03031157445419*Inputs!$A22)+1.61680193718829*Inputs!$F22/((1*Inputs!$B22*LN(1.61680193718829*Inputs!$F22)*2.85610530777647+LN(1.61680193718829*Inputs!$F22)*2.91809950625362)))*27.887895000405,2))))+1.1829291108488)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EXP(1.1379033657122*Inputs!$D23)*-1.85071399866854/(LN((LN(1.61680193718829*Inputs!$F23)*(1*Inputs!$E23*LN(1.61680193718829*Inputs!$F23)*27.7210355329794/(1*Inputs!$A23*1*Inputs!$E23*0.32409678530924)+1.45226329663663*Inputs!$F23/(-1.03031157445419*Inputs!$A23)+1.4861274142619*Inputs!$E23/(-1.03031157445419*Inputs!$A23)+LN(1.61680193718829*Inputs!$F23)*8.79653078461761/(POWER(2.10139282609361*Inputs!$B23,2)*-1)+-164.083469632004)/(0.31456191830217*Inputs!$E23)+POWER(1*Inputs!$B23*1*Inputs!$C23*POWER(0.523465560771807*Inputs!$C23,2)*LN(1.61680193718829*Inputs!$F23)*LN(1.61680193718829*Inputs!$F23)*LN(1.61680193718829*Inputs!$F23)*(27.7210355329794*Inputs!$E23/(1.03031157445419*Inputs!$A23)+1.61680193718829*Inputs!$F23/((1*Inputs!$B23*LN(1.61680193718829*Inputs!$F23)*2.85610530777647+LN(1.61680193718829*Inputs!$F23)*2.91809950625362)))*27.887895000405,2))))+1.1829291108488)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EXP(1.1379033657122*Inputs!$D24)*-1.85071399866854/(LN((LN(1.61680193718829*Inputs!$F24)*(1*Inputs!$E24*LN(1.61680193718829*Inputs!$F24)*27.7210355329794/(1*Inputs!$A24*1*Inputs!$E24*0.32409678530924)+1.45226329663663*Inputs!$F24/(-1.03031157445419*Inputs!$A24)+1.4861274142619*Inputs!$E24/(-1.03031157445419*Inputs!$A24)+LN(1.61680193718829*Inputs!$F24)*8.79653078461761/(POWER(2.10139282609361*Inputs!$B24,2)*-1)+-164.083469632004)/(0.31456191830217*Inputs!$E24)+POWER(1*Inputs!$B24*1*Inputs!$C24*POWER(0.523465560771807*Inputs!$C24,2)*LN(1.61680193718829*Inputs!$F24)*LN(1.61680193718829*Inputs!$F24)*LN(1.61680193718829*Inputs!$F24)*(27.7210355329794*Inputs!$E24/(1.03031157445419*Inputs!$A24)+1.61680193718829*Inputs!$F24/((1*Inputs!$B24*LN(1.61680193718829*Inputs!$F24)*2.85610530777647+LN(1.61680193718829*Inputs!$F24)*2.91809950625362)))*27.887895000405,2))))+1.1829291108488)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EXP(1.1379033657122*Inputs!$D25)*-1.85071399866854/(LN((LN(1.61680193718829*Inputs!$F25)*(1*Inputs!$E25*LN(1.61680193718829*Inputs!$F25)*27.7210355329794/(1*Inputs!$A25*1*Inputs!$E25*0.32409678530924)+1.45226329663663*Inputs!$F25/(-1.03031157445419*Inputs!$A25)+1.4861274142619*Inputs!$E25/(-1.03031157445419*Inputs!$A25)+LN(1.61680193718829*Inputs!$F25)*8.79653078461761/(POWER(2.10139282609361*Inputs!$B25,2)*-1)+-164.083469632004)/(0.31456191830217*Inputs!$E25)+POWER(1*Inputs!$B25*1*Inputs!$C25*POWER(0.523465560771807*Inputs!$C25,2)*LN(1.61680193718829*Inputs!$F25)*LN(1.61680193718829*Inputs!$F25)*LN(1.61680193718829*Inputs!$F25)*(27.7210355329794*Inputs!$E25/(1.03031157445419*Inputs!$A25)+1.61680193718829*Inputs!$F25/((1*Inputs!$B25*LN(1.61680193718829*Inputs!$F25)*2.85610530777647+LN(1.61680193718829*Inputs!$F25)*2.91809950625362)))*27.887895000405,2))))+1.1829291108488)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EXP(1.1379033657122*Inputs!$D26)*-1.85071399866854/(LN((LN(1.61680193718829*Inputs!$F26)*(1*Inputs!$E26*LN(1.61680193718829*Inputs!$F26)*27.7210355329794/(1*Inputs!$A26*1*Inputs!$E26*0.32409678530924)+1.45226329663663*Inputs!$F26/(-1.03031157445419*Inputs!$A26)+1.4861274142619*Inputs!$E26/(-1.03031157445419*Inputs!$A26)+LN(1.61680193718829*Inputs!$F26)*8.79653078461761/(POWER(2.10139282609361*Inputs!$B26,2)*-1)+-164.083469632004)/(0.31456191830217*Inputs!$E26)+POWER(1*Inputs!$B26*1*Inputs!$C26*POWER(0.523465560771807*Inputs!$C26,2)*LN(1.61680193718829*Inputs!$F26)*LN(1.61680193718829*Inputs!$F26)*LN(1.61680193718829*Inputs!$F26)*(27.7210355329794*Inputs!$E26/(1.03031157445419*Inputs!$A26)+1.61680193718829*Inputs!$F26/((1*Inputs!$B26*LN(1.61680193718829*Inputs!$F26)*2.85610530777647+LN(1.61680193718829*Inputs!$F26)*2.91809950625362)))*27.887895000405,2))))+1.1829291108488)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EXP(1.1379033657122*Inputs!$D27)*-1.85071399866854/(LN((LN(1.61680193718829*Inputs!$F27)*(1*Inputs!$E27*LN(1.61680193718829*Inputs!$F27)*27.7210355329794/(1*Inputs!$A27*1*Inputs!$E27*0.32409678530924)+1.45226329663663*Inputs!$F27/(-1.03031157445419*Inputs!$A27)+1.4861274142619*Inputs!$E27/(-1.03031157445419*Inputs!$A27)+LN(1.61680193718829*Inputs!$F27)*8.79653078461761/(POWER(2.10139282609361*Inputs!$B27,2)*-1)+-164.083469632004)/(0.31456191830217*Inputs!$E27)+POWER(1*Inputs!$B27*1*Inputs!$C27*POWER(0.523465560771807*Inputs!$C27,2)*LN(1.61680193718829*Inputs!$F27)*LN(1.61680193718829*Inputs!$F27)*LN(1.61680193718829*Inputs!$F27)*(27.7210355329794*Inputs!$E27/(1.03031157445419*Inputs!$A27)+1.61680193718829*Inputs!$F27/((1*Inputs!$B27*LN(1.61680193718829*Inputs!$F27)*2.85610530777647+LN(1.61680193718829*Inputs!$F27)*2.91809950625362)))*27.887895000405,2))))+1.1829291108488)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EXP(1.1379033657122*Inputs!$D28)*-1.85071399866854/(LN((LN(1.61680193718829*Inputs!$F28)*(1*Inputs!$E28*LN(1.61680193718829*Inputs!$F28)*27.7210355329794/(1*Inputs!$A28*1*Inputs!$E28*0.32409678530924)+1.45226329663663*Inputs!$F28/(-1.03031157445419*Inputs!$A28)+1.4861274142619*Inputs!$E28/(-1.03031157445419*Inputs!$A28)+LN(1.61680193718829*Inputs!$F28)*8.79653078461761/(POWER(2.10139282609361*Inputs!$B28,2)*-1)+-164.083469632004)/(0.31456191830217*Inputs!$E28)+POWER(1*Inputs!$B28*1*Inputs!$C28*POWER(0.523465560771807*Inputs!$C28,2)*LN(1.61680193718829*Inputs!$F28)*LN(1.61680193718829*Inputs!$F28)*LN(1.61680193718829*Inputs!$F28)*(27.7210355329794*Inputs!$E28/(1.03031157445419*Inputs!$A28)+1.61680193718829*Inputs!$F28/((1*Inputs!$B28*LN(1.61680193718829*Inputs!$F28)*2.85610530777647+LN(1.61680193718829*Inputs!$F28)*2.91809950625362)))*27.887895000405,2))))+1.1829291108488)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EXP(1.1379033657122*Inputs!$D29)*-1.85071399866854/(LN((LN(1.61680193718829*Inputs!$F29)*(1*Inputs!$E29*LN(1.61680193718829*Inputs!$F29)*27.7210355329794/(1*Inputs!$A29*1*Inputs!$E29*0.32409678530924)+1.45226329663663*Inputs!$F29/(-1.03031157445419*Inputs!$A29)+1.4861274142619*Inputs!$E29/(-1.03031157445419*Inputs!$A29)+LN(1.61680193718829*Inputs!$F29)*8.79653078461761/(POWER(2.10139282609361*Inputs!$B29,2)*-1)+-164.083469632004)/(0.31456191830217*Inputs!$E29)+POWER(1*Inputs!$B29*1*Inputs!$C29*POWER(0.523465560771807*Inputs!$C29,2)*LN(1.61680193718829*Inputs!$F29)*LN(1.61680193718829*Inputs!$F29)*LN(1.61680193718829*Inputs!$F29)*(27.7210355329794*Inputs!$E29/(1.03031157445419*Inputs!$A29)+1.61680193718829*Inputs!$F29/((1*Inputs!$B29*LN(1.61680193718829*Inputs!$F29)*2.85610530777647+LN(1.61680193718829*Inputs!$F29)*2.91809950625362)))*27.887895000405,2))))+1.1829291108488)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EXP(1.1379033657122*Inputs!$D30)*-1.85071399866854/(LN((LN(1.61680193718829*Inputs!$F30)*(1*Inputs!$E30*LN(1.61680193718829*Inputs!$F30)*27.7210355329794/(1*Inputs!$A30*1*Inputs!$E30*0.32409678530924)+1.45226329663663*Inputs!$F30/(-1.03031157445419*Inputs!$A30)+1.4861274142619*Inputs!$E30/(-1.03031157445419*Inputs!$A30)+LN(1.61680193718829*Inputs!$F30)*8.79653078461761/(POWER(2.10139282609361*Inputs!$B30,2)*-1)+-164.083469632004)/(0.31456191830217*Inputs!$E30)+POWER(1*Inputs!$B30*1*Inputs!$C30*POWER(0.523465560771807*Inputs!$C30,2)*LN(1.61680193718829*Inputs!$F30)*LN(1.61680193718829*Inputs!$F30)*LN(1.61680193718829*Inputs!$F30)*(27.7210355329794*Inputs!$E30/(1.03031157445419*Inputs!$A30)+1.61680193718829*Inputs!$F30/((1*Inputs!$B30*LN(1.61680193718829*Inputs!$F30)*2.85610530777647+LN(1.61680193718829*Inputs!$F30)*2.91809950625362)))*27.887895000405,2))))+1.1829291108488)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EXP(1.1379033657122*Inputs!$D31)*-1.85071399866854/(LN((LN(1.61680193718829*Inputs!$F31)*(1*Inputs!$E31*LN(1.61680193718829*Inputs!$F31)*27.7210355329794/(1*Inputs!$A31*1*Inputs!$E31*0.32409678530924)+1.45226329663663*Inputs!$F31/(-1.03031157445419*Inputs!$A31)+1.4861274142619*Inputs!$E31/(-1.03031157445419*Inputs!$A31)+LN(1.61680193718829*Inputs!$F31)*8.79653078461761/(POWER(2.10139282609361*Inputs!$B31,2)*-1)+-164.083469632004)/(0.31456191830217*Inputs!$E31)+POWER(1*Inputs!$B31*1*Inputs!$C31*POWER(0.523465560771807*Inputs!$C31,2)*LN(1.61680193718829*Inputs!$F31)*LN(1.61680193718829*Inputs!$F31)*LN(1.61680193718829*Inputs!$F31)*(27.7210355329794*Inputs!$E31/(1.03031157445419*Inputs!$A31)+1.61680193718829*Inputs!$F31/((1*Inputs!$B31*LN(1.61680193718829*Inputs!$F31)*2.85610530777647+LN(1.61680193718829*Inputs!$F31)*2.91809950625362)))*27.887895000405,2))))+1.1829291108488)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EXP(1.1379033657122*Inputs!$D32)*-1.85071399866854/(LN((LN(1.61680193718829*Inputs!$F32)*(1*Inputs!$E32*LN(1.61680193718829*Inputs!$F32)*27.7210355329794/(1*Inputs!$A32*1*Inputs!$E32*0.32409678530924)+1.45226329663663*Inputs!$F32/(-1.03031157445419*Inputs!$A32)+1.4861274142619*Inputs!$E32/(-1.03031157445419*Inputs!$A32)+LN(1.61680193718829*Inputs!$F32)*8.79653078461761/(POWER(2.10139282609361*Inputs!$B32,2)*-1)+-164.083469632004)/(0.31456191830217*Inputs!$E32)+POWER(1*Inputs!$B32*1*Inputs!$C32*POWER(0.523465560771807*Inputs!$C32,2)*LN(1.61680193718829*Inputs!$F32)*LN(1.61680193718829*Inputs!$F32)*LN(1.61680193718829*Inputs!$F32)*(27.7210355329794*Inputs!$E32/(1.03031157445419*Inputs!$A32)+1.61680193718829*Inputs!$F32/((1*Inputs!$B32*LN(1.61680193718829*Inputs!$F32)*2.85610530777647+LN(1.61680193718829*Inputs!$F32)*2.91809950625362)))*27.887895000405,2))))+1.1829291108488)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EXP(1.1379033657122*Inputs!$D33)*-1.85071399866854/(LN((LN(1.61680193718829*Inputs!$F33)*(1*Inputs!$E33*LN(1.61680193718829*Inputs!$F33)*27.7210355329794/(1*Inputs!$A33*1*Inputs!$E33*0.32409678530924)+1.45226329663663*Inputs!$F33/(-1.03031157445419*Inputs!$A33)+1.4861274142619*Inputs!$E33/(-1.03031157445419*Inputs!$A33)+LN(1.61680193718829*Inputs!$F33)*8.79653078461761/(POWER(2.10139282609361*Inputs!$B33,2)*-1)+-164.083469632004)/(0.31456191830217*Inputs!$E33)+POWER(1*Inputs!$B33*1*Inputs!$C33*POWER(0.523465560771807*Inputs!$C33,2)*LN(1.61680193718829*Inputs!$F33)*LN(1.61680193718829*Inputs!$F33)*LN(1.61680193718829*Inputs!$F33)*(27.7210355329794*Inputs!$E33/(1.03031157445419*Inputs!$A33)+1.61680193718829*Inputs!$F33/((1*Inputs!$B33*LN(1.61680193718829*Inputs!$F33)*2.85610530777647+LN(1.61680193718829*Inputs!$F33)*2.91809950625362)))*27.887895000405,2))))+1.1829291108488)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EXP(1.1379033657122*Inputs!$D34)*-1.85071399866854/(LN((LN(1.61680193718829*Inputs!$F34)*(1*Inputs!$E34*LN(1.61680193718829*Inputs!$F34)*27.7210355329794/(1*Inputs!$A34*1*Inputs!$E34*0.32409678530924)+1.45226329663663*Inputs!$F34/(-1.03031157445419*Inputs!$A34)+1.4861274142619*Inputs!$E34/(-1.03031157445419*Inputs!$A34)+LN(1.61680193718829*Inputs!$F34)*8.79653078461761/(POWER(2.10139282609361*Inputs!$B34,2)*-1)+-164.083469632004)/(0.31456191830217*Inputs!$E34)+POWER(1*Inputs!$B34*1*Inputs!$C34*POWER(0.523465560771807*Inputs!$C34,2)*LN(1.61680193718829*Inputs!$F34)*LN(1.61680193718829*Inputs!$F34)*LN(1.61680193718829*Inputs!$F34)*(27.7210355329794*Inputs!$E34/(1.03031157445419*Inputs!$A34)+1.61680193718829*Inputs!$F34/((1*Inputs!$B34*LN(1.61680193718829*Inputs!$F34)*2.85610530777647+LN(1.61680193718829*Inputs!$F34)*2.91809950625362)))*27.887895000405,2))))+1.1829291108488)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EXP(1.1379033657122*Inputs!$D35)*-1.85071399866854/(LN((LN(1.61680193718829*Inputs!$F35)*(1*Inputs!$E35*LN(1.61680193718829*Inputs!$F35)*27.7210355329794/(1*Inputs!$A35*1*Inputs!$E35*0.32409678530924)+1.45226329663663*Inputs!$F35/(-1.03031157445419*Inputs!$A35)+1.4861274142619*Inputs!$E35/(-1.03031157445419*Inputs!$A35)+LN(1.61680193718829*Inputs!$F35)*8.79653078461761/(POWER(2.10139282609361*Inputs!$B35,2)*-1)+-164.083469632004)/(0.31456191830217*Inputs!$E35)+POWER(1*Inputs!$B35*1*Inputs!$C35*POWER(0.523465560771807*Inputs!$C35,2)*LN(1.61680193718829*Inputs!$F35)*LN(1.61680193718829*Inputs!$F35)*LN(1.61680193718829*Inputs!$F35)*(27.7210355329794*Inputs!$E35/(1.03031157445419*Inputs!$A35)+1.61680193718829*Inputs!$F35/((1*Inputs!$B35*LN(1.61680193718829*Inputs!$F35)*2.85610530777647+LN(1.61680193718829*Inputs!$F35)*2.91809950625362)))*27.887895000405,2))))+1.1829291108488)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EXP(1.1379033657122*Inputs!$D36)*-1.85071399866854/(LN((LN(1.61680193718829*Inputs!$F36)*(1*Inputs!$E36*LN(1.61680193718829*Inputs!$F36)*27.7210355329794/(1*Inputs!$A36*1*Inputs!$E36*0.32409678530924)+1.45226329663663*Inputs!$F36/(-1.03031157445419*Inputs!$A36)+1.4861274142619*Inputs!$E36/(-1.03031157445419*Inputs!$A36)+LN(1.61680193718829*Inputs!$F36)*8.79653078461761/(POWER(2.10139282609361*Inputs!$B36,2)*-1)+-164.083469632004)/(0.31456191830217*Inputs!$E36)+POWER(1*Inputs!$B36*1*Inputs!$C36*POWER(0.523465560771807*Inputs!$C36,2)*LN(1.61680193718829*Inputs!$F36)*LN(1.61680193718829*Inputs!$F36)*LN(1.61680193718829*Inputs!$F36)*(27.7210355329794*Inputs!$E36/(1.03031157445419*Inputs!$A36)+1.61680193718829*Inputs!$F36/((1*Inputs!$B36*LN(1.61680193718829*Inputs!$F36)*2.85610530777647+LN(1.61680193718829*Inputs!$F36)*2.91809950625362)))*27.887895000405,2))))+1.1829291108488)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EXP(1.1379033657122*Inputs!$D37)*-1.85071399866854/(LN((LN(1.61680193718829*Inputs!$F37)*(1*Inputs!$E37*LN(1.61680193718829*Inputs!$F37)*27.7210355329794/(1*Inputs!$A37*1*Inputs!$E37*0.32409678530924)+1.45226329663663*Inputs!$F37/(-1.03031157445419*Inputs!$A37)+1.4861274142619*Inputs!$E37/(-1.03031157445419*Inputs!$A37)+LN(1.61680193718829*Inputs!$F37)*8.79653078461761/(POWER(2.10139282609361*Inputs!$B37,2)*-1)+-164.083469632004)/(0.31456191830217*Inputs!$E37)+POWER(1*Inputs!$B37*1*Inputs!$C37*POWER(0.523465560771807*Inputs!$C37,2)*LN(1.61680193718829*Inputs!$F37)*LN(1.61680193718829*Inputs!$F37)*LN(1.61680193718829*Inputs!$F37)*(27.7210355329794*Inputs!$E37/(1.03031157445419*Inputs!$A37)+1.61680193718829*Inputs!$F37/((1*Inputs!$B37*LN(1.61680193718829*Inputs!$F37)*2.85610530777647+LN(1.61680193718829*Inputs!$F37)*2.91809950625362)))*27.887895000405,2))))+1.1829291108488)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EXP(1.1379033657122*Inputs!$D38)*-1.85071399866854/(LN((LN(1.61680193718829*Inputs!$F38)*(1*Inputs!$E38*LN(1.61680193718829*Inputs!$F38)*27.7210355329794/(1*Inputs!$A38*1*Inputs!$E38*0.32409678530924)+1.45226329663663*Inputs!$F38/(-1.03031157445419*Inputs!$A38)+1.4861274142619*Inputs!$E38/(-1.03031157445419*Inputs!$A38)+LN(1.61680193718829*Inputs!$F38)*8.79653078461761/(POWER(2.10139282609361*Inputs!$B38,2)*-1)+-164.083469632004)/(0.31456191830217*Inputs!$E38)+POWER(1*Inputs!$B38*1*Inputs!$C38*POWER(0.523465560771807*Inputs!$C38,2)*LN(1.61680193718829*Inputs!$F38)*LN(1.61680193718829*Inputs!$F38)*LN(1.61680193718829*Inputs!$F38)*(27.7210355329794*Inputs!$E38/(1.03031157445419*Inputs!$A38)+1.61680193718829*Inputs!$F38/((1*Inputs!$B38*LN(1.61680193718829*Inputs!$F38)*2.85610530777647+LN(1.61680193718829*Inputs!$F38)*2.91809950625362)))*27.887895000405,2))))+1.1829291108488)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EXP(1.1379033657122*Inputs!$D39)*-1.85071399866854/(LN((LN(1.61680193718829*Inputs!$F39)*(1*Inputs!$E39*LN(1.61680193718829*Inputs!$F39)*27.7210355329794/(1*Inputs!$A39*1*Inputs!$E39*0.32409678530924)+1.45226329663663*Inputs!$F39/(-1.03031157445419*Inputs!$A39)+1.4861274142619*Inputs!$E39/(-1.03031157445419*Inputs!$A39)+LN(1.61680193718829*Inputs!$F39)*8.79653078461761/(POWER(2.10139282609361*Inputs!$B39,2)*-1)+-164.083469632004)/(0.31456191830217*Inputs!$E39)+POWER(1*Inputs!$B39*1*Inputs!$C39*POWER(0.523465560771807*Inputs!$C39,2)*LN(1.61680193718829*Inputs!$F39)*LN(1.61680193718829*Inputs!$F39)*LN(1.61680193718829*Inputs!$F39)*(27.7210355329794*Inputs!$E39/(1.03031157445419*Inputs!$A39)+1.61680193718829*Inputs!$F39/((1*Inputs!$B39*LN(1.61680193718829*Inputs!$F39)*2.85610530777647+LN(1.61680193718829*Inputs!$F39)*2.91809950625362)))*27.887895000405,2))))+1.1829291108488)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EXP(1.1379033657122*Inputs!$D40)*-1.85071399866854/(LN((LN(1.61680193718829*Inputs!$F40)*(1*Inputs!$E40*LN(1.61680193718829*Inputs!$F40)*27.7210355329794/(1*Inputs!$A40*1*Inputs!$E40*0.32409678530924)+1.45226329663663*Inputs!$F40/(-1.03031157445419*Inputs!$A40)+1.4861274142619*Inputs!$E40/(-1.03031157445419*Inputs!$A40)+LN(1.61680193718829*Inputs!$F40)*8.79653078461761/(POWER(2.10139282609361*Inputs!$B40,2)*-1)+-164.083469632004)/(0.31456191830217*Inputs!$E40)+POWER(1*Inputs!$B40*1*Inputs!$C40*POWER(0.523465560771807*Inputs!$C40,2)*LN(1.61680193718829*Inputs!$F40)*LN(1.61680193718829*Inputs!$F40)*LN(1.61680193718829*Inputs!$F40)*(27.7210355329794*Inputs!$E40/(1.03031157445419*Inputs!$A40)+1.61680193718829*Inputs!$F40/((1*Inputs!$B40*LN(1.61680193718829*Inputs!$F40)*2.85610530777647+LN(1.61680193718829*Inputs!$F40)*2.91809950625362)))*27.887895000405,2))))+1.1829291108488)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EXP(1.1379033657122*Inputs!$D41)*-1.85071399866854/(LN((LN(1.61680193718829*Inputs!$F41)*(1*Inputs!$E41*LN(1.61680193718829*Inputs!$F41)*27.7210355329794/(1*Inputs!$A41*1*Inputs!$E41*0.32409678530924)+1.45226329663663*Inputs!$F41/(-1.03031157445419*Inputs!$A41)+1.4861274142619*Inputs!$E41/(-1.03031157445419*Inputs!$A41)+LN(1.61680193718829*Inputs!$F41)*8.79653078461761/(POWER(2.10139282609361*Inputs!$B41,2)*-1)+-164.083469632004)/(0.31456191830217*Inputs!$E41)+POWER(1*Inputs!$B41*1*Inputs!$C41*POWER(0.523465560771807*Inputs!$C41,2)*LN(1.61680193718829*Inputs!$F41)*LN(1.61680193718829*Inputs!$F41)*LN(1.61680193718829*Inputs!$F41)*(27.7210355329794*Inputs!$E41/(1.03031157445419*Inputs!$A41)+1.61680193718829*Inputs!$F41/((1*Inputs!$B41*LN(1.61680193718829*Inputs!$F41)*2.85610530777647+LN(1.61680193718829*Inputs!$F41)*2.91809950625362)))*27.887895000405,2))))+1.1829291108488)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EXP(1.1379033657122*Inputs!$D42)*-1.85071399866854/(LN((LN(1.61680193718829*Inputs!$F42)*(1*Inputs!$E42*LN(1.61680193718829*Inputs!$F42)*27.7210355329794/(1*Inputs!$A42*1*Inputs!$E42*0.32409678530924)+1.45226329663663*Inputs!$F42/(-1.03031157445419*Inputs!$A42)+1.4861274142619*Inputs!$E42/(-1.03031157445419*Inputs!$A42)+LN(1.61680193718829*Inputs!$F42)*8.79653078461761/(POWER(2.10139282609361*Inputs!$B42,2)*-1)+-164.083469632004)/(0.31456191830217*Inputs!$E42)+POWER(1*Inputs!$B42*1*Inputs!$C42*POWER(0.523465560771807*Inputs!$C42,2)*LN(1.61680193718829*Inputs!$F42)*LN(1.61680193718829*Inputs!$F42)*LN(1.61680193718829*Inputs!$F42)*(27.7210355329794*Inputs!$E42/(1.03031157445419*Inputs!$A42)+1.61680193718829*Inputs!$F42/((1*Inputs!$B42*LN(1.61680193718829*Inputs!$F42)*2.85610530777647+LN(1.61680193718829*Inputs!$F42)*2.91809950625362)))*27.887895000405,2))))+1.1829291108488)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EXP(1.1379033657122*Inputs!$D43)*-1.85071399866854/(LN((LN(1.61680193718829*Inputs!$F43)*(1*Inputs!$E43*LN(1.61680193718829*Inputs!$F43)*27.7210355329794/(1*Inputs!$A43*1*Inputs!$E43*0.32409678530924)+1.45226329663663*Inputs!$F43/(-1.03031157445419*Inputs!$A43)+1.4861274142619*Inputs!$E43/(-1.03031157445419*Inputs!$A43)+LN(1.61680193718829*Inputs!$F43)*8.79653078461761/(POWER(2.10139282609361*Inputs!$B43,2)*-1)+-164.083469632004)/(0.31456191830217*Inputs!$E43)+POWER(1*Inputs!$B43*1*Inputs!$C43*POWER(0.523465560771807*Inputs!$C43,2)*LN(1.61680193718829*Inputs!$F43)*LN(1.61680193718829*Inputs!$F43)*LN(1.61680193718829*Inputs!$F43)*(27.7210355329794*Inputs!$E43/(1.03031157445419*Inputs!$A43)+1.61680193718829*Inputs!$F43/((1*Inputs!$B43*LN(1.61680193718829*Inputs!$F43)*2.85610530777647+LN(1.61680193718829*Inputs!$F43)*2.91809950625362)))*27.887895000405,2))))+1.1829291108488)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EXP(1.1379033657122*Inputs!$D44)*-1.85071399866854/(LN((LN(1.61680193718829*Inputs!$F44)*(1*Inputs!$E44*LN(1.61680193718829*Inputs!$F44)*27.7210355329794/(1*Inputs!$A44*1*Inputs!$E44*0.32409678530924)+1.45226329663663*Inputs!$F44/(-1.03031157445419*Inputs!$A44)+1.4861274142619*Inputs!$E44/(-1.03031157445419*Inputs!$A44)+LN(1.61680193718829*Inputs!$F44)*8.79653078461761/(POWER(2.10139282609361*Inputs!$B44,2)*-1)+-164.083469632004)/(0.31456191830217*Inputs!$E44)+POWER(1*Inputs!$B44*1*Inputs!$C44*POWER(0.523465560771807*Inputs!$C44,2)*LN(1.61680193718829*Inputs!$F44)*LN(1.61680193718829*Inputs!$F44)*LN(1.61680193718829*Inputs!$F44)*(27.7210355329794*Inputs!$E44/(1.03031157445419*Inputs!$A44)+1.61680193718829*Inputs!$F44/((1*Inputs!$B44*LN(1.61680193718829*Inputs!$F44)*2.85610530777647+LN(1.61680193718829*Inputs!$F44)*2.91809950625362)))*27.887895000405,2))))+1.1829291108488)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EXP(1.1379033657122*Inputs!$D45)*-1.85071399866854/(LN((LN(1.61680193718829*Inputs!$F45)*(1*Inputs!$E45*LN(1.61680193718829*Inputs!$F45)*27.7210355329794/(1*Inputs!$A45*1*Inputs!$E45*0.32409678530924)+1.45226329663663*Inputs!$F45/(-1.03031157445419*Inputs!$A45)+1.4861274142619*Inputs!$E45/(-1.03031157445419*Inputs!$A45)+LN(1.61680193718829*Inputs!$F45)*8.79653078461761/(POWER(2.10139282609361*Inputs!$B45,2)*-1)+-164.083469632004)/(0.31456191830217*Inputs!$E45)+POWER(1*Inputs!$B45*1*Inputs!$C45*POWER(0.523465560771807*Inputs!$C45,2)*LN(1.61680193718829*Inputs!$F45)*LN(1.61680193718829*Inputs!$F45)*LN(1.61680193718829*Inputs!$F45)*(27.7210355329794*Inputs!$E45/(1.03031157445419*Inputs!$A45)+1.61680193718829*Inputs!$F45/((1*Inputs!$B45*LN(1.61680193718829*Inputs!$F45)*2.85610530777647+LN(1.61680193718829*Inputs!$F45)*2.91809950625362)))*27.887895000405,2))))+1.1829291108488)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EXP(1.1379033657122*Inputs!$D46)*-1.85071399866854/(LN((LN(1.61680193718829*Inputs!$F46)*(1*Inputs!$E46*LN(1.61680193718829*Inputs!$F46)*27.7210355329794/(1*Inputs!$A46*1*Inputs!$E46*0.32409678530924)+1.45226329663663*Inputs!$F46/(-1.03031157445419*Inputs!$A46)+1.4861274142619*Inputs!$E46/(-1.03031157445419*Inputs!$A46)+LN(1.61680193718829*Inputs!$F46)*8.79653078461761/(POWER(2.10139282609361*Inputs!$B46,2)*-1)+-164.083469632004)/(0.31456191830217*Inputs!$E46)+POWER(1*Inputs!$B46*1*Inputs!$C46*POWER(0.523465560771807*Inputs!$C46,2)*LN(1.61680193718829*Inputs!$F46)*LN(1.61680193718829*Inputs!$F46)*LN(1.61680193718829*Inputs!$F46)*(27.7210355329794*Inputs!$E46/(1.03031157445419*Inputs!$A46)+1.61680193718829*Inputs!$F46/((1*Inputs!$B46*LN(1.61680193718829*Inputs!$F46)*2.85610530777647+LN(1.61680193718829*Inputs!$F46)*2.91809950625362)))*27.887895000405,2))))+1.1829291108488)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EXP(1.1379033657122*Inputs!$D47)*-1.85071399866854/(LN((LN(1.61680193718829*Inputs!$F47)*(1*Inputs!$E47*LN(1.61680193718829*Inputs!$F47)*27.7210355329794/(1*Inputs!$A47*1*Inputs!$E47*0.32409678530924)+1.45226329663663*Inputs!$F47/(-1.03031157445419*Inputs!$A47)+1.4861274142619*Inputs!$E47/(-1.03031157445419*Inputs!$A47)+LN(1.61680193718829*Inputs!$F47)*8.79653078461761/(POWER(2.10139282609361*Inputs!$B47,2)*-1)+-164.083469632004)/(0.31456191830217*Inputs!$E47)+POWER(1*Inputs!$B47*1*Inputs!$C47*POWER(0.523465560771807*Inputs!$C47,2)*LN(1.61680193718829*Inputs!$F47)*LN(1.61680193718829*Inputs!$F47)*LN(1.61680193718829*Inputs!$F47)*(27.7210355329794*Inputs!$E47/(1.03031157445419*Inputs!$A47)+1.61680193718829*Inputs!$F47/((1*Inputs!$B47*LN(1.61680193718829*Inputs!$F47)*2.85610530777647+LN(1.61680193718829*Inputs!$F47)*2.91809950625362)))*27.887895000405,2))))+1.1829291108488)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EXP(1.1379033657122*Inputs!$D48)*-1.85071399866854/(LN((LN(1.61680193718829*Inputs!$F48)*(1*Inputs!$E48*LN(1.61680193718829*Inputs!$F48)*27.7210355329794/(1*Inputs!$A48*1*Inputs!$E48*0.32409678530924)+1.45226329663663*Inputs!$F48/(-1.03031157445419*Inputs!$A48)+1.4861274142619*Inputs!$E48/(-1.03031157445419*Inputs!$A48)+LN(1.61680193718829*Inputs!$F48)*8.79653078461761/(POWER(2.10139282609361*Inputs!$B48,2)*-1)+-164.083469632004)/(0.31456191830217*Inputs!$E48)+POWER(1*Inputs!$B48*1*Inputs!$C48*POWER(0.523465560771807*Inputs!$C48,2)*LN(1.61680193718829*Inputs!$F48)*LN(1.61680193718829*Inputs!$F48)*LN(1.61680193718829*Inputs!$F48)*(27.7210355329794*Inputs!$E48/(1.03031157445419*Inputs!$A48)+1.61680193718829*Inputs!$F48/((1*Inputs!$B48*LN(1.61680193718829*Inputs!$F48)*2.85610530777647+LN(1.61680193718829*Inputs!$F48)*2.91809950625362)))*27.887895000405,2))))+1.1829291108488)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EXP(1.1379033657122*Inputs!$D49)*-1.85071399866854/(LN((LN(1.61680193718829*Inputs!$F49)*(1*Inputs!$E49*LN(1.61680193718829*Inputs!$F49)*27.7210355329794/(1*Inputs!$A49*1*Inputs!$E49*0.32409678530924)+1.45226329663663*Inputs!$F49/(-1.03031157445419*Inputs!$A49)+1.4861274142619*Inputs!$E49/(-1.03031157445419*Inputs!$A49)+LN(1.61680193718829*Inputs!$F49)*8.79653078461761/(POWER(2.10139282609361*Inputs!$B49,2)*-1)+-164.083469632004)/(0.31456191830217*Inputs!$E49)+POWER(1*Inputs!$B49*1*Inputs!$C49*POWER(0.523465560771807*Inputs!$C49,2)*LN(1.61680193718829*Inputs!$F49)*LN(1.61680193718829*Inputs!$F49)*LN(1.61680193718829*Inputs!$F49)*(27.7210355329794*Inputs!$E49/(1.03031157445419*Inputs!$A49)+1.61680193718829*Inputs!$F49/((1*Inputs!$B49*LN(1.61680193718829*Inputs!$F49)*2.85610530777647+LN(1.61680193718829*Inputs!$F49)*2.91809950625362)))*27.887895000405,2))))+1.1829291108488)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EXP(1.1379033657122*Inputs!$D50)*-1.85071399866854/(LN((LN(1.61680193718829*Inputs!$F50)*(1*Inputs!$E50*LN(1.61680193718829*Inputs!$F50)*27.7210355329794/(1*Inputs!$A50*1*Inputs!$E50*0.32409678530924)+1.45226329663663*Inputs!$F50/(-1.03031157445419*Inputs!$A50)+1.4861274142619*Inputs!$E50/(-1.03031157445419*Inputs!$A50)+LN(1.61680193718829*Inputs!$F50)*8.79653078461761/(POWER(2.10139282609361*Inputs!$B50,2)*-1)+-164.083469632004)/(0.31456191830217*Inputs!$E50)+POWER(1*Inputs!$B50*1*Inputs!$C50*POWER(0.523465560771807*Inputs!$C50,2)*LN(1.61680193718829*Inputs!$F50)*LN(1.61680193718829*Inputs!$F50)*LN(1.61680193718829*Inputs!$F50)*(27.7210355329794*Inputs!$E50/(1.03031157445419*Inputs!$A50)+1.61680193718829*Inputs!$F50/((1*Inputs!$B50*LN(1.61680193718829*Inputs!$F50)*2.85610530777647+LN(1.61680193718829*Inputs!$F50)*2.91809950625362)))*27.887895000405,2))))+1.1829291108488)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EXP(1.1379033657122*Inputs!$D51)*-1.85071399866854/(LN((LN(1.61680193718829*Inputs!$F51)*(1*Inputs!$E51*LN(1.61680193718829*Inputs!$F51)*27.7210355329794/(1*Inputs!$A51*1*Inputs!$E51*0.32409678530924)+1.45226329663663*Inputs!$F51/(-1.03031157445419*Inputs!$A51)+1.4861274142619*Inputs!$E51/(-1.03031157445419*Inputs!$A51)+LN(1.61680193718829*Inputs!$F51)*8.79653078461761/(POWER(2.10139282609361*Inputs!$B51,2)*-1)+-164.083469632004)/(0.31456191830217*Inputs!$E51)+POWER(1*Inputs!$B51*1*Inputs!$C51*POWER(0.523465560771807*Inputs!$C51,2)*LN(1.61680193718829*Inputs!$F51)*LN(1.61680193718829*Inputs!$F51)*LN(1.61680193718829*Inputs!$F51)*(27.7210355329794*Inputs!$E51/(1.03031157445419*Inputs!$A51)+1.61680193718829*Inputs!$F51/((1*Inputs!$B51*LN(1.61680193718829*Inputs!$F51)*2.85610530777647+LN(1.61680193718829*Inputs!$F51)*2.91809950625362)))*27.887895000405,2))))+1.1829291108488)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EXP(1.1379033657122*Inputs!$D52)*-1.85071399866854/(LN((LN(1.61680193718829*Inputs!$F52)*(1*Inputs!$E52*LN(1.61680193718829*Inputs!$F52)*27.7210355329794/(1*Inputs!$A52*1*Inputs!$E52*0.32409678530924)+1.45226329663663*Inputs!$F52/(-1.03031157445419*Inputs!$A52)+1.4861274142619*Inputs!$E52/(-1.03031157445419*Inputs!$A52)+LN(1.61680193718829*Inputs!$F52)*8.79653078461761/(POWER(2.10139282609361*Inputs!$B52,2)*-1)+-164.083469632004)/(0.31456191830217*Inputs!$E52)+POWER(1*Inputs!$B52*1*Inputs!$C52*POWER(0.523465560771807*Inputs!$C52,2)*LN(1.61680193718829*Inputs!$F52)*LN(1.61680193718829*Inputs!$F52)*LN(1.61680193718829*Inputs!$F52)*(27.7210355329794*Inputs!$E52/(1.03031157445419*Inputs!$A52)+1.61680193718829*Inputs!$F52/((1*Inputs!$B52*LN(1.61680193718829*Inputs!$F52)*2.85610530777647+LN(1.61680193718829*Inputs!$F52)*2.91809950625362)))*27.887895000405,2))))+1.1829291108488)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EXP(1.1379033657122*Inputs!$D53)*-1.85071399866854/(LN((LN(1.61680193718829*Inputs!$F53)*(1*Inputs!$E53*LN(1.61680193718829*Inputs!$F53)*27.7210355329794/(1*Inputs!$A53*1*Inputs!$E53*0.32409678530924)+1.45226329663663*Inputs!$F53/(-1.03031157445419*Inputs!$A53)+1.4861274142619*Inputs!$E53/(-1.03031157445419*Inputs!$A53)+LN(1.61680193718829*Inputs!$F53)*8.79653078461761/(POWER(2.10139282609361*Inputs!$B53,2)*-1)+-164.083469632004)/(0.31456191830217*Inputs!$E53)+POWER(1*Inputs!$B53*1*Inputs!$C53*POWER(0.523465560771807*Inputs!$C53,2)*LN(1.61680193718829*Inputs!$F53)*LN(1.61680193718829*Inputs!$F53)*LN(1.61680193718829*Inputs!$F53)*(27.7210355329794*Inputs!$E53/(1.03031157445419*Inputs!$A53)+1.61680193718829*Inputs!$F53/((1*Inputs!$B53*LN(1.61680193718829*Inputs!$F53)*2.85610530777647+LN(1.61680193718829*Inputs!$F53)*2.91809950625362)))*27.887895000405,2))))+1.1829291108488)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EXP(1.1379033657122*Inputs!$D54)*-1.85071399866854/(LN((LN(1.61680193718829*Inputs!$F54)*(1*Inputs!$E54*LN(1.61680193718829*Inputs!$F54)*27.7210355329794/(1*Inputs!$A54*1*Inputs!$E54*0.32409678530924)+1.45226329663663*Inputs!$F54/(-1.03031157445419*Inputs!$A54)+1.4861274142619*Inputs!$E54/(-1.03031157445419*Inputs!$A54)+LN(1.61680193718829*Inputs!$F54)*8.79653078461761/(POWER(2.10139282609361*Inputs!$B54,2)*-1)+-164.083469632004)/(0.31456191830217*Inputs!$E54)+POWER(1*Inputs!$B54*1*Inputs!$C54*POWER(0.523465560771807*Inputs!$C54,2)*LN(1.61680193718829*Inputs!$F54)*LN(1.61680193718829*Inputs!$F54)*LN(1.61680193718829*Inputs!$F54)*(27.7210355329794*Inputs!$E54/(1.03031157445419*Inputs!$A54)+1.61680193718829*Inputs!$F54/((1*Inputs!$B54*LN(1.61680193718829*Inputs!$F54)*2.85610530777647+LN(1.61680193718829*Inputs!$F54)*2.91809950625362)))*27.887895000405,2))))+1.1829291108488)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EXP(1.1379033657122*Inputs!$D55)*-1.85071399866854/(LN((LN(1.61680193718829*Inputs!$F55)*(1*Inputs!$E55*LN(1.61680193718829*Inputs!$F55)*27.7210355329794/(1*Inputs!$A55*1*Inputs!$E55*0.32409678530924)+1.45226329663663*Inputs!$F55/(-1.03031157445419*Inputs!$A55)+1.4861274142619*Inputs!$E55/(-1.03031157445419*Inputs!$A55)+LN(1.61680193718829*Inputs!$F55)*8.79653078461761/(POWER(2.10139282609361*Inputs!$B55,2)*-1)+-164.083469632004)/(0.31456191830217*Inputs!$E55)+POWER(1*Inputs!$B55*1*Inputs!$C55*POWER(0.523465560771807*Inputs!$C55,2)*LN(1.61680193718829*Inputs!$F55)*LN(1.61680193718829*Inputs!$F55)*LN(1.61680193718829*Inputs!$F55)*(27.7210355329794*Inputs!$E55/(1.03031157445419*Inputs!$A55)+1.61680193718829*Inputs!$F55/((1*Inputs!$B55*LN(1.61680193718829*Inputs!$F55)*2.85610530777647+LN(1.61680193718829*Inputs!$F55)*2.91809950625362)))*27.887895000405,2))))+1.1829291108488)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EXP(1.1379033657122*Inputs!$D56)*-1.85071399866854/(LN((LN(1.61680193718829*Inputs!$F56)*(1*Inputs!$E56*LN(1.61680193718829*Inputs!$F56)*27.7210355329794/(1*Inputs!$A56*1*Inputs!$E56*0.32409678530924)+1.45226329663663*Inputs!$F56/(-1.03031157445419*Inputs!$A56)+1.4861274142619*Inputs!$E56/(-1.03031157445419*Inputs!$A56)+LN(1.61680193718829*Inputs!$F56)*8.79653078461761/(POWER(2.10139282609361*Inputs!$B56,2)*-1)+-164.083469632004)/(0.31456191830217*Inputs!$E56)+POWER(1*Inputs!$B56*1*Inputs!$C56*POWER(0.523465560771807*Inputs!$C56,2)*LN(1.61680193718829*Inputs!$F56)*LN(1.61680193718829*Inputs!$F56)*LN(1.61680193718829*Inputs!$F56)*(27.7210355329794*Inputs!$E56/(1.03031157445419*Inputs!$A56)+1.61680193718829*Inputs!$F56/((1*Inputs!$B56*LN(1.61680193718829*Inputs!$F56)*2.85610530777647+LN(1.61680193718829*Inputs!$F56)*2.91809950625362)))*27.887895000405,2))))+1.1829291108488)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EXP(1.1379033657122*Inputs!$D57)*-1.85071399866854/(LN((LN(1.61680193718829*Inputs!$F57)*(1*Inputs!$E57*LN(1.61680193718829*Inputs!$F57)*27.7210355329794/(1*Inputs!$A57*1*Inputs!$E57*0.32409678530924)+1.45226329663663*Inputs!$F57/(-1.03031157445419*Inputs!$A57)+1.4861274142619*Inputs!$E57/(-1.03031157445419*Inputs!$A57)+LN(1.61680193718829*Inputs!$F57)*8.79653078461761/(POWER(2.10139282609361*Inputs!$B57,2)*-1)+-164.083469632004)/(0.31456191830217*Inputs!$E57)+POWER(1*Inputs!$B57*1*Inputs!$C57*POWER(0.523465560771807*Inputs!$C57,2)*LN(1.61680193718829*Inputs!$F57)*LN(1.61680193718829*Inputs!$F57)*LN(1.61680193718829*Inputs!$F57)*(27.7210355329794*Inputs!$E57/(1.03031157445419*Inputs!$A57)+1.61680193718829*Inputs!$F57/((1*Inputs!$B57*LN(1.61680193718829*Inputs!$F57)*2.85610530777647+LN(1.61680193718829*Inputs!$F57)*2.91809950625362)))*27.887895000405,2))))+1.1829291108488)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EXP(1.1379033657122*Inputs!$D58)*-1.85071399866854/(LN((LN(1.61680193718829*Inputs!$F58)*(1*Inputs!$E58*LN(1.61680193718829*Inputs!$F58)*27.7210355329794/(1*Inputs!$A58*1*Inputs!$E58*0.32409678530924)+1.45226329663663*Inputs!$F58/(-1.03031157445419*Inputs!$A58)+1.4861274142619*Inputs!$E58/(-1.03031157445419*Inputs!$A58)+LN(1.61680193718829*Inputs!$F58)*8.79653078461761/(POWER(2.10139282609361*Inputs!$B58,2)*-1)+-164.083469632004)/(0.31456191830217*Inputs!$E58)+POWER(1*Inputs!$B58*1*Inputs!$C58*POWER(0.523465560771807*Inputs!$C58,2)*LN(1.61680193718829*Inputs!$F58)*LN(1.61680193718829*Inputs!$F58)*LN(1.61680193718829*Inputs!$F58)*(27.7210355329794*Inputs!$E58/(1.03031157445419*Inputs!$A58)+1.61680193718829*Inputs!$F58/((1*Inputs!$B58*LN(1.61680193718829*Inputs!$F58)*2.85610530777647+LN(1.61680193718829*Inputs!$F58)*2.91809950625362)))*27.887895000405,2))))+1.1829291108488)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EXP(1.1379033657122*Inputs!$D59)*-1.85071399866854/(LN((LN(1.61680193718829*Inputs!$F59)*(1*Inputs!$E59*LN(1.61680193718829*Inputs!$F59)*27.7210355329794/(1*Inputs!$A59*1*Inputs!$E59*0.32409678530924)+1.45226329663663*Inputs!$F59/(-1.03031157445419*Inputs!$A59)+1.4861274142619*Inputs!$E59/(-1.03031157445419*Inputs!$A59)+LN(1.61680193718829*Inputs!$F59)*8.79653078461761/(POWER(2.10139282609361*Inputs!$B59,2)*-1)+-164.083469632004)/(0.31456191830217*Inputs!$E59)+POWER(1*Inputs!$B59*1*Inputs!$C59*POWER(0.523465560771807*Inputs!$C59,2)*LN(1.61680193718829*Inputs!$F59)*LN(1.61680193718829*Inputs!$F59)*LN(1.61680193718829*Inputs!$F59)*(27.7210355329794*Inputs!$E59/(1.03031157445419*Inputs!$A59)+1.61680193718829*Inputs!$F59/((1*Inputs!$B59*LN(1.61680193718829*Inputs!$F59)*2.85610530777647+LN(1.61680193718829*Inputs!$F59)*2.91809950625362)))*27.887895000405,2))))+1.1829291108488)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EXP(1.1379033657122*Inputs!$D60)*-1.85071399866854/(LN((LN(1.61680193718829*Inputs!$F60)*(1*Inputs!$E60*LN(1.61680193718829*Inputs!$F60)*27.7210355329794/(1*Inputs!$A60*1*Inputs!$E60*0.32409678530924)+1.45226329663663*Inputs!$F60/(-1.03031157445419*Inputs!$A60)+1.4861274142619*Inputs!$E60/(-1.03031157445419*Inputs!$A60)+LN(1.61680193718829*Inputs!$F60)*8.79653078461761/(POWER(2.10139282609361*Inputs!$B60,2)*-1)+-164.083469632004)/(0.31456191830217*Inputs!$E60)+POWER(1*Inputs!$B60*1*Inputs!$C60*POWER(0.523465560771807*Inputs!$C60,2)*LN(1.61680193718829*Inputs!$F60)*LN(1.61680193718829*Inputs!$F60)*LN(1.61680193718829*Inputs!$F60)*(27.7210355329794*Inputs!$E60/(1.03031157445419*Inputs!$A60)+1.61680193718829*Inputs!$F60/((1*Inputs!$B60*LN(1.61680193718829*Inputs!$F60)*2.85610530777647+LN(1.61680193718829*Inputs!$F60)*2.91809950625362)))*27.887895000405,2))))+1.1829291108488)</f>
      </c>
      <c r="J60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