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llap\Documents\GitHub\crop-yield\1-silagecorn-yield\"/>
    </mc:Choice>
  </mc:AlternateContent>
  <xr:revisionPtr revIDLastSave="0" documentId="13_ncr:1_{5EB261C7-33B7-4473-809D-743730CA02C1}" xr6:coauthVersionLast="47" xr6:coauthVersionMax="47" xr10:uidLastSave="{00000000-0000-0000-0000-000000000000}"/>
  <bookViews>
    <workbookView xWindow="-120" yWindow="-120" windowWidth="29040" windowHeight="17520" xr2:uid="{5D4B1F52-803F-4373-A028-8F713FFFF4CC}"/>
  </bookViews>
  <sheets>
    <sheet name="Sheet1" sheetId="1" r:id="rId1"/>
  </sheets>
  <definedNames>
    <definedName name="solver_adj" localSheetId="0" hidden="1">Sheet1!$T$1:$T$7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Sheet1!$M$1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U2" i="1"/>
  <c r="U3" i="1"/>
  <c r="U4" i="1"/>
  <c r="U5" i="1"/>
  <c r="U6" i="1"/>
  <c r="U7" i="1"/>
  <c r="U1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M2" i="1"/>
  <c r="L19" i="1" l="1"/>
  <c r="L20" i="1" s="1"/>
  <c r="M1" i="1"/>
</calcChain>
</file>

<file path=xl/sharedStrings.xml><?xml version="1.0" encoding="utf-8"?>
<sst xmlns="http://schemas.openxmlformats.org/spreadsheetml/2006/main" count="48" uniqueCount="35">
  <si>
    <t>County</t>
  </si>
  <si>
    <t>Region</t>
  </si>
  <si>
    <t>growth_days</t>
  </si>
  <si>
    <t>irrig_count</t>
  </si>
  <si>
    <t>irrig_wat_m3ha</t>
  </si>
  <si>
    <t>Ecwat</t>
  </si>
  <si>
    <t>ETo_mm</t>
  </si>
  <si>
    <t>elevation_m</t>
  </si>
  <si>
    <t>yield_tonha</t>
  </si>
  <si>
    <t>Karaj</t>
  </si>
  <si>
    <t>NW</t>
  </si>
  <si>
    <t>Hashtgerd</t>
  </si>
  <si>
    <t>EslamShahr</t>
  </si>
  <si>
    <t>Pakdasht</t>
  </si>
  <si>
    <t>Shahrerey</t>
  </si>
  <si>
    <t>Abyek</t>
  </si>
  <si>
    <t>BoyeenZahra</t>
  </si>
  <si>
    <t>Moghan</t>
  </si>
  <si>
    <t>Shahinshar</t>
  </si>
  <si>
    <t>SW</t>
  </si>
  <si>
    <t>Sepidan</t>
  </si>
  <si>
    <t>Marvdasht</t>
  </si>
  <si>
    <t>Chanaran</t>
  </si>
  <si>
    <t>NE</t>
  </si>
  <si>
    <t>TorbatJam</t>
  </si>
  <si>
    <t>Jovain</t>
  </si>
  <si>
    <t>Behbahan</t>
  </si>
  <si>
    <t>Dezful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</si>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</sst>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FCFB-327F-4D03-AC5A-AACB678AF98C}">
  <dimension ref="A1:U20"/>
  <sheetViews>
    <sheetView tabSelected="1" workbookViewId="0">
      <selection activeCell="M7" sqref="M7"/>
    </sheetView>
  </sheetViews>
  <sheetFormatPr defaultRowHeight="15" x14ac:dyDescent="0.25"/>
  <cols>
    <col min="2" max="2" width="16" customWidth="1"/>
    <col min="12" max="12" width="12" bestFit="1" customWidth="1"/>
  </cols>
  <sheetData>
    <row r="1" spans="1:21" s="6" customFormat="1" x14ac:dyDescent="0.25">
      <c r="A1" s="5"/>
      <c r="B1" s="5" t="s">
        <v>0</v>
      </c>
      <c r="C1" s="5" t="s">
        <v>1</v>
      </c>
      <c r="D1" s="5"/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M1" s="6">
        <f>SUMSQ(M2:M17)</f>
        <v>503.78084411722637</v>
      </c>
      <c r="S1" s="5" t="s">
        <v>28</v>
      </c>
      <c r="T1" s="6">
        <v>63.73</v>
      </c>
      <c r="U1" s="6">
        <f>ROUND(T1,2)</f>
        <v>63.73</v>
      </c>
    </row>
    <row r="2" spans="1:21" x14ac:dyDescent="0.25">
      <c r="A2" s="2">
        <v>0</v>
      </c>
      <c r="B2" s="3" t="s">
        <v>9</v>
      </c>
      <c r="C2" s="3" t="s">
        <v>10</v>
      </c>
      <c r="D2" s="3">
        <v>1</v>
      </c>
      <c r="E2" s="3">
        <v>97.3</v>
      </c>
      <c r="F2" s="3">
        <v>8.8000000000000007</v>
      </c>
      <c r="G2" s="3">
        <v>8754.5</v>
      </c>
      <c r="H2" s="3">
        <v>0.4</v>
      </c>
      <c r="I2" s="3">
        <v>580</v>
      </c>
      <c r="J2" s="3">
        <v>1372.9</v>
      </c>
      <c r="K2" s="3">
        <v>49.5</v>
      </c>
      <c r="L2">
        <f>T$1*(E2/110)^T$2*(F2/25)^T$3*(G2/8000)^T$4*(H2/1.4)^T$5*(I2/700)^T$6*(J2/1700)^T$7</f>
        <v>51.722134837571183</v>
      </c>
      <c r="M2">
        <f>(L2-K2)</f>
        <v>2.2221348375711827</v>
      </c>
      <c r="S2" t="s">
        <v>29</v>
      </c>
      <c r="T2">
        <v>-1.39</v>
      </c>
      <c r="U2" s="6">
        <f t="shared" ref="U2:U7" si="0">ROUND(T2,2)</f>
        <v>-1.39</v>
      </c>
    </row>
    <row r="3" spans="1:21" x14ac:dyDescent="0.25">
      <c r="A3" s="1">
        <v>1</v>
      </c>
      <c r="B3" s="4" t="s">
        <v>11</v>
      </c>
      <c r="C3" s="4" t="s">
        <v>10</v>
      </c>
      <c r="D3" s="4">
        <v>1</v>
      </c>
      <c r="E3" s="4">
        <v>97</v>
      </c>
      <c r="F3" s="4">
        <v>14.5</v>
      </c>
      <c r="G3" s="4">
        <v>6867.5</v>
      </c>
      <c r="H3" s="4">
        <v>0.3</v>
      </c>
      <c r="I3" s="4">
        <v>554.5</v>
      </c>
      <c r="J3" s="4">
        <v>1612.9</v>
      </c>
      <c r="K3" s="4">
        <v>55</v>
      </c>
      <c r="L3">
        <f t="shared" ref="L3:L17" si="1">T$1*(E3/110)^T$2*(F3/25)^T$3*(G3/8000)^T$4*(H3/1.4)^T$5*(I3/700)^T$6*(J3/1700)^T$7</f>
        <v>56.668764277509545</v>
      </c>
      <c r="M3">
        <f t="shared" ref="M3:M17" si="2">(L3-K3)</f>
        <v>1.6687642775095455</v>
      </c>
      <c r="S3" t="s">
        <v>30</v>
      </c>
      <c r="T3">
        <v>0.27</v>
      </c>
      <c r="U3" s="6">
        <f t="shared" si="0"/>
        <v>0.27</v>
      </c>
    </row>
    <row r="4" spans="1:21" x14ac:dyDescent="0.25">
      <c r="A4" s="2">
        <v>2</v>
      </c>
      <c r="B4" s="3" t="s">
        <v>12</v>
      </c>
      <c r="C4" s="3" t="s">
        <v>10</v>
      </c>
      <c r="D4" s="3">
        <v>1</v>
      </c>
      <c r="E4" s="3">
        <v>96.2</v>
      </c>
      <c r="F4" s="3">
        <v>9</v>
      </c>
      <c r="G4" s="3">
        <v>6825.6</v>
      </c>
      <c r="H4" s="3">
        <v>0.8</v>
      </c>
      <c r="I4" s="3">
        <v>639.20000000000005</v>
      </c>
      <c r="J4" s="3">
        <v>1162.9000000000001</v>
      </c>
      <c r="K4" s="3">
        <v>51.9</v>
      </c>
      <c r="L4">
        <f t="shared" si="1"/>
        <v>53.104550176142922</v>
      </c>
      <c r="M4">
        <f t="shared" si="2"/>
        <v>1.2045501761429236</v>
      </c>
      <c r="S4" t="s">
        <v>31</v>
      </c>
      <c r="T4">
        <v>0.14000000000000001</v>
      </c>
      <c r="U4" s="6">
        <f t="shared" si="0"/>
        <v>0.14000000000000001</v>
      </c>
    </row>
    <row r="5" spans="1:21" x14ac:dyDescent="0.25">
      <c r="A5" s="1">
        <v>3</v>
      </c>
      <c r="B5" s="4" t="s">
        <v>13</v>
      </c>
      <c r="C5" s="4" t="s">
        <v>10</v>
      </c>
      <c r="D5" s="4">
        <v>1</v>
      </c>
      <c r="E5" s="4">
        <v>100.7</v>
      </c>
      <c r="F5" s="4">
        <v>8</v>
      </c>
      <c r="G5" s="4">
        <v>5922.9</v>
      </c>
      <c r="H5" s="4">
        <v>0.8</v>
      </c>
      <c r="I5" s="4">
        <v>651.79999999999995</v>
      </c>
      <c r="J5" s="4">
        <v>987.3</v>
      </c>
      <c r="K5" s="4">
        <v>55</v>
      </c>
      <c r="L5">
        <f t="shared" si="1"/>
        <v>47.461655006910703</v>
      </c>
      <c r="M5">
        <f t="shared" si="2"/>
        <v>-7.5383449930892965</v>
      </c>
      <c r="S5" t="s">
        <v>32</v>
      </c>
      <c r="T5">
        <v>-0.02</v>
      </c>
      <c r="U5" s="6">
        <f t="shared" si="0"/>
        <v>-0.02</v>
      </c>
    </row>
    <row r="6" spans="1:21" x14ac:dyDescent="0.25">
      <c r="A6" s="2">
        <v>4</v>
      </c>
      <c r="B6" s="3" t="s">
        <v>14</v>
      </c>
      <c r="C6" s="3" t="s">
        <v>10</v>
      </c>
      <c r="D6" s="3">
        <v>1</v>
      </c>
      <c r="E6" s="3">
        <v>84.5</v>
      </c>
      <c r="F6" s="3">
        <v>6</v>
      </c>
      <c r="G6" s="3">
        <v>6134</v>
      </c>
      <c r="H6" s="3">
        <v>1.7</v>
      </c>
      <c r="I6" s="3">
        <v>592.9</v>
      </c>
      <c r="J6" s="3">
        <v>1012.3</v>
      </c>
      <c r="K6" s="3">
        <v>56.9</v>
      </c>
      <c r="L6">
        <f t="shared" si="1"/>
        <v>52.238044191587846</v>
      </c>
      <c r="M6">
        <f t="shared" si="2"/>
        <v>-4.6619558084121522</v>
      </c>
      <c r="S6" t="s">
        <v>33</v>
      </c>
      <c r="T6">
        <v>0.65</v>
      </c>
      <c r="U6" s="6">
        <f t="shared" si="0"/>
        <v>0.65</v>
      </c>
    </row>
    <row r="7" spans="1:21" x14ac:dyDescent="0.25">
      <c r="A7" s="1">
        <v>5</v>
      </c>
      <c r="B7" s="4" t="s">
        <v>15</v>
      </c>
      <c r="C7" s="4" t="s">
        <v>10</v>
      </c>
      <c r="D7" s="4">
        <v>1</v>
      </c>
      <c r="E7" s="4">
        <v>102.4</v>
      </c>
      <c r="F7" s="4">
        <v>8.8000000000000007</v>
      </c>
      <c r="G7" s="4">
        <v>8692.6</v>
      </c>
      <c r="H7" s="4">
        <v>2.7</v>
      </c>
      <c r="I7" s="4">
        <v>581.79999999999995</v>
      </c>
      <c r="J7" s="4">
        <v>1279.0999999999999</v>
      </c>
      <c r="K7" s="4">
        <v>50.4</v>
      </c>
      <c r="L7">
        <f t="shared" si="1"/>
        <v>46.222081556666446</v>
      </c>
      <c r="M7">
        <f t="shared" si="2"/>
        <v>-4.177918443333553</v>
      </c>
      <c r="S7" t="s">
        <v>34</v>
      </c>
      <c r="T7">
        <v>0.06</v>
      </c>
      <c r="U7" s="6">
        <f t="shared" si="0"/>
        <v>0.06</v>
      </c>
    </row>
    <row r="8" spans="1:21" x14ac:dyDescent="0.25">
      <c r="A8" s="2">
        <v>6</v>
      </c>
      <c r="B8" s="3" t="s">
        <v>16</v>
      </c>
      <c r="C8" s="3" t="s">
        <v>10</v>
      </c>
      <c r="D8" s="3">
        <v>1</v>
      </c>
      <c r="E8" s="3">
        <v>109.6</v>
      </c>
      <c r="F8" s="3">
        <v>9.4</v>
      </c>
      <c r="G8" s="3">
        <v>7308.8</v>
      </c>
      <c r="H8" s="3">
        <v>3.1</v>
      </c>
      <c r="I8" s="3">
        <v>763.3</v>
      </c>
      <c r="J8" s="3">
        <v>1282</v>
      </c>
      <c r="K8" s="3">
        <v>47.8</v>
      </c>
      <c r="L8">
        <f t="shared" si="1"/>
        <v>49.719816719147154</v>
      </c>
      <c r="M8">
        <f t="shared" si="2"/>
        <v>1.9198167191471569</v>
      </c>
    </row>
    <row r="9" spans="1:21" x14ac:dyDescent="0.25">
      <c r="A9" s="1">
        <v>7</v>
      </c>
      <c r="B9" s="4" t="s">
        <v>17</v>
      </c>
      <c r="C9" s="4" t="s">
        <v>10</v>
      </c>
      <c r="D9" s="4">
        <v>1</v>
      </c>
      <c r="E9" s="4">
        <v>83.8</v>
      </c>
      <c r="F9" s="4">
        <v>4.7</v>
      </c>
      <c r="G9" s="4">
        <v>5868.3</v>
      </c>
      <c r="H9" s="4">
        <v>1.1000000000000001</v>
      </c>
      <c r="I9" s="4">
        <v>421.7</v>
      </c>
      <c r="J9" s="4">
        <v>96.6</v>
      </c>
      <c r="K9" s="4">
        <v>32.799999999999997</v>
      </c>
      <c r="L9">
        <f t="shared" si="1"/>
        <v>34.518929834316722</v>
      </c>
      <c r="M9">
        <f t="shared" si="2"/>
        <v>1.7189298343167252</v>
      </c>
    </row>
    <row r="10" spans="1:21" x14ac:dyDescent="0.25">
      <c r="A10" s="2">
        <v>8</v>
      </c>
      <c r="B10" s="3" t="s">
        <v>18</v>
      </c>
      <c r="C10" s="3" t="s">
        <v>19</v>
      </c>
      <c r="D10" s="3">
        <v>2</v>
      </c>
      <c r="E10" s="3">
        <v>103.3</v>
      </c>
      <c r="F10" s="3">
        <v>18</v>
      </c>
      <c r="G10" s="3">
        <v>8000.8</v>
      </c>
      <c r="H10" s="3">
        <v>2.4</v>
      </c>
      <c r="I10" s="3">
        <v>732.5</v>
      </c>
      <c r="J10" s="3">
        <v>1715.3</v>
      </c>
      <c r="K10" s="3">
        <v>58.2</v>
      </c>
      <c r="L10">
        <f t="shared" si="1"/>
        <v>64.882742187937097</v>
      </c>
      <c r="M10">
        <f t="shared" si="2"/>
        <v>6.6827421879370945</v>
      </c>
    </row>
    <row r="11" spans="1:21" x14ac:dyDescent="0.25">
      <c r="A11" s="1">
        <v>9</v>
      </c>
      <c r="B11" s="4" t="s">
        <v>20</v>
      </c>
      <c r="C11" s="4" t="s">
        <v>19</v>
      </c>
      <c r="D11" s="4">
        <v>2</v>
      </c>
      <c r="E11" s="4">
        <v>94.8</v>
      </c>
      <c r="F11" s="4">
        <v>16</v>
      </c>
      <c r="G11" s="4">
        <v>9088.5</v>
      </c>
      <c r="H11" s="4">
        <v>2.2999999999999998</v>
      </c>
      <c r="I11" s="4">
        <v>587.79999999999995</v>
      </c>
      <c r="J11" s="4">
        <v>1600</v>
      </c>
      <c r="K11" s="4">
        <v>59.8</v>
      </c>
      <c r="L11">
        <f t="shared" si="1"/>
        <v>62.27802566815582</v>
      </c>
      <c r="M11">
        <f t="shared" si="2"/>
        <v>2.4780256681558228</v>
      </c>
    </row>
    <row r="12" spans="1:21" x14ac:dyDescent="0.25">
      <c r="A12" s="2">
        <v>10</v>
      </c>
      <c r="B12" s="3" t="s">
        <v>21</v>
      </c>
      <c r="C12" s="3" t="s">
        <v>19</v>
      </c>
      <c r="D12" s="3">
        <v>2</v>
      </c>
      <c r="E12" s="3">
        <v>97</v>
      </c>
      <c r="F12" s="3">
        <v>10.7</v>
      </c>
      <c r="G12" s="3">
        <v>8426.5</v>
      </c>
      <c r="H12" s="3">
        <v>0.8</v>
      </c>
      <c r="I12" s="3">
        <v>636.20000000000005</v>
      </c>
      <c r="J12" s="3">
        <v>1583.3</v>
      </c>
      <c r="K12" s="3">
        <v>66.400000000000006</v>
      </c>
      <c r="L12">
        <f t="shared" si="1"/>
        <v>57.536659756974402</v>
      </c>
      <c r="M12">
        <f t="shared" si="2"/>
        <v>-8.8633402430256041</v>
      </c>
    </row>
    <row r="13" spans="1:21" x14ac:dyDescent="0.25">
      <c r="A13" s="1">
        <v>11</v>
      </c>
      <c r="B13" s="4" t="s">
        <v>22</v>
      </c>
      <c r="C13" s="4" t="s">
        <v>23</v>
      </c>
      <c r="D13" s="4">
        <v>3</v>
      </c>
      <c r="E13" s="4">
        <v>93.8</v>
      </c>
      <c r="F13" s="4">
        <v>24</v>
      </c>
      <c r="G13" s="4">
        <v>10428.299999999999</v>
      </c>
      <c r="H13" s="4">
        <v>1.4</v>
      </c>
      <c r="I13" s="4">
        <v>826.1</v>
      </c>
      <c r="J13" s="4">
        <v>982.9</v>
      </c>
      <c r="K13" s="4">
        <v>98.8</v>
      </c>
      <c r="L13">
        <f t="shared" si="1"/>
        <v>87.968955572124756</v>
      </c>
      <c r="M13">
        <f t="shared" si="2"/>
        <v>-10.831044427875241</v>
      </c>
    </row>
    <row r="14" spans="1:21" x14ac:dyDescent="0.25">
      <c r="A14" s="2">
        <v>12</v>
      </c>
      <c r="B14" s="3" t="s">
        <v>24</v>
      </c>
      <c r="C14" s="3" t="s">
        <v>23</v>
      </c>
      <c r="D14" s="3">
        <v>3</v>
      </c>
      <c r="E14" s="3">
        <v>83.2</v>
      </c>
      <c r="F14" s="3">
        <v>12.7</v>
      </c>
      <c r="G14" s="3">
        <v>11123.3</v>
      </c>
      <c r="H14" s="3">
        <v>1.4</v>
      </c>
      <c r="I14" s="3">
        <v>739.8</v>
      </c>
      <c r="J14" s="3">
        <v>966.7</v>
      </c>
      <c r="K14" s="3">
        <v>75.2</v>
      </c>
      <c r="L14">
        <f t="shared" si="1"/>
        <v>82.116947448037536</v>
      </c>
      <c r="M14">
        <f t="shared" si="2"/>
        <v>6.9169474480375328</v>
      </c>
    </row>
    <row r="15" spans="1:21" x14ac:dyDescent="0.25">
      <c r="A15" s="1">
        <v>13</v>
      </c>
      <c r="B15" s="4" t="s">
        <v>25</v>
      </c>
      <c r="C15" s="4" t="s">
        <v>23</v>
      </c>
      <c r="D15" s="4">
        <v>3</v>
      </c>
      <c r="E15" s="4">
        <v>100.3</v>
      </c>
      <c r="F15" s="4">
        <v>13.2</v>
      </c>
      <c r="G15" s="4">
        <v>7534.5</v>
      </c>
      <c r="H15" s="4">
        <v>0.8</v>
      </c>
      <c r="I15" s="4">
        <v>782</v>
      </c>
      <c r="J15" s="4">
        <v>1097.5</v>
      </c>
      <c r="K15" s="4">
        <v>54.2</v>
      </c>
      <c r="L15">
        <f t="shared" si="1"/>
        <v>64.012737029499661</v>
      </c>
      <c r="M15">
        <f t="shared" si="2"/>
        <v>9.8127370294996581</v>
      </c>
    </row>
    <row r="16" spans="1:21" x14ac:dyDescent="0.25">
      <c r="A16" s="2">
        <v>14</v>
      </c>
      <c r="B16" s="3" t="s">
        <v>26</v>
      </c>
      <c r="C16" s="3" t="s">
        <v>19</v>
      </c>
      <c r="D16" s="3">
        <v>2</v>
      </c>
      <c r="E16" s="3">
        <v>102.2</v>
      </c>
      <c r="F16" s="3">
        <v>25.7</v>
      </c>
      <c r="G16" s="3">
        <v>7738.3</v>
      </c>
      <c r="H16" s="3">
        <v>2.5</v>
      </c>
      <c r="I16" s="3">
        <v>544.4</v>
      </c>
      <c r="J16" s="3">
        <v>338.3</v>
      </c>
      <c r="K16" s="3">
        <v>53.5</v>
      </c>
      <c r="L16">
        <f t="shared" si="1"/>
        <v>53.937016759779397</v>
      </c>
      <c r="M16">
        <f t="shared" si="2"/>
        <v>0.43701675977939658</v>
      </c>
    </row>
    <row r="17" spans="1:13" x14ac:dyDescent="0.25">
      <c r="A17" s="1">
        <v>15</v>
      </c>
      <c r="B17" s="4" t="s">
        <v>27</v>
      </c>
      <c r="C17" s="4" t="s">
        <v>19</v>
      </c>
      <c r="D17" s="4">
        <v>2</v>
      </c>
      <c r="E17" s="4">
        <v>99</v>
      </c>
      <c r="F17" s="4">
        <v>10.6</v>
      </c>
      <c r="G17" s="4">
        <v>7087.8</v>
      </c>
      <c r="H17" s="4">
        <v>0.8</v>
      </c>
      <c r="I17" s="4">
        <v>510.2</v>
      </c>
      <c r="J17" s="4">
        <v>82.9</v>
      </c>
      <c r="K17" s="4">
        <v>40.5</v>
      </c>
      <c r="L17">
        <f t="shared" si="1"/>
        <v>39.522033674363875</v>
      </c>
      <c r="M17">
        <f t="shared" si="2"/>
        <v>-0.97796632563612462</v>
      </c>
    </row>
    <row r="19" spans="1:13" x14ac:dyDescent="0.25">
      <c r="L19">
        <f>SUMSQ(M2:M17)/COUNT(M2:M17)</f>
        <v>31.486302757326648</v>
      </c>
    </row>
    <row r="20" spans="1:13" x14ac:dyDescent="0.25">
      <c r="L20">
        <f>1-L19/_xlfn.STDEV.P(L2:L17)^2</f>
        <v>0.82456014189539772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daniallap</dc:creator>
  <cp:lastModifiedBy>daniallap</cp:lastModifiedBy>
  <dcterms:created xsi:type="dcterms:W3CDTF">2022-07-08T12:34:41Z</dcterms:created>
  <dcterms:modified xsi:type="dcterms:W3CDTF">2022-07-08T13:06:43Z</dcterms:modified>
</cp:coreProperties>
</file>