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niallap\Documents\GitHub\streamflow-prediction\"/>
    </mc:Choice>
  </mc:AlternateContent>
  <xr:revisionPtr revIDLastSave="0" documentId="13_ncr:1_{E889B6D2-7C29-48E9-87B7-D94AA29B06B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solver_adj" localSheetId="0" hidden="1">Sheet1!$S$1:$S$13</definedName>
    <definedName name="solver_adj" localSheetId="1" hidden="1">Sheet3!$R$3:$X$7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Sheet1!$V$17</definedName>
    <definedName name="solver_opt" localSheetId="1" hidden="1">Sheet3!$H$14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G15" i="3" s="1"/>
  <c r="F16" i="3"/>
  <c r="F17" i="3"/>
  <c r="F18" i="3"/>
  <c r="F19" i="3"/>
  <c r="F20" i="3"/>
  <c r="F21" i="3"/>
  <c r="G21" i="3" s="1"/>
  <c r="F22" i="3"/>
  <c r="F23" i="3"/>
  <c r="G23" i="3" s="1"/>
  <c r="F24" i="3"/>
  <c r="F25" i="3"/>
  <c r="F26" i="3"/>
  <c r="F27" i="3"/>
  <c r="F28" i="3"/>
  <c r="F29" i="3"/>
  <c r="G29" i="3" s="1"/>
  <c r="F30" i="3"/>
  <c r="G30" i="3" s="1"/>
  <c r="F31" i="3"/>
  <c r="F32" i="3"/>
  <c r="F33" i="3"/>
  <c r="G33" i="3" s="1"/>
  <c r="F34" i="3"/>
  <c r="F35" i="3"/>
  <c r="F36" i="3"/>
  <c r="F37" i="3"/>
  <c r="G37" i="3" s="1"/>
  <c r="F38" i="3"/>
  <c r="G38" i="3" s="1"/>
  <c r="F39" i="3"/>
  <c r="G39" i="3" s="1"/>
  <c r="F40" i="3"/>
  <c r="F41" i="3"/>
  <c r="F42" i="3"/>
  <c r="F43" i="3"/>
  <c r="F44" i="3"/>
  <c r="G44" i="3" s="1"/>
  <c r="F45" i="3"/>
  <c r="G45" i="3" s="1"/>
  <c r="F46" i="3"/>
  <c r="G46" i="3" s="1"/>
  <c r="F47" i="3"/>
  <c r="F48" i="3"/>
  <c r="F49" i="3"/>
  <c r="F50" i="3"/>
  <c r="F51" i="3"/>
  <c r="F52" i="3"/>
  <c r="G52" i="3" s="1"/>
  <c r="F53" i="3"/>
  <c r="G53" i="3" s="1"/>
  <c r="F54" i="3"/>
  <c r="G54" i="3" s="1"/>
  <c r="F55" i="3"/>
  <c r="G55" i="3" s="1"/>
  <c r="F56" i="3"/>
  <c r="F57" i="3"/>
  <c r="F58" i="3"/>
  <c r="F59" i="3"/>
  <c r="F60" i="3"/>
  <c r="G60" i="3" s="1"/>
  <c r="F61" i="3"/>
  <c r="G61" i="3" s="1"/>
  <c r="F62" i="3"/>
  <c r="G62" i="3" s="1"/>
  <c r="F63" i="3"/>
  <c r="F64" i="3"/>
  <c r="F65" i="3"/>
  <c r="F66" i="3"/>
  <c r="F67" i="3"/>
  <c r="F68" i="3"/>
  <c r="G68" i="3" s="1"/>
  <c r="F69" i="3"/>
  <c r="G69" i="3" s="1"/>
  <c r="F70" i="3"/>
  <c r="G70" i="3" s="1"/>
  <c r="F71" i="3"/>
  <c r="G71" i="3" s="1"/>
  <c r="F72" i="3"/>
  <c r="F73" i="3"/>
  <c r="F74" i="3"/>
  <c r="F75" i="3"/>
  <c r="F76" i="3"/>
  <c r="G76" i="3" s="1"/>
  <c r="F77" i="3"/>
  <c r="G77" i="3" s="1"/>
  <c r="F78" i="3"/>
  <c r="G78" i="3" s="1"/>
  <c r="F79" i="3"/>
  <c r="F80" i="3"/>
  <c r="F81" i="3"/>
  <c r="G81" i="3" s="1"/>
  <c r="F82" i="3"/>
  <c r="F83" i="3"/>
  <c r="F84" i="3"/>
  <c r="G84" i="3" s="1"/>
  <c r="F85" i="3"/>
  <c r="G85" i="3" s="1"/>
  <c r="F86" i="3"/>
  <c r="G86" i="3" s="1"/>
  <c r="F87" i="3"/>
  <c r="G87" i="3" s="1"/>
  <c r="F88" i="3"/>
  <c r="F89" i="3"/>
  <c r="G89" i="3" s="1"/>
  <c r="F90" i="3"/>
  <c r="F91" i="3"/>
  <c r="F92" i="3"/>
  <c r="G92" i="3" s="1"/>
  <c r="F93" i="3"/>
  <c r="G93" i="3" s="1"/>
  <c r="F94" i="3"/>
  <c r="G94" i="3" s="1"/>
  <c r="F95" i="3"/>
  <c r="F96" i="3"/>
  <c r="F97" i="3"/>
  <c r="G97" i="3" s="1"/>
  <c r="F98" i="3"/>
  <c r="F99" i="3"/>
  <c r="F100" i="3"/>
  <c r="F101" i="3"/>
  <c r="G101" i="3" s="1"/>
  <c r="F102" i="3"/>
  <c r="G102" i="3" s="1"/>
  <c r="F103" i="3"/>
  <c r="G103" i="3" s="1"/>
  <c r="F104" i="3"/>
  <c r="F105" i="3"/>
  <c r="G105" i="3" s="1"/>
  <c r="F106" i="3"/>
  <c r="F107" i="3"/>
  <c r="F108" i="3"/>
  <c r="G108" i="3" s="1"/>
  <c r="F109" i="3"/>
  <c r="G109" i="3" s="1"/>
  <c r="F110" i="3"/>
  <c r="G110" i="3" s="1"/>
  <c r="F111" i="3"/>
  <c r="F112" i="3"/>
  <c r="F113" i="3"/>
  <c r="G113" i="3" s="1"/>
  <c r="F114" i="3"/>
  <c r="F115" i="3"/>
  <c r="F116" i="3"/>
  <c r="G116" i="3" s="1"/>
  <c r="F117" i="3"/>
  <c r="G117" i="3" s="1"/>
  <c r="F118" i="3"/>
  <c r="G118" i="3" s="1"/>
  <c r="F119" i="3"/>
  <c r="G119" i="3" s="1"/>
  <c r="F120" i="3"/>
  <c r="F121" i="3"/>
  <c r="F122" i="3"/>
  <c r="F123" i="3"/>
  <c r="F124" i="3"/>
  <c r="G124" i="3" s="1"/>
  <c r="F125" i="3"/>
  <c r="G125" i="3" s="1"/>
  <c r="F126" i="3"/>
  <c r="G126" i="3" s="1"/>
  <c r="F127" i="3"/>
  <c r="G127" i="3" s="1"/>
  <c r="F128" i="3"/>
  <c r="F129" i="3"/>
  <c r="G129" i="3" s="1"/>
  <c r="F130" i="3"/>
  <c r="F131" i="3"/>
  <c r="F132" i="3"/>
  <c r="G132" i="3" s="1"/>
  <c r="F133" i="3"/>
  <c r="G133" i="3" s="1"/>
  <c r="F134" i="3"/>
  <c r="G134" i="3" s="1"/>
  <c r="F135" i="3"/>
  <c r="F136" i="3"/>
  <c r="F137" i="3"/>
  <c r="G137" i="3" s="1"/>
  <c r="F138" i="3"/>
  <c r="F139" i="3"/>
  <c r="F140" i="3"/>
  <c r="G140" i="3" s="1"/>
  <c r="F141" i="3"/>
  <c r="G141" i="3" s="1"/>
  <c r="F142" i="3"/>
  <c r="G142" i="3" s="1"/>
  <c r="F143" i="3"/>
  <c r="G143" i="3" s="1"/>
  <c r="F144" i="3"/>
  <c r="F145" i="3"/>
  <c r="G145" i="3" s="1"/>
  <c r="F146" i="3"/>
  <c r="F147" i="3"/>
  <c r="F148" i="3"/>
  <c r="G148" i="3" s="1"/>
  <c r="F149" i="3"/>
  <c r="G149" i="3" s="1"/>
  <c r="F150" i="3"/>
  <c r="G150" i="3" s="1"/>
  <c r="F151" i="3"/>
  <c r="F152" i="3"/>
  <c r="F153" i="3"/>
  <c r="G153" i="3" s="1"/>
  <c r="F154" i="3"/>
  <c r="F155" i="3"/>
  <c r="F156" i="3"/>
  <c r="G156" i="3" s="1"/>
  <c r="F157" i="3"/>
  <c r="G157" i="3" s="1"/>
  <c r="F158" i="3"/>
  <c r="G158" i="3" s="1"/>
  <c r="F159" i="3"/>
  <c r="G159" i="3" s="1"/>
  <c r="F160" i="3"/>
  <c r="F161" i="3"/>
  <c r="G161" i="3" s="1"/>
  <c r="F162" i="3"/>
  <c r="F163" i="3"/>
  <c r="F164" i="3"/>
  <c r="G164" i="3" s="1"/>
  <c r="F165" i="3"/>
  <c r="G165" i="3" s="1"/>
  <c r="F166" i="3"/>
  <c r="G166" i="3" s="1"/>
  <c r="F167" i="3"/>
  <c r="F168" i="3"/>
  <c r="F169" i="3"/>
  <c r="F170" i="3"/>
  <c r="F171" i="3"/>
  <c r="F172" i="3"/>
  <c r="G172" i="3" s="1"/>
  <c r="F173" i="3"/>
  <c r="G173" i="3" s="1"/>
  <c r="F174" i="3"/>
  <c r="G174" i="3" s="1"/>
  <c r="F175" i="3"/>
  <c r="G175" i="3" s="1"/>
  <c r="F176" i="3"/>
  <c r="F177" i="3"/>
  <c r="G177" i="3" s="1"/>
  <c r="F178" i="3"/>
  <c r="F179" i="3"/>
  <c r="F180" i="3"/>
  <c r="G180" i="3" s="1"/>
  <c r="F181" i="3"/>
  <c r="G181" i="3" s="1"/>
  <c r="F182" i="3"/>
  <c r="G182" i="3" s="1"/>
  <c r="F183" i="3"/>
  <c r="G183" i="3" s="1"/>
  <c r="F184" i="3"/>
  <c r="F185" i="3"/>
  <c r="G185" i="3" s="1"/>
  <c r="F186" i="3"/>
  <c r="F187" i="3"/>
  <c r="F188" i="3"/>
  <c r="G188" i="3" s="1"/>
  <c r="F189" i="3"/>
  <c r="G189" i="3" s="1"/>
  <c r="F190" i="3"/>
  <c r="G190" i="3" s="1"/>
  <c r="F191" i="3"/>
  <c r="G191" i="3" s="1"/>
  <c r="F192" i="3"/>
  <c r="F193" i="3"/>
  <c r="G193" i="3" s="1"/>
  <c r="F194" i="3"/>
  <c r="F195" i="3"/>
  <c r="F196" i="3"/>
  <c r="G196" i="3" s="1"/>
  <c r="F197" i="3"/>
  <c r="G197" i="3" s="1"/>
  <c r="F198" i="3"/>
  <c r="G198" i="3" s="1"/>
  <c r="F199" i="3"/>
  <c r="G199" i="3" s="1"/>
  <c r="F200" i="3"/>
  <c r="F201" i="3"/>
  <c r="G201" i="3" s="1"/>
  <c r="F202" i="3"/>
  <c r="F203" i="3"/>
  <c r="F204" i="3"/>
  <c r="G204" i="3" s="1"/>
  <c r="F205" i="3"/>
  <c r="G205" i="3" s="1"/>
  <c r="F206" i="3"/>
  <c r="G206" i="3" s="1"/>
  <c r="F207" i="3"/>
  <c r="G207" i="3" s="1"/>
  <c r="F208" i="3"/>
  <c r="F209" i="3"/>
  <c r="G209" i="3" s="1"/>
  <c r="F210" i="3"/>
  <c r="F211" i="3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F219" i="3"/>
  <c r="F220" i="3"/>
  <c r="G220" i="3" s="1"/>
  <c r="F221" i="3"/>
  <c r="G221" i="3" s="1"/>
  <c r="F222" i="3"/>
  <c r="G222" i="3" s="1"/>
  <c r="F223" i="3"/>
  <c r="F224" i="3"/>
  <c r="G224" i="3" s="1"/>
  <c r="F225" i="3"/>
  <c r="G225" i="3" s="1"/>
  <c r="F226" i="3"/>
  <c r="F227" i="3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F235" i="3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F243" i="3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F251" i="3"/>
  <c r="F252" i="3"/>
  <c r="G252" i="3" s="1"/>
  <c r="F253" i="3"/>
  <c r="G253" i="3" s="1"/>
  <c r="F254" i="3"/>
  <c r="G254" i="3" s="1"/>
  <c r="F255" i="3"/>
  <c r="G255" i="3" s="1"/>
  <c r="F256" i="3"/>
  <c r="F257" i="3"/>
  <c r="G257" i="3" s="1"/>
  <c r="F258" i="3"/>
  <c r="F259" i="3"/>
  <c r="F260" i="3"/>
  <c r="G260" i="3" s="1"/>
  <c r="F261" i="3"/>
  <c r="G261" i="3" s="1"/>
  <c r="F262" i="3"/>
  <c r="G262" i="3" s="1"/>
  <c r="F263" i="3"/>
  <c r="F264" i="3"/>
  <c r="G264" i="3" s="1"/>
  <c r="F265" i="3"/>
  <c r="G265" i="3" s="1"/>
  <c r="F266" i="3"/>
  <c r="F267" i="3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F275" i="3"/>
  <c r="F276" i="3"/>
  <c r="F277" i="3"/>
  <c r="G277" i="3" s="1"/>
  <c r="F278" i="3"/>
  <c r="G278" i="3" s="1"/>
  <c r="F279" i="3"/>
  <c r="F280" i="3"/>
  <c r="G280" i="3" s="1"/>
  <c r="F281" i="3"/>
  <c r="G281" i="3" s="1"/>
  <c r="F282" i="3"/>
  <c r="F283" i="3"/>
  <c r="F284" i="3"/>
  <c r="G284" i="3" s="1"/>
  <c r="F285" i="3"/>
  <c r="G285" i="3" s="1"/>
  <c r="F286" i="3"/>
  <c r="G286" i="3" s="1"/>
  <c r="F287" i="3"/>
  <c r="G287" i="3" s="1"/>
  <c r="F288" i="3"/>
  <c r="F289" i="3"/>
  <c r="G289" i="3" s="1"/>
  <c r="F290" i="3"/>
  <c r="G290" i="3" s="1"/>
  <c r="F291" i="3"/>
  <c r="F292" i="3"/>
  <c r="G292" i="3" s="1"/>
  <c r="F293" i="3"/>
  <c r="G293" i="3" s="1"/>
  <c r="F294" i="3"/>
  <c r="G294" i="3" s="1"/>
  <c r="F295" i="3"/>
  <c r="F296" i="3"/>
  <c r="G296" i="3" s="1"/>
  <c r="F297" i="3"/>
  <c r="G297" i="3" s="1"/>
  <c r="F298" i="3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F307" i="3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F316" i="3"/>
  <c r="G316" i="3" s="1"/>
  <c r="F317" i="3"/>
  <c r="G317" i="3" s="1"/>
  <c r="F318" i="3"/>
  <c r="G318" i="3" s="1"/>
  <c r="F319" i="3"/>
  <c r="F320" i="3"/>
  <c r="G320" i="3" s="1"/>
  <c r="F321" i="3"/>
  <c r="G321" i="3" s="1"/>
  <c r="F322" i="3"/>
  <c r="G322" i="3" s="1"/>
  <c r="F323" i="3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F352" i="3"/>
  <c r="G352" i="3" s="1"/>
  <c r="F353" i="3"/>
  <c r="G353" i="3" s="1"/>
  <c r="F354" i="3"/>
  <c r="G354" i="3" s="1"/>
  <c r="F355" i="3"/>
  <c r="G355" i="3" s="1"/>
  <c r="F356" i="3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F432" i="3"/>
  <c r="G432" i="3" s="1"/>
  <c r="F433" i="3"/>
  <c r="G433" i="3" s="1"/>
  <c r="F434" i="3"/>
  <c r="G434" i="3" s="1"/>
  <c r="F435" i="3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G22" i="3"/>
  <c r="F14" i="3"/>
  <c r="G14" i="3" s="1"/>
  <c r="G19" i="3"/>
  <c r="G20" i="3"/>
  <c r="G26" i="3"/>
  <c r="G27" i="3"/>
  <c r="G28" i="3"/>
  <c r="G31" i="3"/>
  <c r="G34" i="3"/>
  <c r="G35" i="3"/>
  <c r="G36" i="3"/>
  <c r="G41" i="3"/>
  <c r="G42" i="3"/>
  <c r="G43" i="3"/>
  <c r="G47" i="3"/>
  <c r="G50" i="3"/>
  <c r="G51" i="3"/>
  <c r="G56" i="3"/>
  <c r="G57" i="3"/>
  <c r="G58" i="3"/>
  <c r="G59" i="3"/>
  <c r="G63" i="3"/>
  <c r="G64" i="3"/>
  <c r="G65" i="3"/>
  <c r="G66" i="3"/>
  <c r="G67" i="3"/>
  <c r="G73" i="3"/>
  <c r="G74" i="3"/>
  <c r="G75" i="3"/>
  <c r="G79" i="3"/>
  <c r="G80" i="3"/>
  <c r="G82" i="3"/>
  <c r="G83" i="3"/>
  <c r="G88" i="3"/>
  <c r="G90" i="3"/>
  <c r="G91" i="3"/>
  <c r="G95" i="3"/>
  <c r="G96" i="3"/>
  <c r="G98" i="3"/>
  <c r="G99" i="3"/>
  <c r="G100" i="3"/>
  <c r="G104" i="3"/>
  <c r="G106" i="3"/>
  <c r="G107" i="3"/>
  <c r="G111" i="3"/>
  <c r="G112" i="3"/>
  <c r="G114" i="3"/>
  <c r="G115" i="3"/>
  <c r="G120" i="3"/>
  <c r="G121" i="3"/>
  <c r="G122" i="3"/>
  <c r="G123" i="3"/>
  <c r="G128" i="3"/>
  <c r="G130" i="3"/>
  <c r="G131" i="3"/>
  <c r="G135" i="3"/>
  <c r="G136" i="3"/>
  <c r="G138" i="3"/>
  <c r="G139" i="3"/>
  <c r="G144" i="3"/>
  <c r="G146" i="3"/>
  <c r="G147" i="3"/>
  <c r="G151" i="3"/>
  <c r="G152" i="3"/>
  <c r="G154" i="3"/>
  <c r="G155" i="3"/>
  <c r="G160" i="3"/>
  <c r="G162" i="3"/>
  <c r="G163" i="3"/>
  <c r="G167" i="3"/>
  <c r="G168" i="3"/>
  <c r="G169" i="3"/>
  <c r="G170" i="3"/>
  <c r="G171" i="3"/>
  <c r="G176" i="3"/>
  <c r="G178" i="3"/>
  <c r="G179" i="3"/>
  <c r="G184" i="3"/>
  <c r="G186" i="3"/>
  <c r="G187" i="3"/>
  <c r="G192" i="3"/>
  <c r="G194" i="3"/>
  <c r="G195" i="3"/>
  <c r="G200" i="3"/>
  <c r="G202" i="3"/>
  <c r="G203" i="3"/>
  <c r="G208" i="3"/>
  <c r="G210" i="3"/>
  <c r="G211" i="3"/>
  <c r="G218" i="3"/>
  <c r="G219" i="3"/>
  <c r="G223" i="3"/>
  <c r="G226" i="3"/>
  <c r="G227" i="3"/>
  <c r="G234" i="3"/>
  <c r="G235" i="3"/>
  <c r="G242" i="3"/>
  <c r="G243" i="3"/>
  <c r="G250" i="3"/>
  <c r="G251" i="3"/>
  <c r="G256" i="3"/>
  <c r="G258" i="3"/>
  <c r="G259" i="3"/>
  <c r="G263" i="3"/>
  <c r="G266" i="3"/>
  <c r="G267" i="3"/>
  <c r="G274" i="3"/>
  <c r="G275" i="3"/>
  <c r="G276" i="3"/>
  <c r="G279" i="3"/>
  <c r="G282" i="3"/>
  <c r="G283" i="3"/>
  <c r="G288" i="3"/>
  <c r="G291" i="3"/>
  <c r="G295" i="3"/>
  <c r="G298" i="3"/>
  <c r="G306" i="3"/>
  <c r="G307" i="3"/>
  <c r="G315" i="3"/>
  <c r="G319" i="3"/>
  <c r="G323" i="3"/>
  <c r="G332" i="3"/>
  <c r="G339" i="3"/>
  <c r="G351" i="3"/>
  <c r="G356" i="3"/>
  <c r="G378" i="3"/>
  <c r="G391" i="3"/>
  <c r="G411" i="3"/>
  <c r="G431" i="3"/>
  <c r="G435" i="3"/>
  <c r="G495" i="3"/>
  <c r="G530" i="3"/>
  <c r="G555" i="3"/>
  <c r="G586" i="3"/>
  <c r="G16" i="3"/>
  <c r="G17" i="3"/>
  <c r="G18" i="3"/>
  <c r="G24" i="3"/>
  <c r="G25" i="3"/>
  <c r="G32" i="3"/>
  <c r="G40" i="3"/>
  <c r="G48" i="3"/>
  <c r="G49" i="3"/>
  <c r="G7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4" i="3" s="1"/>
  <c r="A5" i="3" s="1"/>
  <c r="B3" i="3"/>
  <c r="A3" i="3"/>
  <c r="B2" i="3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N27" i="1"/>
  <c r="N28" i="1"/>
  <c r="N29" i="1"/>
  <c r="N30" i="1"/>
  <c r="O30" i="1" s="1"/>
  <c r="N31" i="1"/>
  <c r="N32" i="1"/>
  <c r="N33" i="1"/>
  <c r="N34" i="1"/>
  <c r="N35" i="1"/>
  <c r="N36" i="1"/>
  <c r="N37" i="1"/>
  <c r="N38" i="1"/>
  <c r="O38" i="1" s="1"/>
  <c r="N39" i="1"/>
  <c r="N40" i="1"/>
  <c r="N41" i="1"/>
  <c r="N42" i="1"/>
  <c r="N43" i="1"/>
  <c r="N44" i="1"/>
  <c r="N45" i="1"/>
  <c r="N46" i="1"/>
  <c r="O46" i="1" s="1"/>
  <c r="N47" i="1"/>
  <c r="N48" i="1"/>
  <c r="N49" i="1"/>
  <c r="N50" i="1"/>
  <c r="N51" i="1"/>
  <c r="N52" i="1"/>
  <c r="N53" i="1"/>
  <c r="N54" i="1"/>
  <c r="O54" i="1" s="1"/>
  <c r="N55" i="1"/>
  <c r="N56" i="1"/>
  <c r="N57" i="1"/>
  <c r="N58" i="1"/>
  <c r="N59" i="1"/>
  <c r="N60" i="1"/>
  <c r="N61" i="1"/>
  <c r="N62" i="1"/>
  <c r="O62" i="1" s="1"/>
  <c r="N63" i="1"/>
  <c r="N64" i="1"/>
  <c r="N65" i="1"/>
  <c r="N66" i="1"/>
  <c r="N67" i="1"/>
  <c r="N68" i="1"/>
  <c r="N69" i="1"/>
  <c r="N70" i="1"/>
  <c r="O70" i="1" s="1"/>
  <c r="N71" i="1"/>
  <c r="N72" i="1"/>
  <c r="N73" i="1"/>
  <c r="N74" i="1"/>
  <c r="N75" i="1"/>
  <c r="N76" i="1"/>
  <c r="N77" i="1"/>
  <c r="N78" i="1"/>
  <c r="O78" i="1" s="1"/>
  <c r="N79" i="1"/>
  <c r="N80" i="1"/>
  <c r="N81" i="1"/>
  <c r="N82" i="1"/>
  <c r="N83" i="1"/>
  <c r="N84" i="1"/>
  <c r="N85" i="1"/>
  <c r="N86" i="1"/>
  <c r="O86" i="1" s="1"/>
  <c r="N87" i="1"/>
  <c r="N88" i="1"/>
  <c r="N89" i="1"/>
  <c r="N90" i="1"/>
  <c r="N91" i="1"/>
  <c r="N92" i="1"/>
  <c r="N93" i="1"/>
  <c r="N94" i="1"/>
  <c r="O94" i="1" s="1"/>
  <c r="N95" i="1"/>
  <c r="N96" i="1"/>
  <c r="N97" i="1"/>
  <c r="N98" i="1"/>
  <c r="N99" i="1"/>
  <c r="N100" i="1"/>
  <c r="N101" i="1"/>
  <c r="N102" i="1"/>
  <c r="O102" i="1" s="1"/>
  <c r="N103" i="1"/>
  <c r="N104" i="1"/>
  <c r="N105" i="1"/>
  <c r="N106" i="1"/>
  <c r="N107" i="1"/>
  <c r="N108" i="1"/>
  <c r="N109" i="1"/>
  <c r="N110" i="1"/>
  <c r="O110" i="1" s="1"/>
  <c r="N111" i="1"/>
  <c r="N112" i="1"/>
  <c r="N113" i="1"/>
  <c r="N114" i="1"/>
  <c r="N115" i="1"/>
  <c r="N116" i="1"/>
  <c r="N117" i="1"/>
  <c r="N118" i="1"/>
  <c r="O118" i="1" s="1"/>
  <c r="N119" i="1"/>
  <c r="N120" i="1"/>
  <c r="N121" i="1"/>
  <c r="N122" i="1"/>
  <c r="N123" i="1"/>
  <c r="N124" i="1"/>
  <c r="N125" i="1"/>
  <c r="N126" i="1"/>
  <c r="O126" i="1" s="1"/>
  <c r="N127" i="1"/>
  <c r="N128" i="1"/>
  <c r="N129" i="1"/>
  <c r="N130" i="1"/>
  <c r="N131" i="1"/>
  <c r="N132" i="1"/>
  <c r="N133" i="1"/>
  <c r="N134" i="1"/>
  <c r="O134" i="1" s="1"/>
  <c r="N135" i="1"/>
  <c r="N136" i="1"/>
  <c r="N137" i="1"/>
  <c r="N138" i="1"/>
  <c r="N139" i="1"/>
  <c r="N140" i="1"/>
  <c r="N141" i="1"/>
  <c r="N142" i="1"/>
  <c r="O142" i="1" s="1"/>
  <c r="N143" i="1"/>
  <c r="N144" i="1"/>
  <c r="N145" i="1"/>
  <c r="N146" i="1"/>
  <c r="N147" i="1"/>
  <c r="N148" i="1"/>
  <c r="N149" i="1"/>
  <c r="N150" i="1"/>
  <c r="O150" i="1" s="1"/>
  <c r="N151" i="1"/>
  <c r="N152" i="1"/>
  <c r="N153" i="1"/>
  <c r="N154" i="1"/>
  <c r="N155" i="1"/>
  <c r="N156" i="1"/>
  <c r="N157" i="1"/>
  <c r="N158" i="1"/>
  <c r="O158" i="1" s="1"/>
  <c r="N159" i="1"/>
  <c r="N160" i="1"/>
  <c r="N161" i="1"/>
  <c r="N162" i="1"/>
  <c r="N163" i="1"/>
  <c r="N164" i="1"/>
  <c r="N165" i="1"/>
  <c r="N166" i="1"/>
  <c r="O166" i="1" s="1"/>
  <c r="N167" i="1"/>
  <c r="N168" i="1"/>
  <c r="N169" i="1"/>
  <c r="N170" i="1"/>
  <c r="N171" i="1"/>
  <c r="N172" i="1"/>
  <c r="N173" i="1"/>
  <c r="N174" i="1"/>
  <c r="O174" i="1" s="1"/>
  <c r="N175" i="1"/>
  <c r="N176" i="1"/>
  <c r="N177" i="1"/>
  <c r="N178" i="1"/>
  <c r="N179" i="1"/>
  <c r="N180" i="1"/>
  <c r="N181" i="1"/>
  <c r="N182" i="1"/>
  <c r="O182" i="1" s="1"/>
  <c r="N183" i="1"/>
  <c r="N184" i="1"/>
  <c r="N185" i="1"/>
  <c r="N186" i="1"/>
  <c r="N187" i="1"/>
  <c r="N188" i="1"/>
  <c r="N189" i="1"/>
  <c r="N190" i="1"/>
  <c r="O190" i="1" s="1"/>
  <c r="N191" i="1"/>
  <c r="N192" i="1"/>
  <c r="N193" i="1"/>
  <c r="N194" i="1"/>
  <c r="N195" i="1"/>
  <c r="N196" i="1"/>
  <c r="N197" i="1"/>
  <c r="N198" i="1"/>
  <c r="O198" i="1" s="1"/>
  <c r="N199" i="1"/>
  <c r="N200" i="1"/>
  <c r="N201" i="1"/>
  <c r="N202" i="1"/>
  <c r="N203" i="1"/>
  <c r="N204" i="1"/>
  <c r="N205" i="1"/>
  <c r="N206" i="1"/>
  <c r="O206" i="1" s="1"/>
  <c r="N207" i="1"/>
  <c r="N208" i="1"/>
  <c r="N209" i="1"/>
  <c r="N210" i="1"/>
  <c r="N211" i="1"/>
  <c r="N212" i="1"/>
  <c r="N213" i="1"/>
  <c r="N214" i="1"/>
  <c r="O214" i="1" s="1"/>
  <c r="N215" i="1"/>
  <c r="N216" i="1"/>
  <c r="N217" i="1"/>
  <c r="N218" i="1"/>
  <c r="N219" i="1"/>
  <c r="N220" i="1"/>
  <c r="N221" i="1"/>
  <c r="N222" i="1"/>
  <c r="O222" i="1" s="1"/>
  <c r="N223" i="1"/>
  <c r="N224" i="1"/>
  <c r="N225" i="1"/>
  <c r="N226" i="1"/>
  <c r="N227" i="1"/>
  <c r="N228" i="1"/>
  <c r="N229" i="1"/>
  <c r="N230" i="1"/>
  <c r="O230" i="1" s="1"/>
  <c r="N231" i="1"/>
  <c r="N232" i="1"/>
  <c r="N233" i="1"/>
  <c r="N234" i="1"/>
  <c r="N235" i="1"/>
  <c r="N236" i="1"/>
  <c r="N237" i="1"/>
  <c r="N238" i="1"/>
  <c r="O238" i="1" s="1"/>
  <c r="N239" i="1"/>
  <c r="N240" i="1"/>
  <c r="N241" i="1"/>
  <c r="N242" i="1"/>
  <c r="N243" i="1"/>
  <c r="N244" i="1"/>
  <c r="N245" i="1"/>
  <c r="N246" i="1"/>
  <c r="O246" i="1" s="1"/>
  <c r="N247" i="1"/>
  <c r="N248" i="1"/>
  <c r="N249" i="1"/>
  <c r="N250" i="1"/>
  <c r="N251" i="1"/>
  <c r="N252" i="1"/>
  <c r="N253" i="1"/>
  <c r="N254" i="1"/>
  <c r="O254" i="1" s="1"/>
  <c r="N255" i="1"/>
  <c r="N256" i="1"/>
  <c r="N257" i="1"/>
  <c r="N258" i="1"/>
  <c r="N259" i="1"/>
  <c r="N260" i="1"/>
  <c r="N261" i="1"/>
  <c r="N262" i="1"/>
  <c r="O262" i="1" s="1"/>
  <c r="N263" i="1"/>
  <c r="N264" i="1"/>
  <c r="N265" i="1"/>
  <c r="N266" i="1"/>
  <c r="N267" i="1"/>
  <c r="N268" i="1"/>
  <c r="N269" i="1"/>
  <c r="N270" i="1"/>
  <c r="O270" i="1" s="1"/>
  <c r="N271" i="1"/>
  <c r="N272" i="1"/>
  <c r="N273" i="1"/>
  <c r="N274" i="1"/>
  <c r="N275" i="1"/>
  <c r="N276" i="1"/>
  <c r="N277" i="1"/>
  <c r="N278" i="1"/>
  <c r="O278" i="1" s="1"/>
  <c r="N279" i="1"/>
  <c r="N280" i="1"/>
  <c r="N281" i="1"/>
  <c r="N282" i="1"/>
  <c r="N283" i="1"/>
  <c r="N284" i="1"/>
  <c r="N285" i="1"/>
  <c r="N286" i="1"/>
  <c r="O286" i="1" s="1"/>
  <c r="N287" i="1"/>
  <c r="N288" i="1"/>
  <c r="N289" i="1"/>
  <c r="N290" i="1"/>
  <c r="N291" i="1"/>
  <c r="N292" i="1"/>
  <c r="N293" i="1"/>
  <c r="N294" i="1"/>
  <c r="O294" i="1" s="1"/>
  <c r="N295" i="1"/>
  <c r="N296" i="1"/>
  <c r="N297" i="1"/>
  <c r="N298" i="1"/>
  <c r="N299" i="1"/>
  <c r="N300" i="1"/>
  <c r="N301" i="1"/>
  <c r="N302" i="1"/>
  <c r="O302" i="1" s="1"/>
  <c r="N303" i="1"/>
  <c r="N304" i="1"/>
  <c r="N305" i="1"/>
  <c r="N306" i="1"/>
  <c r="N307" i="1"/>
  <c r="N308" i="1"/>
  <c r="N309" i="1"/>
  <c r="N310" i="1"/>
  <c r="O310" i="1" s="1"/>
  <c r="N311" i="1"/>
  <c r="N312" i="1"/>
  <c r="N313" i="1"/>
  <c r="N314" i="1"/>
  <c r="N315" i="1"/>
  <c r="N316" i="1"/>
  <c r="N317" i="1"/>
  <c r="N318" i="1"/>
  <c r="O318" i="1" s="1"/>
  <c r="N319" i="1"/>
  <c r="N320" i="1"/>
  <c r="N321" i="1"/>
  <c r="N322" i="1"/>
  <c r="N323" i="1"/>
  <c r="N324" i="1"/>
  <c r="N325" i="1"/>
  <c r="N326" i="1"/>
  <c r="O326" i="1" s="1"/>
  <c r="N327" i="1"/>
  <c r="N328" i="1"/>
  <c r="N329" i="1"/>
  <c r="N330" i="1"/>
  <c r="N331" i="1"/>
  <c r="N332" i="1"/>
  <c r="N333" i="1"/>
  <c r="N334" i="1"/>
  <c r="O334" i="1" s="1"/>
  <c r="N335" i="1"/>
  <c r="N336" i="1"/>
  <c r="N337" i="1"/>
  <c r="N338" i="1"/>
  <c r="N339" i="1"/>
  <c r="N340" i="1"/>
  <c r="N341" i="1"/>
  <c r="N342" i="1"/>
  <c r="O342" i="1" s="1"/>
  <c r="N343" i="1"/>
  <c r="N344" i="1"/>
  <c r="N345" i="1"/>
  <c r="N346" i="1"/>
  <c r="N347" i="1"/>
  <c r="N348" i="1"/>
  <c r="N349" i="1"/>
  <c r="N350" i="1"/>
  <c r="O350" i="1" s="1"/>
  <c r="N351" i="1"/>
  <c r="N352" i="1"/>
  <c r="N353" i="1"/>
  <c r="N354" i="1"/>
  <c r="N355" i="1"/>
  <c r="N356" i="1"/>
  <c r="N357" i="1"/>
  <c r="N358" i="1"/>
  <c r="O358" i="1" s="1"/>
  <c r="N359" i="1"/>
  <c r="N360" i="1"/>
  <c r="N361" i="1"/>
  <c r="N362" i="1"/>
  <c r="N363" i="1"/>
  <c r="N364" i="1"/>
  <c r="N365" i="1"/>
  <c r="N366" i="1"/>
  <c r="O366" i="1" s="1"/>
  <c r="N367" i="1"/>
  <c r="N368" i="1"/>
  <c r="N369" i="1"/>
  <c r="N370" i="1"/>
  <c r="N371" i="1"/>
  <c r="N372" i="1"/>
  <c r="N373" i="1"/>
  <c r="N374" i="1"/>
  <c r="O374" i="1" s="1"/>
  <c r="N375" i="1"/>
  <c r="N376" i="1"/>
  <c r="N377" i="1"/>
  <c r="N378" i="1"/>
  <c r="N379" i="1"/>
  <c r="N380" i="1"/>
  <c r="N381" i="1"/>
  <c r="N382" i="1"/>
  <c r="O382" i="1" s="1"/>
  <c r="N383" i="1"/>
  <c r="N384" i="1"/>
  <c r="N385" i="1"/>
  <c r="N386" i="1"/>
  <c r="N387" i="1"/>
  <c r="N388" i="1"/>
  <c r="N389" i="1"/>
  <c r="N390" i="1"/>
  <c r="O390" i="1" s="1"/>
  <c r="N391" i="1"/>
  <c r="N392" i="1"/>
  <c r="N393" i="1"/>
  <c r="N394" i="1"/>
  <c r="N395" i="1"/>
  <c r="N396" i="1"/>
  <c r="N397" i="1"/>
  <c r="N398" i="1"/>
  <c r="O398" i="1" s="1"/>
  <c r="N399" i="1"/>
  <c r="N400" i="1"/>
  <c r="N401" i="1"/>
  <c r="N402" i="1"/>
  <c r="N403" i="1"/>
  <c r="N404" i="1"/>
  <c r="N405" i="1"/>
  <c r="N406" i="1"/>
  <c r="O406" i="1" s="1"/>
  <c r="N407" i="1"/>
  <c r="N408" i="1"/>
  <c r="N409" i="1"/>
  <c r="N410" i="1"/>
  <c r="N411" i="1"/>
  <c r="N412" i="1"/>
  <c r="N413" i="1"/>
  <c r="N414" i="1"/>
  <c r="O414" i="1" s="1"/>
  <c r="N415" i="1"/>
  <c r="N416" i="1"/>
  <c r="N417" i="1"/>
  <c r="N418" i="1"/>
  <c r="N419" i="1"/>
  <c r="N420" i="1"/>
  <c r="N421" i="1"/>
  <c r="N422" i="1"/>
  <c r="O422" i="1" s="1"/>
  <c r="N423" i="1"/>
  <c r="N424" i="1"/>
  <c r="N425" i="1"/>
  <c r="N426" i="1"/>
  <c r="N427" i="1"/>
  <c r="N428" i="1"/>
  <c r="N429" i="1"/>
  <c r="N430" i="1"/>
  <c r="O430" i="1" s="1"/>
  <c r="N431" i="1"/>
  <c r="N432" i="1"/>
  <c r="N433" i="1"/>
  <c r="N434" i="1"/>
  <c r="N435" i="1"/>
  <c r="N436" i="1"/>
  <c r="N437" i="1"/>
  <c r="N438" i="1"/>
  <c r="O438" i="1" s="1"/>
  <c r="N439" i="1"/>
  <c r="N440" i="1"/>
  <c r="N441" i="1"/>
  <c r="N442" i="1"/>
  <c r="N443" i="1"/>
  <c r="N444" i="1"/>
  <c r="N445" i="1"/>
  <c r="N446" i="1"/>
  <c r="O446" i="1" s="1"/>
  <c r="N447" i="1"/>
  <c r="N448" i="1"/>
  <c r="N449" i="1"/>
  <c r="N450" i="1"/>
  <c r="N451" i="1"/>
  <c r="N452" i="1"/>
  <c r="N453" i="1"/>
  <c r="N454" i="1"/>
  <c r="O454" i="1" s="1"/>
  <c r="N455" i="1"/>
  <c r="N456" i="1"/>
  <c r="N457" i="1"/>
  <c r="N458" i="1"/>
  <c r="N459" i="1"/>
  <c r="N460" i="1"/>
  <c r="N461" i="1"/>
  <c r="N462" i="1"/>
  <c r="O462" i="1" s="1"/>
  <c r="N463" i="1"/>
  <c r="N464" i="1"/>
  <c r="N465" i="1"/>
  <c r="N466" i="1"/>
  <c r="N467" i="1"/>
  <c r="N468" i="1"/>
  <c r="N469" i="1"/>
  <c r="N470" i="1"/>
  <c r="O470" i="1" s="1"/>
  <c r="N471" i="1"/>
  <c r="N472" i="1"/>
  <c r="N473" i="1"/>
  <c r="N474" i="1"/>
  <c r="N475" i="1"/>
  <c r="N476" i="1"/>
  <c r="N477" i="1"/>
  <c r="N478" i="1"/>
  <c r="O478" i="1" s="1"/>
  <c r="N479" i="1"/>
  <c r="N480" i="1"/>
  <c r="N481" i="1"/>
  <c r="N482" i="1"/>
  <c r="N483" i="1"/>
  <c r="N484" i="1"/>
  <c r="N485" i="1"/>
  <c r="N486" i="1"/>
  <c r="O486" i="1" s="1"/>
  <c r="N487" i="1"/>
  <c r="N488" i="1"/>
  <c r="N489" i="1"/>
  <c r="N490" i="1"/>
  <c r="N491" i="1"/>
  <c r="N492" i="1"/>
  <c r="N493" i="1"/>
  <c r="N494" i="1"/>
  <c r="O494" i="1" s="1"/>
  <c r="N495" i="1"/>
  <c r="N496" i="1"/>
  <c r="N497" i="1"/>
  <c r="N498" i="1"/>
  <c r="N499" i="1"/>
  <c r="N500" i="1"/>
  <c r="N501" i="1"/>
  <c r="N502" i="1"/>
  <c r="O502" i="1" s="1"/>
  <c r="N503" i="1"/>
  <c r="N504" i="1"/>
  <c r="N505" i="1"/>
  <c r="N506" i="1"/>
  <c r="N507" i="1"/>
  <c r="N508" i="1"/>
  <c r="N509" i="1"/>
  <c r="N510" i="1"/>
  <c r="O510" i="1" s="1"/>
  <c r="N511" i="1"/>
  <c r="N512" i="1"/>
  <c r="N513" i="1"/>
  <c r="N514" i="1"/>
  <c r="N515" i="1"/>
  <c r="N516" i="1"/>
  <c r="N517" i="1"/>
  <c r="N518" i="1"/>
  <c r="O518" i="1" s="1"/>
  <c r="N519" i="1"/>
  <c r="N520" i="1"/>
  <c r="N521" i="1"/>
  <c r="N522" i="1"/>
  <c r="N523" i="1"/>
  <c r="N524" i="1"/>
  <c r="N525" i="1"/>
  <c r="N526" i="1"/>
  <c r="O526" i="1" s="1"/>
  <c r="N527" i="1"/>
  <c r="N528" i="1"/>
  <c r="N529" i="1"/>
  <c r="N530" i="1"/>
  <c r="N531" i="1"/>
  <c r="N532" i="1"/>
  <c r="N533" i="1"/>
  <c r="N534" i="1"/>
  <c r="O534" i="1" s="1"/>
  <c r="N535" i="1"/>
  <c r="N536" i="1"/>
  <c r="N537" i="1"/>
  <c r="N538" i="1"/>
  <c r="N539" i="1"/>
  <c r="N540" i="1"/>
  <c r="N541" i="1"/>
  <c r="N542" i="1"/>
  <c r="O542" i="1" s="1"/>
  <c r="N543" i="1"/>
  <c r="N544" i="1"/>
  <c r="N545" i="1"/>
  <c r="N546" i="1"/>
  <c r="N547" i="1"/>
  <c r="N548" i="1"/>
  <c r="N549" i="1"/>
  <c r="N550" i="1"/>
  <c r="O550" i="1" s="1"/>
  <c r="N551" i="1"/>
  <c r="N552" i="1"/>
  <c r="N553" i="1"/>
  <c r="N554" i="1"/>
  <c r="N555" i="1"/>
  <c r="N556" i="1"/>
  <c r="N557" i="1"/>
  <c r="N558" i="1"/>
  <c r="O558" i="1" s="1"/>
  <c r="N559" i="1"/>
  <c r="N560" i="1"/>
  <c r="N561" i="1"/>
  <c r="N562" i="1"/>
  <c r="N563" i="1"/>
  <c r="N564" i="1"/>
  <c r="N565" i="1"/>
  <c r="N566" i="1"/>
  <c r="O566" i="1" s="1"/>
  <c r="N567" i="1"/>
  <c r="N568" i="1"/>
  <c r="N569" i="1"/>
  <c r="N570" i="1"/>
  <c r="N571" i="1"/>
  <c r="N572" i="1"/>
  <c r="N573" i="1"/>
  <c r="N574" i="1"/>
  <c r="O574" i="1" s="1"/>
  <c r="N575" i="1"/>
  <c r="N576" i="1"/>
  <c r="N577" i="1"/>
  <c r="N578" i="1"/>
  <c r="N579" i="1"/>
  <c r="N580" i="1"/>
  <c r="N581" i="1"/>
  <c r="N582" i="1"/>
  <c r="O582" i="1" s="1"/>
  <c r="N583" i="1"/>
  <c r="N584" i="1"/>
  <c r="N585" i="1"/>
  <c r="N586" i="1"/>
  <c r="N587" i="1"/>
  <c r="N588" i="1"/>
  <c r="N589" i="1"/>
  <c r="N590" i="1"/>
  <c r="O590" i="1" s="1"/>
  <c r="N591" i="1"/>
  <c r="N592" i="1"/>
  <c r="N593" i="1"/>
  <c r="N594" i="1"/>
  <c r="N595" i="1"/>
  <c r="N596" i="1"/>
  <c r="N597" i="1"/>
  <c r="N598" i="1"/>
  <c r="O598" i="1" s="1"/>
  <c r="N599" i="1"/>
  <c r="N600" i="1"/>
  <c r="N601" i="1"/>
  <c r="N602" i="1"/>
  <c r="N603" i="1"/>
  <c r="N604" i="1"/>
  <c r="N605" i="1"/>
  <c r="N606" i="1"/>
  <c r="O606" i="1" s="1"/>
  <c r="N607" i="1"/>
  <c r="N608" i="1"/>
  <c r="N609" i="1"/>
  <c r="N610" i="1"/>
  <c r="N611" i="1"/>
  <c r="N612" i="1"/>
  <c r="N613" i="1"/>
  <c r="N614" i="1"/>
  <c r="O614" i="1" s="1"/>
  <c r="N615" i="1"/>
  <c r="N616" i="1"/>
  <c r="N617" i="1"/>
  <c r="N618" i="1"/>
  <c r="N619" i="1"/>
  <c r="N620" i="1"/>
  <c r="N621" i="1"/>
  <c r="N622" i="1"/>
  <c r="O622" i="1" s="1"/>
  <c r="N623" i="1"/>
  <c r="N624" i="1"/>
  <c r="N625" i="1"/>
  <c r="N626" i="1"/>
  <c r="N627" i="1"/>
  <c r="N628" i="1"/>
  <c r="N629" i="1"/>
  <c r="N630" i="1"/>
  <c r="O630" i="1" s="1"/>
  <c r="N631" i="1"/>
  <c r="N632" i="1"/>
  <c r="N633" i="1"/>
  <c r="N634" i="1"/>
  <c r="N635" i="1"/>
  <c r="N636" i="1"/>
  <c r="N637" i="1"/>
  <c r="N638" i="1"/>
  <c r="O638" i="1" s="1"/>
  <c r="N639" i="1"/>
  <c r="N640" i="1"/>
  <c r="N641" i="1"/>
  <c r="N642" i="1"/>
  <c r="N643" i="1"/>
  <c r="N644" i="1"/>
  <c r="N645" i="1"/>
  <c r="N646" i="1"/>
  <c r="O646" i="1" s="1"/>
  <c r="N647" i="1"/>
  <c r="N648" i="1"/>
  <c r="N649" i="1"/>
  <c r="N650" i="1"/>
  <c r="N651" i="1"/>
  <c r="N652" i="1"/>
  <c r="N653" i="1"/>
  <c r="N654" i="1"/>
  <c r="O654" i="1" s="1"/>
  <c r="N655" i="1"/>
  <c r="N656" i="1"/>
  <c r="N657" i="1"/>
  <c r="N658" i="1"/>
  <c r="N659" i="1"/>
  <c r="N660" i="1"/>
  <c r="N661" i="1"/>
  <c r="N662" i="1"/>
  <c r="O662" i="1" s="1"/>
  <c r="N663" i="1"/>
  <c r="N664" i="1"/>
  <c r="N665" i="1"/>
  <c r="N666" i="1"/>
  <c r="N667" i="1"/>
  <c r="N668" i="1"/>
  <c r="N669" i="1"/>
  <c r="N670" i="1"/>
  <c r="O670" i="1" s="1"/>
  <c r="N671" i="1"/>
  <c r="N672" i="1"/>
  <c r="N673" i="1"/>
  <c r="N674" i="1"/>
  <c r="N675" i="1"/>
  <c r="N676" i="1"/>
  <c r="N677" i="1"/>
  <c r="N678" i="1"/>
  <c r="O678" i="1" s="1"/>
  <c r="N679" i="1"/>
  <c r="N680" i="1"/>
  <c r="N681" i="1"/>
  <c r="N682" i="1"/>
  <c r="N683" i="1"/>
  <c r="N684" i="1"/>
  <c r="N685" i="1"/>
  <c r="N686" i="1"/>
  <c r="O686" i="1" s="1"/>
  <c r="N687" i="1"/>
  <c r="N688" i="1"/>
  <c r="N689" i="1"/>
  <c r="N690" i="1"/>
  <c r="N691" i="1"/>
  <c r="N692" i="1"/>
  <c r="N693" i="1"/>
  <c r="N694" i="1"/>
  <c r="O694" i="1" s="1"/>
  <c r="N695" i="1"/>
  <c r="N696" i="1"/>
  <c r="N697" i="1"/>
  <c r="N698" i="1"/>
  <c r="N699" i="1"/>
  <c r="N700" i="1"/>
  <c r="N701" i="1"/>
  <c r="N702" i="1"/>
  <c r="O702" i="1" s="1"/>
  <c r="N703" i="1"/>
  <c r="N704" i="1"/>
  <c r="N705" i="1"/>
  <c r="N706" i="1"/>
  <c r="N707" i="1"/>
  <c r="N708" i="1"/>
  <c r="N709" i="1"/>
  <c r="N710" i="1"/>
  <c r="O710" i="1" s="1"/>
  <c r="N711" i="1"/>
  <c r="N712" i="1"/>
  <c r="N713" i="1"/>
  <c r="N714" i="1"/>
  <c r="N715" i="1"/>
  <c r="N716" i="1"/>
  <c r="N717" i="1"/>
  <c r="N718" i="1"/>
  <c r="O718" i="1" s="1"/>
  <c r="N719" i="1"/>
  <c r="N720" i="1"/>
  <c r="N721" i="1"/>
  <c r="N722" i="1"/>
  <c r="N723" i="1"/>
  <c r="N724" i="1"/>
  <c r="N725" i="1"/>
  <c r="N726" i="1"/>
  <c r="O726" i="1" s="1"/>
  <c r="N727" i="1"/>
  <c r="N728" i="1"/>
  <c r="N729" i="1"/>
  <c r="N730" i="1"/>
  <c r="N731" i="1"/>
  <c r="N732" i="1"/>
  <c r="N733" i="1"/>
  <c r="N734" i="1"/>
  <c r="O734" i="1" s="1"/>
  <c r="N735" i="1"/>
  <c r="N736" i="1"/>
  <c r="N737" i="1"/>
  <c r="N738" i="1"/>
  <c r="N739" i="1"/>
  <c r="N740" i="1"/>
  <c r="N741" i="1"/>
  <c r="N742" i="1"/>
  <c r="O742" i="1" s="1"/>
  <c r="N743" i="1"/>
  <c r="N744" i="1"/>
  <c r="N745" i="1"/>
  <c r="N746" i="1"/>
  <c r="N747" i="1"/>
  <c r="N748" i="1"/>
  <c r="N749" i="1"/>
  <c r="N750" i="1"/>
  <c r="O750" i="1" s="1"/>
  <c r="N751" i="1"/>
  <c r="N752" i="1"/>
  <c r="N753" i="1"/>
  <c r="N754" i="1"/>
  <c r="N755" i="1"/>
  <c r="N756" i="1"/>
  <c r="N757" i="1"/>
  <c r="N758" i="1"/>
  <c r="O758" i="1" s="1"/>
  <c r="N759" i="1"/>
  <c r="N760" i="1"/>
  <c r="N761" i="1"/>
  <c r="N762" i="1"/>
  <c r="N763" i="1"/>
  <c r="N764" i="1"/>
  <c r="N765" i="1"/>
  <c r="N766" i="1"/>
  <c r="O766" i="1" s="1"/>
  <c r="N767" i="1"/>
  <c r="N768" i="1"/>
  <c r="N769" i="1"/>
  <c r="N770" i="1"/>
  <c r="N771" i="1"/>
  <c r="N772" i="1"/>
  <c r="N773" i="1"/>
  <c r="N774" i="1"/>
  <c r="O774" i="1" s="1"/>
  <c r="N775" i="1"/>
  <c r="N776" i="1"/>
  <c r="N777" i="1"/>
  <c r="N778" i="1"/>
  <c r="N779" i="1"/>
  <c r="N780" i="1"/>
  <c r="N7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2" i="1"/>
  <c r="O239" i="1"/>
  <c r="B239" i="1"/>
  <c r="O127" i="1"/>
  <c r="B127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9" i="1"/>
  <c r="O80" i="1"/>
  <c r="O81" i="1"/>
  <c r="O82" i="1"/>
  <c r="O83" i="1"/>
  <c r="O84" i="1"/>
  <c r="O85" i="1"/>
  <c r="O87" i="1"/>
  <c r="O88" i="1"/>
  <c r="O89" i="1"/>
  <c r="O90" i="1"/>
  <c r="O91" i="1"/>
  <c r="O92" i="1"/>
  <c r="O93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8" i="1"/>
  <c r="O129" i="1"/>
  <c r="O130" i="1"/>
  <c r="O131" i="1"/>
  <c r="O132" i="1"/>
  <c r="O133" i="1"/>
  <c r="O135" i="1"/>
  <c r="O136" i="1"/>
  <c r="O137" i="1"/>
  <c r="O138" i="1"/>
  <c r="O139" i="1"/>
  <c r="O140" i="1"/>
  <c r="O141" i="1"/>
  <c r="O143" i="1"/>
  <c r="O144" i="1"/>
  <c r="O145" i="1"/>
  <c r="O146" i="1"/>
  <c r="O147" i="1"/>
  <c r="O148" i="1"/>
  <c r="O149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7" i="1"/>
  <c r="O168" i="1"/>
  <c r="O169" i="1"/>
  <c r="O170" i="1"/>
  <c r="O171" i="1"/>
  <c r="O172" i="1"/>
  <c r="O173" i="1"/>
  <c r="O175" i="1"/>
  <c r="O176" i="1"/>
  <c r="O177" i="1"/>
  <c r="O178" i="1"/>
  <c r="O179" i="1"/>
  <c r="O180" i="1"/>
  <c r="O181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9" i="1"/>
  <c r="O200" i="1"/>
  <c r="O201" i="1"/>
  <c r="O202" i="1"/>
  <c r="O203" i="1"/>
  <c r="O204" i="1"/>
  <c r="O205" i="1"/>
  <c r="O207" i="1"/>
  <c r="O208" i="1"/>
  <c r="O209" i="1"/>
  <c r="O210" i="1"/>
  <c r="O211" i="1"/>
  <c r="O212" i="1"/>
  <c r="O213" i="1"/>
  <c r="O215" i="1"/>
  <c r="O216" i="1"/>
  <c r="O217" i="1"/>
  <c r="O218" i="1"/>
  <c r="O219" i="1"/>
  <c r="O220" i="1"/>
  <c r="O221" i="1"/>
  <c r="O223" i="1"/>
  <c r="O224" i="1"/>
  <c r="O225" i="1"/>
  <c r="O226" i="1"/>
  <c r="O227" i="1"/>
  <c r="O228" i="1"/>
  <c r="O229" i="1"/>
  <c r="O231" i="1"/>
  <c r="O232" i="1"/>
  <c r="O233" i="1"/>
  <c r="O234" i="1"/>
  <c r="O235" i="1"/>
  <c r="O236" i="1"/>
  <c r="O237" i="1"/>
  <c r="O240" i="1"/>
  <c r="O241" i="1"/>
  <c r="O242" i="1"/>
  <c r="O243" i="1"/>
  <c r="O244" i="1"/>
  <c r="O245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0" i="1"/>
  <c r="O261" i="1"/>
  <c r="O263" i="1"/>
  <c r="O264" i="1"/>
  <c r="O265" i="1"/>
  <c r="O266" i="1"/>
  <c r="O267" i="1"/>
  <c r="O268" i="1"/>
  <c r="O269" i="1"/>
  <c r="O271" i="1"/>
  <c r="O272" i="1"/>
  <c r="O273" i="1"/>
  <c r="O274" i="1"/>
  <c r="O275" i="1"/>
  <c r="O276" i="1"/>
  <c r="O277" i="1"/>
  <c r="O279" i="1"/>
  <c r="O280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5" i="1"/>
  <c r="O296" i="1"/>
  <c r="O297" i="1"/>
  <c r="O298" i="1"/>
  <c r="O299" i="1"/>
  <c r="O300" i="1"/>
  <c r="O301" i="1"/>
  <c r="O303" i="1"/>
  <c r="O304" i="1"/>
  <c r="O305" i="1"/>
  <c r="O306" i="1"/>
  <c r="O307" i="1"/>
  <c r="O308" i="1"/>
  <c r="O309" i="1"/>
  <c r="O311" i="1"/>
  <c r="O312" i="1"/>
  <c r="O313" i="1"/>
  <c r="O314" i="1"/>
  <c r="O315" i="1"/>
  <c r="O316" i="1"/>
  <c r="O317" i="1"/>
  <c r="O319" i="1"/>
  <c r="O320" i="1"/>
  <c r="O321" i="1"/>
  <c r="O322" i="1"/>
  <c r="O323" i="1"/>
  <c r="O324" i="1"/>
  <c r="O325" i="1"/>
  <c r="O327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3" i="1"/>
  <c r="O344" i="1"/>
  <c r="O345" i="1"/>
  <c r="O346" i="1"/>
  <c r="O347" i="1"/>
  <c r="O348" i="1"/>
  <c r="O349" i="1"/>
  <c r="O351" i="1"/>
  <c r="O352" i="1"/>
  <c r="O353" i="1"/>
  <c r="O354" i="1"/>
  <c r="O355" i="1"/>
  <c r="O356" i="1"/>
  <c r="O357" i="1"/>
  <c r="O359" i="1"/>
  <c r="O360" i="1"/>
  <c r="O361" i="1"/>
  <c r="O362" i="1"/>
  <c r="O363" i="1"/>
  <c r="O364" i="1"/>
  <c r="O365" i="1"/>
  <c r="O367" i="1"/>
  <c r="O368" i="1"/>
  <c r="O369" i="1"/>
  <c r="O370" i="1"/>
  <c r="O371" i="1"/>
  <c r="O372" i="1"/>
  <c r="O373" i="1"/>
  <c r="O375" i="1"/>
  <c r="O376" i="1"/>
  <c r="O377" i="1"/>
  <c r="O378" i="1"/>
  <c r="O379" i="1"/>
  <c r="O380" i="1"/>
  <c r="O381" i="1"/>
  <c r="O383" i="1"/>
  <c r="O384" i="1"/>
  <c r="O385" i="1"/>
  <c r="O386" i="1"/>
  <c r="O387" i="1"/>
  <c r="O388" i="1"/>
  <c r="O389" i="1"/>
  <c r="O391" i="1"/>
  <c r="O392" i="1"/>
  <c r="O393" i="1"/>
  <c r="O394" i="1"/>
  <c r="O395" i="1"/>
  <c r="O396" i="1"/>
  <c r="O397" i="1"/>
  <c r="O399" i="1"/>
  <c r="O400" i="1"/>
  <c r="O401" i="1"/>
  <c r="O402" i="1"/>
  <c r="O403" i="1"/>
  <c r="O404" i="1"/>
  <c r="O405" i="1"/>
  <c r="O407" i="1"/>
  <c r="O408" i="1"/>
  <c r="O409" i="1"/>
  <c r="O410" i="1"/>
  <c r="O411" i="1"/>
  <c r="O412" i="1"/>
  <c r="O413" i="1"/>
  <c r="O415" i="1"/>
  <c r="O416" i="1"/>
  <c r="O417" i="1"/>
  <c r="O418" i="1"/>
  <c r="O419" i="1"/>
  <c r="O420" i="1"/>
  <c r="O421" i="1"/>
  <c r="O423" i="1"/>
  <c r="O424" i="1"/>
  <c r="O425" i="1"/>
  <c r="O426" i="1"/>
  <c r="O427" i="1"/>
  <c r="O428" i="1"/>
  <c r="O429" i="1"/>
  <c r="O431" i="1"/>
  <c r="O432" i="1"/>
  <c r="O433" i="1"/>
  <c r="O434" i="1"/>
  <c r="O435" i="1"/>
  <c r="O436" i="1"/>
  <c r="O437" i="1"/>
  <c r="O439" i="1"/>
  <c r="O440" i="1"/>
  <c r="O441" i="1"/>
  <c r="O442" i="1"/>
  <c r="O443" i="1"/>
  <c r="O444" i="1"/>
  <c r="O445" i="1"/>
  <c r="O447" i="1"/>
  <c r="O448" i="1"/>
  <c r="O449" i="1"/>
  <c r="O450" i="1"/>
  <c r="O451" i="1"/>
  <c r="O452" i="1"/>
  <c r="O453" i="1"/>
  <c r="O455" i="1"/>
  <c r="O456" i="1"/>
  <c r="O457" i="1"/>
  <c r="O458" i="1"/>
  <c r="O459" i="1"/>
  <c r="O460" i="1"/>
  <c r="O461" i="1"/>
  <c r="O463" i="1"/>
  <c r="O464" i="1"/>
  <c r="O465" i="1"/>
  <c r="O466" i="1"/>
  <c r="O467" i="1"/>
  <c r="O468" i="1"/>
  <c r="O469" i="1"/>
  <c r="O471" i="1"/>
  <c r="O472" i="1"/>
  <c r="O473" i="1"/>
  <c r="O474" i="1"/>
  <c r="O475" i="1"/>
  <c r="O476" i="1"/>
  <c r="O477" i="1"/>
  <c r="O479" i="1"/>
  <c r="O480" i="1"/>
  <c r="O481" i="1"/>
  <c r="O482" i="1"/>
  <c r="O483" i="1"/>
  <c r="O484" i="1"/>
  <c r="O485" i="1"/>
  <c r="O487" i="1"/>
  <c r="O488" i="1"/>
  <c r="O489" i="1"/>
  <c r="O490" i="1"/>
  <c r="O491" i="1"/>
  <c r="O492" i="1"/>
  <c r="O493" i="1"/>
  <c r="O495" i="1"/>
  <c r="O496" i="1"/>
  <c r="O497" i="1"/>
  <c r="O498" i="1"/>
  <c r="O499" i="1"/>
  <c r="O500" i="1"/>
  <c r="O501" i="1"/>
  <c r="O503" i="1"/>
  <c r="O504" i="1"/>
  <c r="O505" i="1"/>
  <c r="O506" i="1"/>
  <c r="O507" i="1"/>
  <c r="O508" i="1"/>
  <c r="O509" i="1"/>
  <c r="O511" i="1"/>
  <c r="O512" i="1"/>
  <c r="O513" i="1"/>
  <c r="O514" i="1"/>
  <c r="O515" i="1"/>
  <c r="O516" i="1"/>
  <c r="O517" i="1"/>
  <c r="O519" i="1"/>
  <c r="O520" i="1"/>
  <c r="O521" i="1"/>
  <c r="O522" i="1"/>
  <c r="O523" i="1"/>
  <c r="O524" i="1"/>
  <c r="O525" i="1"/>
  <c r="O527" i="1"/>
  <c r="O528" i="1"/>
  <c r="O529" i="1"/>
  <c r="O530" i="1"/>
  <c r="O531" i="1"/>
  <c r="O532" i="1"/>
  <c r="O533" i="1"/>
  <c r="O535" i="1"/>
  <c r="O536" i="1"/>
  <c r="O537" i="1"/>
  <c r="O538" i="1"/>
  <c r="O539" i="1"/>
  <c r="O540" i="1"/>
  <c r="O541" i="1"/>
  <c r="O543" i="1"/>
  <c r="O544" i="1"/>
  <c r="O545" i="1"/>
  <c r="O546" i="1"/>
  <c r="O547" i="1"/>
  <c r="O548" i="1"/>
  <c r="O549" i="1"/>
  <c r="O551" i="1"/>
  <c r="O552" i="1"/>
  <c r="O553" i="1"/>
  <c r="O554" i="1"/>
  <c r="O555" i="1"/>
  <c r="O556" i="1"/>
  <c r="O557" i="1"/>
  <c r="O559" i="1"/>
  <c r="O560" i="1"/>
  <c r="O561" i="1"/>
  <c r="O562" i="1"/>
  <c r="O563" i="1"/>
  <c r="O564" i="1"/>
  <c r="O565" i="1"/>
  <c r="O567" i="1"/>
  <c r="O568" i="1"/>
  <c r="O569" i="1"/>
  <c r="O570" i="1"/>
  <c r="O571" i="1"/>
  <c r="O572" i="1"/>
  <c r="O573" i="1"/>
  <c r="O575" i="1"/>
  <c r="O576" i="1"/>
  <c r="O577" i="1"/>
  <c r="O578" i="1"/>
  <c r="O579" i="1"/>
  <c r="O580" i="1"/>
  <c r="O581" i="1"/>
  <c r="O583" i="1"/>
  <c r="O584" i="1"/>
  <c r="O585" i="1"/>
  <c r="O586" i="1"/>
  <c r="O587" i="1"/>
  <c r="O588" i="1"/>
  <c r="O589" i="1"/>
  <c r="O591" i="1"/>
  <c r="O592" i="1"/>
  <c r="O593" i="1"/>
  <c r="O594" i="1"/>
  <c r="O595" i="1"/>
  <c r="O596" i="1"/>
  <c r="O597" i="1"/>
  <c r="O599" i="1"/>
  <c r="O600" i="1"/>
  <c r="O601" i="1"/>
  <c r="O602" i="1"/>
  <c r="O603" i="1"/>
  <c r="O604" i="1"/>
  <c r="O605" i="1"/>
  <c r="O607" i="1"/>
  <c r="O608" i="1"/>
  <c r="O609" i="1"/>
  <c r="O610" i="1"/>
  <c r="O611" i="1"/>
  <c r="O612" i="1"/>
  <c r="O613" i="1"/>
  <c r="O615" i="1"/>
  <c r="O616" i="1"/>
  <c r="O617" i="1"/>
  <c r="O618" i="1"/>
  <c r="O619" i="1"/>
  <c r="O620" i="1"/>
  <c r="O621" i="1"/>
  <c r="O623" i="1"/>
  <c r="O624" i="1"/>
  <c r="O625" i="1"/>
  <c r="O626" i="1"/>
  <c r="O627" i="1"/>
  <c r="O628" i="1"/>
  <c r="O629" i="1"/>
  <c r="O631" i="1"/>
  <c r="O632" i="1"/>
  <c r="O633" i="1"/>
  <c r="O634" i="1"/>
  <c r="O635" i="1"/>
  <c r="O636" i="1"/>
  <c r="O637" i="1"/>
  <c r="O639" i="1"/>
  <c r="O640" i="1"/>
  <c r="O641" i="1"/>
  <c r="O642" i="1"/>
  <c r="O643" i="1"/>
  <c r="O644" i="1"/>
  <c r="O645" i="1"/>
  <c r="O647" i="1"/>
  <c r="O648" i="1"/>
  <c r="O649" i="1"/>
  <c r="O650" i="1"/>
  <c r="O651" i="1"/>
  <c r="O652" i="1"/>
  <c r="O653" i="1"/>
  <c r="O655" i="1"/>
  <c r="O656" i="1"/>
  <c r="O657" i="1"/>
  <c r="O658" i="1"/>
  <c r="O659" i="1"/>
  <c r="O660" i="1"/>
  <c r="O661" i="1"/>
  <c r="O663" i="1"/>
  <c r="O664" i="1"/>
  <c r="O665" i="1"/>
  <c r="O666" i="1"/>
  <c r="O667" i="1"/>
  <c r="O668" i="1"/>
  <c r="O669" i="1"/>
  <c r="O671" i="1"/>
  <c r="O672" i="1"/>
  <c r="O673" i="1"/>
  <c r="O674" i="1"/>
  <c r="O675" i="1"/>
  <c r="O676" i="1"/>
  <c r="O677" i="1"/>
  <c r="O679" i="1"/>
  <c r="O680" i="1"/>
  <c r="O681" i="1"/>
  <c r="O682" i="1"/>
  <c r="O683" i="1"/>
  <c r="O684" i="1"/>
  <c r="O685" i="1"/>
  <c r="O687" i="1"/>
  <c r="O688" i="1"/>
  <c r="O689" i="1"/>
  <c r="O690" i="1"/>
  <c r="O691" i="1"/>
  <c r="O692" i="1"/>
  <c r="O693" i="1"/>
  <c r="O695" i="1"/>
  <c r="O696" i="1"/>
  <c r="O697" i="1"/>
  <c r="O698" i="1"/>
  <c r="O699" i="1"/>
  <c r="O700" i="1"/>
  <c r="O701" i="1"/>
  <c r="O703" i="1"/>
  <c r="O704" i="1"/>
  <c r="O705" i="1"/>
  <c r="O706" i="1"/>
  <c r="O707" i="1"/>
  <c r="O708" i="1"/>
  <c r="O709" i="1"/>
  <c r="O711" i="1"/>
  <c r="O712" i="1"/>
  <c r="O713" i="1"/>
  <c r="O714" i="1"/>
  <c r="O715" i="1"/>
  <c r="O716" i="1"/>
  <c r="O717" i="1"/>
  <c r="O719" i="1"/>
  <c r="O720" i="1"/>
  <c r="O721" i="1"/>
  <c r="O722" i="1"/>
  <c r="O723" i="1"/>
  <c r="O724" i="1"/>
  <c r="O725" i="1"/>
  <c r="O727" i="1"/>
  <c r="O728" i="1"/>
  <c r="O729" i="1"/>
  <c r="O730" i="1"/>
  <c r="O731" i="1"/>
  <c r="O732" i="1"/>
  <c r="O733" i="1"/>
  <c r="O735" i="1"/>
  <c r="O736" i="1"/>
  <c r="O737" i="1"/>
  <c r="O738" i="1"/>
  <c r="O739" i="1"/>
  <c r="O740" i="1"/>
  <c r="O741" i="1"/>
  <c r="O743" i="1"/>
  <c r="O744" i="1"/>
  <c r="O745" i="1"/>
  <c r="O746" i="1"/>
  <c r="O747" i="1"/>
  <c r="O748" i="1"/>
  <c r="O749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7" i="1"/>
  <c r="O768" i="1"/>
  <c r="O769" i="1"/>
  <c r="O770" i="1"/>
  <c r="O771" i="1"/>
  <c r="O772" i="1"/>
  <c r="O773" i="1"/>
  <c r="O775" i="1"/>
  <c r="O776" i="1"/>
  <c r="O777" i="1"/>
  <c r="O778" i="1"/>
  <c r="O779" i="1"/>
  <c r="O780" i="1"/>
  <c r="O781" i="1"/>
  <c r="N14" i="1"/>
  <c r="O14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2" i="1"/>
  <c r="U13" i="1"/>
  <c r="U12" i="1"/>
  <c r="U11" i="1"/>
  <c r="U10" i="1"/>
  <c r="U9" i="1"/>
  <c r="U8" i="1"/>
  <c r="U7" i="1"/>
  <c r="U6" i="1"/>
  <c r="U5" i="1"/>
  <c r="U4" i="1"/>
  <c r="U3" i="1"/>
  <c r="U2" i="1"/>
  <c r="P14" i="1"/>
  <c r="V17" i="1" l="1"/>
  <c r="V18" i="1"/>
  <c r="H14" i="3"/>
  <c r="A6" i="3"/>
  <c r="A7" i="3" s="1"/>
  <c r="A8" i="3" s="1"/>
  <c r="A9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10" i="3"/>
  <c r="A11" i="3" s="1"/>
  <c r="A12" i="3" s="1"/>
  <c r="A13" i="3" s="1"/>
  <c r="V19" i="1"/>
  <c r="Y3" i="1"/>
  <c r="G735" i="1" s="1"/>
  <c r="M735" i="1" s="1"/>
  <c r="Y10" i="1"/>
  <c r="G562" i="1" s="1"/>
  <c r="M562" i="1" s="1"/>
  <c r="A3" i="1"/>
  <c r="Y9" i="1"/>
  <c r="G609" i="1" s="1"/>
  <c r="M609" i="1" s="1"/>
  <c r="Y8" i="1"/>
  <c r="G104" i="1" s="1"/>
  <c r="M104" i="1" s="1"/>
  <c r="Y7" i="1"/>
  <c r="G727" i="1" s="1"/>
  <c r="M727" i="1" s="1"/>
  <c r="Y2" i="1"/>
  <c r="Y6" i="1"/>
  <c r="G726" i="1" s="1"/>
  <c r="M726" i="1" s="1"/>
  <c r="Y13" i="1"/>
  <c r="G649" i="1" s="1"/>
  <c r="M649" i="1" s="1"/>
  <c r="Y5" i="1"/>
  <c r="G221" i="1" s="1"/>
  <c r="M221" i="1" s="1"/>
  <c r="Y12" i="1"/>
  <c r="G480" i="1" s="1"/>
  <c r="M480" i="1" s="1"/>
  <c r="Y4" i="1"/>
  <c r="G712" i="1" s="1"/>
  <c r="M712" i="1" s="1"/>
  <c r="Y11" i="1"/>
  <c r="G623" i="1" s="1"/>
  <c r="M623" i="1" s="1"/>
  <c r="A239" i="3" l="1"/>
  <c r="A240" i="3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G239" i="1"/>
  <c r="M239" i="1" s="1"/>
  <c r="G127" i="1"/>
  <c r="M127" i="1" s="1"/>
  <c r="A4" i="1"/>
  <c r="H623" i="1"/>
  <c r="H726" i="1"/>
  <c r="H727" i="1"/>
  <c r="H104" i="1"/>
  <c r="H712" i="1"/>
  <c r="H609" i="1"/>
  <c r="H480" i="1"/>
  <c r="H221" i="1"/>
  <c r="H562" i="1"/>
  <c r="H649" i="1"/>
  <c r="H735" i="1"/>
  <c r="G63" i="1"/>
  <c r="M63" i="1" s="1"/>
  <c r="G375" i="1"/>
  <c r="M375" i="1" s="1"/>
  <c r="G51" i="1"/>
  <c r="M51" i="1" s="1"/>
  <c r="G673" i="1"/>
  <c r="M673" i="1" s="1"/>
  <c r="G73" i="1"/>
  <c r="M73" i="1" s="1"/>
  <c r="G339" i="1"/>
  <c r="M339" i="1" s="1"/>
  <c r="G39" i="1"/>
  <c r="M39" i="1" s="1"/>
  <c r="G579" i="1"/>
  <c r="M579" i="1" s="1"/>
  <c r="G191" i="1"/>
  <c r="M191" i="1" s="1"/>
  <c r="G207" i="1"/>
  <c r="M207" i="1" s="1"/>
  <c r="G524" i="1"/>
  <c r="M524" i="1" s="1"/>
  <c r="G471" i="1"/>
  <c r="M471" i="1" s="1"/>
  <c r="G723" i="1"/>
  <c r="M723" i="1" s="1"/>
  <c r="G211" i="1"/>
  <c r="M211" i="1" s="1"/>
  <c r="G231" i="1"/>
  <c r="M231" i="1" s="1"/>
  <c r="G495" i="1"/>
  <c r="M495" i="1" s="1"/>
  <c r="G747" i="1"/>
  <c r="M747" i="1" s="1"/>
  <c r="G140" i="1"/>
  <c r="M140" i="1" s="1"/>
  <c r="G31" i="1"/>
  <c r="M31" i="1" s="1"/>
  <c r="G43" i="1"/>
  <c r="M43" i="1" s="1"/>
  <c r="G749" i="1"/>
  <c r="M749" i="1" s="1"/>
  <c r="G152" i="1"/>
  <c r="M152" i="1" s="1"/>
  <c r="G493" i="1"/>
  <c r="M493" i="1" s="1"/>
  <c r="G363" i="1"/>
  <c r="M363" i="1" s="1"/>
  <c r="G687" i="1"/>
  <c r="M687" i="1" s="1"/>
  <c r="G70" i="1"/>
  <c r="M70" i="1" s="1"/>
  <c r="G176" i="1"/>
  <c r="M176" i="1" s="1"/>
  <c r="G531" i="1"/>
  <c r="M531" i="1" s="1"/>
  <c r="G512" i="1"/>
  <c r="M512" i="1" s="1"/>
  <c r="G102" i="1"/>
  <c r="M102" i="1" s="1"/>
  <c r="G223" i="1"/>
  <c r="M223" i="1" s="1"/>
  <c r="G55" i="1"/>
  <c r="M55" i="1" s="1"/>
  <c r="G224" i="1"/>
  <c r="M224" i="1" s="1"/>
  <c r="G306" i="1"/>
  <c r="M306" i="1" s="1"/>
  <c r="G716" i="1"/>
  <c r="M716" i="1" s="1"/>
  <c r="G59" i="1"/>
  <c r="M59" i="1" s="1"/>
  <c r="G245" i="1"/>
  <c r="M245" i="1" s="1"/>
  <c r="G92" i="1"/>
  <c r="M92" i="1" s="1"/>
  <c r="G358" i="1"/>
  <c r="M358" i="1" s="1"/>
  <c r="G13" i="1"/>
  <c r="H13" i="1" s="1"/>
  <c r="G247" i="1"/>
  <c r="M247" i="1" s="1"/>
  <c r="G511" i="1"/>
  <c r="M511" i="1" s="1"/>
  <c r="G154" i="1"/>
  <c r="M154" i="1" s="1"/>
  <c r="G403" i="1"/>
  <c r="M403" i="1" s="1"/>
  <c r="G763" i="1"/>
  <c r="M763" i="1" s="1"/>
  <c r="G394" i="1"/>
  <c r="M394" i="1" s="1"/>
  <c r="G711" i="1"/>
  <c r="M711" i="1" s="1"/>
  <c r="G608" i="1"/>
  <c r="M608" i="1" s="1"/>
  <c r="G338" i="1"/>
  <c r="M338" i="1" s="1"/>
  <c r="Y14" i="1"/>
  <c r="G118" i="1"/>
  <c r="M118" i="1" s="1"/>
  <c r="G281" i="1"/>
  <c r="M281" i="1" s="1"/>
  <c r="G10" i="1"/>
  <c r="H10" i="1" s="1"/>
  <c r="G3" i="1"/>
  <c r="H3" i="1" s="1"/>
  <c r="G75" i="1"/>
  <c r="M75" i="1" s="1"/>
  <c r="G277" i="1"/>
  <c r="M277" i="1" s="1"/>
  <c r="G133" i="1"/>
  <c r="M133" i="1" s="1"/>
  <c r="G382" i="1"/>
  <c r="M382" i="1" s="1"/>
  <c r="G53" i="1"/>
  <c r="M53" i="1" s="1"/>
  <c r="G255" i="1"/>
  <c r="M255" i="1" s="1"/>
  <c r="G399" i="1"/>
  <c r="M399" i="1" s="1"/>
  <c r="G527" i="1"/>
  <c r="M527" i="1" s="1"/>
  <c r="G202" i="1"/>
  <c r="M202" i="1" s="1"/>
  <c r="G411" i="1"/>
  <c r="M411" i="1" s="1"/>
  <c r="G603" i="1"/>
  <c r="M603" i="1" s="1"/>
  <c r="G370" i="1"/>
  <c r="M370" i="1" s="1"/>
  <c r="G565" i="1"/>
  <c r="M565" i="1" s="1"/>
  <c r="G697" i="1"/>
  <c r="M697" i="1" s="1"/>
  <c r="G751" i="1"/>
  <c r="M751" i="1" s="1"/>
  <c r="G704" i="1"/>
  <c r="M704" i="1" s="1"/>
  <c r="G294" i="1"/>
  <c r="M294" i="1" s="1"/>
  <c r="G214" i="1"/>
  <c r="M214" i="1" s="1"/>
  <c r="G135" i="1"/>
  <c r="M135" i="1" s="1"/>
  <c r="G296" i="1"/>
  <c r="M296" i="1" s="1"/>
  <c r="G79" i="1"/>
  <c r="M79" i="1" s="1"/>
  <c r="G313" i="1"/>
  <c r="M313" i="1" s="1"/>
  <c r="G82" i="1"/>
  <c r="M82" i="1" s="1"/>
  <c r="G83" i="1"/>
  <c r="M83" i="1" s="1"/>
  <c r="G341" i="1"/>
  <c r="M341" i="1" s="1"/>
  <c r="G197" i="1"/>
  <c r="M197" i="1" s="1"/>
  <c r="G454" i="1"/>
  <c r="M454" i="1" s="1"/>
  <c r="G142" i="1"/>
  <c r="M142" i="1" s="1"/>
  <c r="G271" i="1"/>
  <c r="M271" i="1" s="1"/>
  <c r="G431" i="1"/>
  <c r="M431" i="1" s="1"/>
  <c r="G377" i="1"/>
  <c r="M377" i="1" s="1"/>
  <c r="G243" i="1"/>
  <c r="M243" i="1" s="1"/>
  <c r="G427" i="1"/>
  <c r="M427" i="1" s="1"/>
  <c r="G627" i="1"/>
  <c r="M627" i="1" s="1"/>
  <c r="G490" i="1"/>
  <c r="M490" i="1" s="1"/>
  <c r="G653" i="1"/>
  <c r="M653" i="1" s="1"/>
  <c r="G737" i="1"/>
  <c r="M737" i="1" s="1"/>
  <c r="G745" i="1"/>
  <c r="M745" i="1" s="1"/>
  <c r="G346" i="1"/>
  <c r="M346" i="1" s="1"/>
  <c r="G274" i="1"/>
  <c r="M274" i="1" s="1"/>
  <c r="G550" i="1"/>
  <c r="M550" i="1" s="1"/>
  <c r="G343" i="1"/>
  <c r="M343" i="1" s="1"/>
  <c r="G766" i="1"/>
  <c r="M766" i="1" s="1"/>
  <c r="G655" i="1"/>
  <c r="M655" i="1" s="1"/>
  <c r="G94" i="1"/>
  <c r="M94" i="1" s="1"/>
  <c r="G298" i="1"/>
  <c r="M298" i="1" s="1"/>
  <c r="G188" i="1"/>
  <c r="M188" i="1" s="1"/>
  <c r="G334" i="1"/>
  <c r="M334" i="1" s="1"/>
  <c r="G6" i="1"/>
  <c r="H6" i="1" s="1"/>
  <c r="G151" i="1"/>
  <c r="M151" i="1" s="1"/>
  <c r="G320" i="1"/>
  <c r="M320" i="1" s="1"/>
  <c r="G87" i="1"/>
  <c r="M87" i="1" s="1"/>
  <c r="G8" i="1"/>
  <c r="H8" i="1" s="1"/>
  <c r="G139" i="1"/>
  <c r="M139" i="1" s="1"/>
  <c r="G11" i="1"/>
  <c r="H11" i="1" s="1"/>
  <c r="G99" i="1"/>
  <c r="M99" i="1" s="1"/>
  <c r="G365" i="1"/>
  <c r="M365" i="1" s="1"/>
  <c r="G229" i="1"/>
  <c r="M229" i="1" s="1"/>
  <c r="G478" i="1"/>
  <c r="M478" i="1" s="1"/>
  <c r="G150" i="1"/>
  <c r="M150" i="1" s="1"/>
  <c r="G279" i="1"/>
  <c r="M279" i="1" s="1"/>
  <c r="G439" i="1"/>
  <c r="M439" i="1" s="1"/>
  <c r="G433" i="1"/>
  <c r="M433" i="1" s="1"/>
  <c r="G283" i="1"/>
  <c r="M283" i="1" s="1"/>
  <c r="G459" i="1"/>
  <c r="M459" i="1" s="1"/>
  <c r="G643" i="1"/>
  <c r="M643" i="1" s="1"/>
  <c r="G538" i="1"/>
  <c r="M538" i="1" s="1"/>
  <c r="G598" i="1"/>
  <c r="M598" i="1" s="1"/>
  <c r="G559" i="1"/>
  <c r="M559" i="1" s="1"/>
  <c r="G514" i="1"/>
  <c r="M514" i="1" s="1"/>
  <c r="G418" i="1"/>
  <c r="M418" i="1" s="1"/>
  <c r="G536" i="1"/>
  <c r="M536" i="1" s="1"/>
  <c r="G22" i="1"/>
  <c r="M22" i="1" s="1"/>
  <c r="G159" i="1"/>
  <c r="M159" i="1" s="1"/>
  <c r="G344" i="1"/>
  <c r="M344" i="1" s="1"/>
  <c r="G111" i="1"/>
  <c r="M111" i="1" s="1"/>
  <c r="G147" i="1"/>
  <c r="M147" i="1" s="1"/>
  <c r="G19" i="1"/>
  <c r="M19" i="1" s="1"/>
  <c r="G115" i="1"/>
  <c r="M115" i="1" s="1"/>
  <c r="G445" i="1"/>
  <c r="M445" i="1" s="1"/>
  <c r="G262" i="1"/>
  <c r="M262" i="1" s="1"/>
  <c r="G510" i="1"/>
  <c r="M510" i="1" s="1"/>
  <c r="G174" i="1"/>
  <c r="M174" i="1" s="1"/>
  <c r="G303" i="1"/>
  <c r="M303" i="1" s="1"/>
  <c r="G447" i="1"/>
  <c r="M447" i="1" s="1"/>
  <c r="G529" i="1"/>
  <c r="M529" i="1" s="1"/>
  <c r="G315" i="1"/>
  <c r="M315" i="1" s="1"/>
  <c r="G499" i="1"/>
  <c r="M499" i="1" s="1"/>
  <c r="G691" i="1"/>
  <c r="M691" i="1" s="1"/>
  <c r="G778" i="1"/>
  <c r="M778" i="1" s="1"/>
  <c r="G622" i="1"/>
  <c r="M622" i="1" s="1"/>
  <c r="G583" i="1"/>
  <c r="M583" i="1" s="1"/>
  <c r="G546" i="1"/>
  <c r="M546" i="1" s="1"/>
  <c r="G586" i="1"/>
  <c r="M586" i="1" s="1"/>
  <c r="G574" i="1"/>
  <c r="M574" i="1" s="1"/>
  <c r="G238" i="1"/>
  <c r="M238" i="1" s="1"/>
  <c r="G367" i="1"/>
  <c r="M367" i="1" s="1"/>
  <c r="G539" i="1"/>
  <c r="M539" i="1" s="1"/>
  <c r="G742" i="1"/>
  <c r="M742" i="1" s="1"/>
  <c r="G46" i="1"/>
  <c r="M46" i="1" s="1"/>
  <c r="G183" i="1"/>
  <c r="M183" i="1" s="1"/>
  <c r="G15" i="1"/>
  <c r="M15" i="1" s="1"/>
  <c r="G119" i="1"/>
  <c r="M119" i="1" s="1"/>
  <c r="G209" i="1"/>
  <c r="M209" i="1" s="1"/>
  <c r="G171" i="1"/>
  <c r="M171" i="1" s="1"/>
  <c r="G27" i="1"/>
  <c r="M27" i="1" s="1"/>
  <c r="G123" i="1"/>
  <c r="M123" i="1" s="1"/>
  <c r="G461" i="1"/>
  <c r="M461" i="1" s="1"/>
  <c r="G286" i="1"/>
  <c r="M286" i="1" s="1"/>
  <c r="G526" i="1"/>
  <c r="M526" i="1" s="1"/>
  <c r="G190" i="1"/>
  <c r="M190" i="1" s="1"/>
  <c r="G319" i="1"/>
  <c r="M319" i="1" s="1"/>
  <c r="G463" i="1"/>
  <c r="M463" i="1" s="1"/>
  <c r="G577" i="1"/>
  <c r="M577" i="1" s="1"/>
  <c r="G331" i="1"/>
  <c r="M331" i="1" s="1"/>
  <c r="G507" i="1"/>
  <c r="M507" i="1" s="1"/>
  <c r="G699" i="1"/>
  <c r="M699" i="1" s="1"/>
  <c r="G661" i="1"/>
  <c r="M661" i="1" s="1"/>
  <c r="G694" i="1"/>
  <c r="M694" i="1" s="1"/>
  <c r="G591" i="1"/>
  <c r="M591" i="1" s="1"/>
  <c r="G682" i="1"/>
  <c r="M682" i="1" s="1"/>
  <c r="G610" i="1"/>
  <c r="M610" i="1" s="1"/>
  <c r="G100" i="1"/>
  <c r="M100" i="1" s="1"/>
  <c r="G205" i="1"/>
  <c r="M205" i="1" s="1"/>
  <c r="G318" i="1"/>
  <c r="M318" i="1" s="1"/>
  <c r="G414" i="1"/>
  <c r="M414" i="1" s="1"/>
  <c r="G518" i="1"/>
  <c r="M518" i="1" s="1"/>
  <c r="G21" i="1"/>
  <c r="M21" i="1" s="1"/>
  <c r="G125" i="1"/>
  <c r="M125" i="1" s="1"/>
  <c r="G335" i="1"/>
  <c r="M335" i="1" s="1"/>
  <c r="G337" i="1"/>
  <c r="M337" i="1" s="1"/>
  <c r="G441" i="1"/>
  <c r="M441" i="1" s="1"/>
  <c r="G553" i="1"/>
  <c r="M553" i="1" s="1"/>
  <c r="G25" i="1"/>
  <c r="M25" i="1" s="1"/>
  <c r="G683" i="1"/>
  <c r="M683" i="1" s="1"/>
  <c r="G709" i="1"/>
  <c r="M709" i="1" s="1"/>
  <c r="G573" i="1"/>
  <c r="M573" i="1" s="1"/>
  <c r="G472" i="1"/>
  <c r="M472" i="1" s="1"/>
  <c r="G640" i="1"/>
  <c r="M640" i="1" s="1"/>
  <c r="G26" i="1"/>
  <c r="M26" i="1" s="1"/>
  <c r="G98" i="1"/>
  <c r="M98" i="1" s="1"/>
  <c r="G194" i="1"/>
  <c r="M194" i="1" s="1"/>
  <c r="G122" i="1"/>
  <c r="M122" i="1" s="1"/>
  <c r="G650" i="1"/>
  <c r="M650" i="1" s="1"/>
  <c r="G590" i="1"/>
  <c r="M590" i="1" s="1"/>
  <c r="G602" i="1"/>
  <c r="M602" i="1" s="1"/>
  <c r="G458" i="1"/>
  <c r="M458" i="1" s="1"/>
  <c r="G2" i="1"/>
  <c r="H2" i="1" s="1"/>
  <c r="G710" i="1"/>
  <c r="M710" i="1" s="1"/>
  <c r="G134" i="1"/>
  <c r="M134" i="1" s="1"/>
  <c r="G470" i="1"/>
  <c r="M470" i="1" s="1"/>
  <c r="G278" i="1"/>
  <c r="M278" i="1" s="1"/>
  <c r="G50" i="1"/>
  <c r="M50" i="1" s="1"/>
  <c r="G290" i="1"/>
  <c r="M290" i="1" s="1"/>
  <c r="G110" i="1"/>
  <c r="M110" i="1" s="1"/>
  <c r="G434" i="1"/>
  <c r="M434" i="1" s="1"/>
  <c r="G578" i="1"/>
  <c r="M578" i="1" s="1"/>
  <c r="G638" i="1"/>
  <c r="M638" i="1" s="1"/>
  <c r="G554" i="1"/>
  <c r="M554" i="1" s="1"/>
  <c r="G386" i="1"/>
  <c r="M386" i="1" s="1"/>
  <c r="G482" i="1"/>
  <c r="M482" i="1" s="1"/>
  <c r="G614" i="1"/>
  <c r="M614" i="1" s="1"/>
  <c r="G770" i="1"/>
  <c r="M770" i="1" s="1"/>
  <c r="G698" i="1"/>
  <c r="M698" i="1" s="1"/>
  <c r="G218" i="1"/>
  <c r="M218" i="1" s="1"/>
  <c r="G230" i="1"/>
  <c r="M230" i="1" s="1"/>
  <c r="G566" i="1"/>
  <c r="M566" i="1" s="1"/>
  <c r="G374" i="1"/>
  <c r="M374" i="1" s="1"/>
  <c r="G530" i="1"/>
  <c r="M530" i="1" s="1"/>
  <c r="G362" i="1"/>
  <c r="M362" i="1" s="1"/>
  <c r="G722" i="1"/>
  <c r="M722" i="1" s="1"/>
  <c r="G734" i="1"/>
  <c r="M734" i="1" s="1"/>
  <c r="G158" i="1"/>
  <c r="M158" i="1" s="1"/>
  <c r="G494" i="1"/>
  <c r="M494" i="1" s="1"/>
  <c r="G302" i="1"/>
  <c r="M302" i="1" s="1"/>
  <c r="G314" i="1"/>
  <c r="M314" i="1" s="1"/>
  <c r="G38" i="1"/>
  <c r="M38" i="1" s="1"/>
  <c r="G288" i="1"/>
  <c r="M288" i="1" s="1"/>
  <c r="G384" i="1"/>
  <c r="M384" i="1" s="1"/>
  <c r="G48" i="1"/>
  <c r="M48" i="1" s="1"/>
  <c r="G153" i="1"/>
  <c r="M153" i="1" s="1"/>
  <c r="G266" i="1"/>
  <c r="M266" i="1" s="1"/>
  <c r="G74" i="1"/>
  <c r="M74" i="1" s="1"/>
  <c r="G276" i="1"/>
  <c r="M276" i="1" s="1"/>
  <c r="G468" i="1"/>
  <c r="M468" i="1" s="1"/>
  <c r="G660" i="1"/>
  <c r="M660" i="1" s="1"/>
  <c r="G780" i="1"/>
  <c r="M780" i="1" s="1"/>
  <c r="G4" i="1"/>
  <c r="H4" i="1" s="1"/>
  <c r="G398" i="1"/>
  <c r="M398" i="1" s="1"/>
  <c r="G117" i="1"/>
  <c r="M117" i="1" s="1"/>
  <c r="G170" i="1"/>
  <c r="M170" i="1" s="1"/>
  <c r="G448" i="1"/>
  <c r="M448" i="1" s="1"/>
  <c r="G410" i="1"/>
  <c r="M410" i="1" s="1"/>
  <c r="G184" i="1"/>
  <c r="M184" i="1" s="1"/>
  <c r="G289" i="1"/>
  <c r="M289" i="1" s="1"/>
  <c r="G72" i="1"/>
  <c r="M72" i="1" s="1"/>
  <c r="G169" i="1"/>
  <c r="M169" i="1" s="1"/>
  <c r="G300" i="1"/>
  <c r="M300" i="1" s="1"/>
  <c r="G684" i="1"/>
  <c r="M684" i="1" s="1"/>
  <c r="G525" i="1"/>
  <c r="M525" i="1" s="1"/>
  <c r="G148" i="1"/>
  <c r="M148" i="1" s="1"/>
  <c r="G253" i="1"/>
  <c r="M253" i="1" s="1"/>
  <c r="G611" i="1"/>
  <c r="M611" i="1" s="1"/>
  <c r="G659" i="1"/>
  <c r="M659" i="1" s="1"/>
  <c r="G131" i="1"/>
  <c r="M131" i="1" s="1"/>
  <c r="G155" i="1"/>
  <c r="M155" i="1" s="1"/>
  <c r="G227" i="1"/>
  <c r="M227" i="1" s="1"/>
  <c r="G323" i="1"/>
  <c r="M323" i="1" s="1"/>
  <c r="G419" i="1"/>
  <c r="M419" i="1" s="1"/>
  <c r="G635" i="1"/>
  <c r="M635" i="1" s="1"/>
  <c r="G515" i="1"/>
  <c r="M515" i="1" s="1"/>
  <c r="G743" i="1"/>
  <c r="M743" i="1" s="1"/>
  <c r="G551" i="1"/>
  <c r="M551" i="1" s="1"/>
  <c r="G779" i="1"/>
  <c r="M779" i="1" s="1"/>
  <c r="G443" i="1"/>
  <c r="M443" i="1" s="1"/>
  <c r="G275" i="1"/>
  <c r="M275" i="1" s="1"/>
  <c r="G671" i="1"/>
  <c r="M671" i="1" s="1"/>
  <c r="G707" i="1"/>
  <c r="M707" i="1" s="1"/>
  <c r="G347" i="1"/>
  <c r="M347" i="1" s="1"/>
  <c r="G455" i="1"/>
  <c r="M455" i="1" s="1"/>
  <c r="G263" i="1"/>
  <c r="M263" i="1" s="1"/>
  <c r="G179" i="1"/>
  <c r="M179" i="1" s="1"/>
  <c r="G599" i="1"/>
  <c r="M599" i="1" s="1"/>
  <c r="G575" i="1"/>
  <c r="M575" i="1" s="1"/>
  <c r="G563" i="1"/>
  <c r="M563" i="1" s="1"/>
  <c r="G395" i="1"/>
  <c r="M395" i="1" s="1"/>
  <c r="G359" i="1"/>
  <c r="M359" i="1" s="1"/>
  <c r="G35" i="1"/>
  <c r="M35" i="1" s="1"/>
  <c r="G71" i="1"/>
  <c r="M71" i="1" s="1"/>
  <c r="G143" i="1"/>
  <c r="M143" i="1" s="1"/>
  <c r="G767" i="1"/>
  <c r="M767" i="1" s="1"/>
  <c r="G695" i="1"/>
  <c r="M695" i="1" s="1"/>
  <c r="G731" i="1"/>
  <c r="M731" i="1" s="1"/>
  <c r="G467" i="1"/>
  <c r="M467" i="1" s="1"/>
  <c r="G299" i="1"/>
  <c r="M299" i="1" s="1"/>
  <c r="G479" i="1"/>
  <c r="M479" i="1" s="1"/>
  <c r="G287" i="1"/>
  <c r="M287" i="1" s="1"/>
  <c r="G284" i="1"/>
  <c r="M284" i="1" s="1"/>
  <c r="G356" i="1"/>
  <c r="M356" i="1" s="1"/>
  <c r="G380" i="1"/>
  <c r="M380" i="1" s="1"/>
  <c r="G452" i="1"/>
  <c r="M452" i="1" s="1"/>
  <c r="G476" i="1"/>
  <c r="M476" i="1" s="1"/>
  <c r="G548" i="1"/>
  <c r="M548" i="1" s="1"/>
  <c r="G572" i="1"/>
  <c r="M572" i="1" s="1"/>
  <c r="G260" i="1"/>
  <c r="M260" i="1" s="1"/>
  <c r="G632" i="1"/>
  <c r="M632" i="1" s="1"/>
  <c r="G440" i="1"/>
  <c r="M440" i="1" s="1"/>
  <c r="G560" i="1"/>
  <c r="M560" i="1" s="1"/>
  <c r="G20" i="1"/>
  <c r="M20" i="1" s="1"/>
  <c r="G740" i="1"/>
  <c r="M740" i="1" s="1"/>
  <c r="G668" i="1"/>
  <c r="M668" i="1" s="1"/>
  <c r="G308" i="1"/>
  <c r="M308" i="1" s="1"/>
  <c r="G32" i="1"/>
  <c r="M32" i="1" s="1"/>
  <c r="G368" i="1"/>
  <c r="M368" i="1" s="1"/>
  <c r="G680" i="1"/>
  <c r="M680" i="1" s="1"/>
  <c r="G488" i="1"/>
  <c r="M488" i="1" s="1"/>
  <c r="G728" i="1"/>
  <c r="M728" i="1" s="1"/>
  <c r="G656" i="1"/>
  <c r="M656" i="1" s="1"/>
  <c r="G464" i="1"/>
  <c r="M464" i="1" s="1"/>
  <c r="G116" i="1"/>
  <c r="M116" i="1" s="1"/>
  <c r="G164" i="1"/>
  <c r="M164" i="1" s="1"/>
  <c r="G620" i="1"/>
  <c r="M620" i="1" s="1"/>
  <c r="G500" i="1"/>
  <c r="M500" i="1" s="1"/>
  <c r="G200" i="1"/>
  <c r="M200" i="1" s="1"/>
  <c r="G272" i="1"/>
  <c r="M272" i="1" s="1"/>
  <c r="G584" i="1"/>
  <c r="M584" i="1" s="1"/>
  <c r="G44" i="1"/>
  <c r="M44" i="1" s="1"/>
  <c r="G764" i="1"/>
  <c r="M764" i="1" s="1"/>
  <c r="G56" i="1"/>
  <c r="M56" i="1" s="1"/>
  <c r="G128" i="1"/>
  <c r="M128" i="1" s="1"/>
  <c r="G392" i="1"/>
  <c r="M392" i="1" s="1"/>
  <c r="G54" i="1"/>
  <c r="M54" i="1" s="1"/>
  <c r="G126" i="1"/>
  <c r="M126" i="1" s="1"/>
  <c r="G215" i="1"/>
  <c r="M215" i="1" s="1"/>
  <c r="G312" i="1"/>
  <c r="M312" i="1" s="1"/>
  <c r="G23" i="1"/>
  <c r="M23" i="1" s="1"/>
  <c r="G95" i="1"/>
  <c r="M95" i="1" s="1"/>
  <c r="G208" i="1"/>
  <c r="M208" i="1" s="1"/>
  <c r="G305" i="1"/>
  <c r="M305" i="1" s="1"/>
  <c r="G80" i="1"/>
  <c r="M80" i="1" s="1"/>
  <c r="G177" i="1"/>
  <c r="M177" i="1" s="1"/>
  <c r="G282" i="1"/>
  <c r="M282" i="1" s="1"/>
  <c r="G332" i="1"/>
  <c r="M332" i="1" s="1"/>
  <c r="G532" i="1"/>
  <c r="M532" i="1" s="1"/>
  <c r="G692" i="1"/>
  <c r="M692" i="1" s="1"/>
  <c r="G172" i="1"/>
  <c r="M172" i="1" s="1"/>
  <c r="G269" i="1"/>
  <c r="M269" i="1" s="1"/>
  <c r="G373" i="1"/>
  <c r="M373" i="1" s="1"/>
  <c r="G469" i="1"/>
  <c r="M469" i="1" s="1"/>
  <c r="G12" i="1"/>
  <c r="H12" i="1" s="1"/>
  <c r="G124" i="1"/>
  <c r="M124" i="1" s="1"/>
  <c r="G326" i="1"/>
  <c r="M326" i="1" s="1"/>
  <c r="G422" i="1"/>
  <c r="M422" i="1" s="1"/>
  <c r="G45" i="1"/>
  <c r="M45" i="1" s="1"/>
  <c r="G361" i="1"/>
  <c r="M361" i="1" s="1"/>
  <c r="G457" i="1"/>
  <c r="M457" i="1" s="1"/>
  <c r="G561" i="1"/>
  <c r="M561" i="1" s="1"/>
  <c r="G57" i="1"/>
  <c r="M57" i="1" s="1"/>
  <c r="G234" i="1"/>
  <c r="M234" i="1" s="1"/>
  <c r="G371" i="1"/>
  <c r="M371" i="1" s="1"/>
  <c r="G522" i="1"/>
  <c r="M522" i="1" s="1"/>
  <c r="G733" i="1"/>
  <c r="M733" i="1" s="1"/>
  <c r="G613" i="1"/>
  <c r="M613" i="1" s="1"/>
  <c r="G630" i="1"/>
  <c r="M630" i="1" s="1"/>
  <c r="G647" i="1"/>
  <c r="M647" i="1" s="1"/>
  <c r="G426" i="1"/>
  <c r="M426" i="1" s="1"/>
  <c r="G664" i="1"/>
  <c r="M664" i="1" s="1"/>
  <c r="G506" i="1"/>
  <c r="M506" i="1" s="1"/>
  <c r="G540" i="1"/>
  <c r="M540" i="1" s="1"/>
  <c r="G612" i="1"/>
  <c r="M612" i="1" s="1"/>
  <c r="G252" i="1"/>
  <c r="M252" i="1" s="1"/>
  <c r="G324" i="1"/>
  <c r="M324" i="1" s="1"/>
  <c r="G420" i="1"/>
  <c r="M420" i="1" s="1"/>
  <c r="G444" i="1"/>
  <c r="M444" i="1" s="1"/>
  <c r="G348" i="1"/>
  <c r="M348" i="1" s="1"/>
  <c r="G636" i="1"/>
  <c r="M636" i="1" s="1"/>
  <c r="G516" i="1"/>
  <c r="M516" i="1" s="1"/>
  <c r="G588" i="1"/>
  <c r="M588" i="1" s="1"/>
  <c r="G696" i="1"/>
  <c r="M696" i="1" s="1"/>
  <c r="G504" i="1"/>
  <c r="M504" i="1" s="1"/>
  <c r="G768" i="1"/>
  <c r="M768" i="1" s="1"/>
  <c r="G624" i="1"/>
  <c r="M624" i="1" s="1"/>
  <c r="G432" i="1"/>
  <c r="M432" i="1" s="1"/>
  <c r="G84" i="1"/>
  <c r="M84" i="1" s="1"/>
  <c r="G132" i="1"/>
  <c r="M132" i="1" s="1"/>
  <c r="G564" i="1"/>
  <c r="M564" i="1" s="1"/>
  <c r="G96" i="1"/>
  <c r="M96" i="1" s="1"/>
  <c r="G168" i="1"/>
  <c r="M168" i="1" s="1"/>
  <c r="G240" i="1"/>
  <c r="M240" i="1" s="1"/>
  <c r="G552" i="1"/>
  <c r="M552" i="1" s="1"/>
  <c r="G528" i="1"/>
  <c r="M528" i="1" s="1"/>
  <c r="G228" i="1"/>
  <c r="M228" i="1" s="1"/>
  <c r="G708" i="1"/>
  <c r="M708" i="1" s="1"/>
  <c r="G372" i="1"/>
  <c r="M372" i="1" s="1"/>
  <c r="G336" i="1"/>
  <c r="M336" i="1" s="1"/>
  <c r="G720" i="1"/>
  <c r="M720" i="1" s="1"/>
  <c r="G648" i="1"/>
  <c r="M648" i="1" s="1"/>
  <c r="G456" i="1"/>
  <c r="M456" i="1" s="1"/>
  <c r="G108" i="1"/>
  <c r="M108" i="1" s="1"/>
  <c r="G156" i="1"/>
  <c r="M156" i="1" s="1"/>
  <c r="G492" i="1"/>
  <c r="M492" i="1" s="1"/>
  <c r="G120" i="1"/>
  <c r="M120" i="1" s="1"/>
  <c r="G192" i="1"/>
  <c r="M192" i="1" s="1"/>
  <c r="G264" i="1"/>
  <c r="M264" i="1" s="1"/>
  <c r="G396" i="1"/>
  <c r="M396" i="1" s="1"/>
  <c r="G580" i="1"/>
  <c r="M580" i="1" s="1"/>
  <c r="G724" i="1"/>
  <c r="M724" i="1" s="1"/>
  <c r="G301" i="1"/>
  <c r="M301" i="1" s="1"/>
  <c r="G397" i="1"/>
  <c r="M397" i="1" s="1"/>
  <c r="G501" i="1"/>
  <c r="M501" i="1" s="1"/>
  <c r="G36" i="1"/>
  <c r="M36" i="1" s="1"/>
  <c r="G141" i="1"/>
  <c r="M141" i="1" s="1"/>
  <c r="G254" i="1"/>
  <c r="M254" i="1" s="1"/>
  <c r="G350" i="1"/>
  <c r="M350" i="1" s="1"/>
  <c r="G61" i="1"/>
  <c r="M61" i="1" s="1"/>
  <c r="G489" i="1"/>
  <c r="M489" i="1" s="1"/>
  <c r="G601" i="1"/>
  <c r="M601" i="1" s="1"/>
  <c r="G81" i="1"/>
  <c r="M81" i="1" s="1"/>
  <c r="G251" i="1"/>
  <c r="M251" i="1" s="1"/>
  <c r="G626" i="1"/>
  <c r="M626" i="1" s="1"/>
  <c r="G669" i="1"/>
  <c r="M669" i="1" s="1"/>
  <c r="G686" i="1"/>
  <c r="M686" i="1" s="1"/>
  <c r="G65" i="1"/>
  <c r="M65" i="1" s="1"/>
  <c r="G689" i="1"/>
  <c r="M689" i="1" s="1"/>
  <c r="G713" i="1"/>
  <c r="M713" i="1" s="1"/>
  <c r="G593" i="1"/>
  <c r="M593" i="1" s="1"/>
  <c r="G605" i="1"/>
  <c r="M605" i="1" s="1"/>
  <c r="G17" i="1"/>
  <c r="M17" i="1" s="1"/>
  <c r="G701" i="1"/>
  <c r="M701" i="1" s="1"/>
  <c r="G89" i="1"/>
  <c r="M89" i="1" s="1"/>
  <c r="G449" i="1"/>
  <c r="M449" i="1" s="1"/>
  <c r="G149" i="1"/>
  <c r="M149" i="1" s="1"/>
  <c r="G389" i="1"/>
  <c r="M389" i="1" s="1"/>
  <c r="G161" i="1"/>
  <c r="M161" i="1" s="1"/>
  <c r="G617" i="1"/>
  <c r="M617" i="1" s="1"/>
  <c r="G581" i="1"/>
  <c r="M581" i="1" s="1"/>
  <c r="G641" i="1"/>
  <c r="M641" i="1" s="1"/>
  <c r="G545" i="1"/>
  <c r="M545" i="1" s="1"/>
  <c r="G353" i="1"/>
  <c r="M353" i="1" s="1"/>
  <c r="G101" i="1"/>
  <c r="M101" i="1" s="1"/>
  <c r="G557" i="1"/>
  <c r="M557" i="1" s="1"/>
  <c r="G485" i="1"/>
  <c r="M485" i="1" s="1"/>
  <c r="G293" i="1"/>
  <c r="M293" i="1" s="1"/>
  <c r="G329" i="1"/>
  <c r="M329" i="1" s="1"/>
  <c r="G629" i="1"/>
  <c r="M629" i="1" s="1"/>
  <c r="G677" i="1"/>
  <c r="M677" i="1" s="1"/>
  <c r="G41" i="1"/>
  <c r="M41" i="1" s="1"/>
  <c r="G473" i="1"/>
  <c r="M473" i="1" s="1"/>
  <c r="G29" i="1"/>
  <c r="M29" i="1" s="1"/>
  <c r="G173" i="1"/>
  <c r="M173" i="1" s="1"/>
  <c r="G413" i="1"/>
  <c r="M413" i="1" s="1"/>
  <c r="G185" i="1"/>
  <c r="M185" i="1" s="1"/>
  <c r="G257" i="1"/>
  <c r="M257" i="1" s="1"/>
  <c r="G14" i="1"/>
  <c r="G78" i="1"/>
  <c r="M78" i="1" s="1"/>
  <c r="G248" i="1"/>
  <c r="M248" i="1" s="1"/>
  <c r="G352" i="1"/>
  <c r="M352" i="1" s="1"/>
  <c r="G47" i="1"/>
  <c r="M47" i="1" s="1"/>
  <c r="G144" i="1"/>
  <c r="M144" i="1" s="1"/>
  <c r="G241" i="1"/>
  <c r="M241" i="1" s="1"/>
  <c r="G16" i="1"/>
  <c r="M16" i="1" s="1"/>
  <c r="G112" i="1"/>
  <c r="M112" i="1" s="1"/>
  <c r="G217" i="1"/>
  <c r="M217" i="1" s="1"/>
  <c r="G203" i="1"/>
  <c r="M203" i="1" s="1"/>
  <c r="G404" i="1"/>
  <c r="M404" i="1" s="1"/>
  <c r="G596" i="1"/>
  <c r="M596" i="1" s="1"/>
  <c r="G732" i="1"/>
  <c r="M732" i="1" s="1"/>
  <c r="G107" i="1"/>
  <c r="M107" i="1" s="1"/>
  <c r="G204" i="1"/>
  <c r="M204" i="1" s="1"/>
  <c r="G309" i="1"/>
  <c r="M309" i="1" s="1"/>
  <c r="G405" i="1"/>
  <c r="M405" i="1" s="1"/>
  <c r="G509" i="1"/>
  <c r="M509" i="1" s="1"/>
  <c r="G60" i="1"/>
  <c r="M60" i="1" s="1"/>
  <c r="G157" i="1"/>
  <c r="M157" i="1" s="1"/>
  <c r="G462" i="1"/>
  <c r="M462" i="1" s="1"/>
  <c r="G77" i="1"/>
  <c r="M77" i="1" s="1"/>
  <c r="G182" i="1"/>
  <c r="M182" i="1" s="1"/>
  <c r="G383" i="1"/>
  <c r="M383" i="1" s="1"/>
  <c r="G393" i="1"/>
  <c r="M393" i="1" s="1"/>
  <c r="G497" i="1"/>
  <c r="M497" i="1" s="1"/>
  <c r="G113" i="1"/>
  <c r="M113" i="1" s="1"/>
  <c r="G587" i="1"/>
  <c r="M587" i="1" s="1"/>
  <c r="G746" i="1"/>
  <c r="M746" i="1" s="1"/>
  <c r="G725" i="1"/>
  <c r="M725" i="1" s="1"/>
  <c r="G761" i="1"/>
  <c r="M761" i="1" s="1"/>
  <c r="G544" i="1"/>
  <c r="M544" i="1" s="1"/>
  <c r="G744" i="1"/>
  <c r="M744" i="1" s="1"/>
  <c r="G738" i="1"/>
  <c r="M738" i="1" s="1"/>
  <c r="G33" i="1"/>
  <c r="M33" i="1" s="1"/>
  <c r="G633" i="1"/>
  <c r="M633" i="1" s="1"/>
  <c r="G681" i="1"/>
  <c r="M681" i="1" s="1"/>
  <c r="G705" i="1"/>
  <c r="M705" i="1" s="1"/>
  <c r="G777" i="1"/>
  <c r="M777" i="1" s="1"/>
  <c r="G753" i="1"/>
  <c r="M753" i="1" s="1"/>
  <c r="G717" i="1"/>
  <c r="M717" i="1" s="1"/>
  <c r="G645" i="1"/>
  <c r="M645" i="1" s="1"/>
  <c r="G105" i="1"/>
  <c r="M105" i="1" s="1"/>
  <c r="G657" i="1"/>
  <c r="M657" i="1" s="1"/>
  <c r="G597" i="1"/>
  <c r="M597" i="1" s="1"/>
  <c r="G765" i="1"/>
  <c r="M765" i="1" s="1"/>
  <c r="G621" i="1"/>
  <c r="M621" i="1" s="1"/>
  <c r="G9" i="1"/>
  <c r="H9" i="1" s="1"/>
  <c r="G585" i="1"/>
  <c r="M585" i="1" s="1"/>
  <c r="G513" i="1"/>
  <c r="M513" i="1" s="1"/>
  <c r="G69" i="1"/>
  <c r="M69" i="1" s="1"/>
  <c r="G213" i="1"/>
  <c r="M213" i="1" s="1"/>
  <c r="G453" i="1"/>
  <c r="M453" i="1" s="1"/>
  <c r="G261" i="1"/>
  <c r="M261" i="1" s="1"/>
  <c r="G225" i="1"/>
  <c r="M225" i="1" s="1"/>
  <c r="G297" i="1"/>
  <c r="M297" i="1" s="1"/>
  <c r="G729" i="1"/>
  <c r="M729" i="1" s="1"/>
  <c r="G693" i="1"/>
  <c r="M693" i="1" s="1"/>
  <c r="G417" i="1"/>
  <c r="M417" i="1" s="1"/>
  <c r="G357" i="1"/>
  <c r="M357" i="1" s="1"/>
  <c r="G129" i="1"/>
  <c r="M129" i="1" s="1"/>
  <c r="G741" i="1"/>
  <c r="M741" i="1" s="1"/>
  <c r="G537" i="1"/>
  <c r="M537" i="1" s="1"/>
  <c r="G345" i="1"/>
  <c r="M345" i="1" s="1"/>
  <c r="G93" i="1"/>
  <c r="M93" i="1" s="1"/>
  <c r="G237" i="1"/>
  <c r="M237" i="1" s="1"/>
  <c r="G549" i="1"/>
  <c r="M549" i="1" s="1"/>
  <c r="G477" i="1"/>
  <c r="M477" i="1" s="1"/>
  <c r="G285" i="1"/>
  <c r="M285" i="1" s="1"/>
  <c r="G321" i="1"/>
  <c r="M321" i="1" s="1"/>
  <c r="G216" i="1"/>
  <c r="M216" i="1" s="1"/>
  <c r="G88" i="1"/>
  <c r="M88" i="1" s="1"/>
  <c r="G340" i="1"/>
  <c r="M340" i="1" s="1"/>
  <c r="G180" i="1"/>
  <c r="M180" i="1" s="1"/>
  <c r="G542" i="1"/>
  <c r="M542" i="1" s="1"/>
  <c r="G369" i="1"/>
  <c r="M369" i="1" s="1"/>
  <c r="G672" i="1"/>
  <c r="M672" i="1" s="1"/>
  <c r="G249" i="1"/>
  <c r="M249" i="1" s="1"/>
  <c r="G24" i="1"/>
  <c r="M24" i="1" s="1"/>
  <c r="G137" i="1"/>
  <c r="M137" i="1" s="1"/>
  <c r="G233" i="1"/>
  <c r="M233" i="1" s="1"/>
  <c r="G18" i="1"/>
  <c r="M18" i="1" s="1"/>
  <c r="G428" i="1"/>
  <c r="M428" i="1" s="1"/>
  <c r="G628" i="1"/>
  <c r="M628" i="1" s="1"/>
  <c r="G748" i="1"/>
  <c r="M748" i="1" s="1"/>
  <c r="G212" i="1"/>
  <c r="M212" i="1" s="1"/>
  <c r="G317" i="1"/>
  <c r="M317" i="1" s="1"/>
  <c r="G429" i="1"/>
  <c r="M429" i="1" s="1"/>
  <c r="G533" i="1"/>
  <c r="M533" i="1" s="1"/>
  <c r="G68" i="1"/>
  <c r="M68" i="1" s="1"/>
  <c r="G165" i="1"/>
  <c r="M165" i="1" s="1"/>
  <c r="G270" i="1"/>
  <c r="M270" i="1" s="1"/>
  <c r="G582" i="1"/>
  <c r="M582" i="1" s="1"/>
  <c r="G85" i="1"/>
  <c r="M85" i="1" s="1"/>
  <c r="G503" i="1"/>
  <c r="M503" i="1" s="1"/>
  <c r="G401" i="1"/>
  <c r="M401" i="1" s="1"/>
  <c r="G505" i="1"/>
  <c r="M505" i="1" s="1"/>
  <c r="G146" i="1"/>
  <c r="M146" i="1" s="1"/>
  <c r="G755" i="1"/>
  <c r="M755" i="1" s="1"/>
  <c r="G498" i="1"/>
  <c r="M498" i="1" s="1"/>
  <c r="G773" i="1"/>
  <c r="M773" i="1" s="1"/>
  <c r="G719" i="1"/>
  <c r="M719" i="1" s="1"/>
  <c r="G408" i="1"/>
  <c r="M408" i="1" s="1"/>
  <c r="G576" i="1"/>
  <c r="M576" i="1" s="1"/>
  <c r="G752" i="1"/>
  <c r="M752" i="1" s="1"/>
  <c r="G292" i="1"/>
  <c r="M292" i="1" s="1"/>
  <c r="G316" i="1"/>
  <c r="M316" i="1" s="1"/>
  <c r="G388" i="1"/>
  <c r="M388" i="1" s="1"/>
  <c r="G676" i="1"/>
  <c r="M676" i="1" s="1"/>
  <c r="G412" i="1"/>
  <c r="M412" i="1" s="1"/>
  <c r="G484" i="1"/>
  <c r="M484" i="1" s="1"/>
  <c r="G508" i="1"/>
  <c r="M508" i="1" s="1"/>
  <c r="G652" i="1"/>
  <c r="M652" i="1" s="1"/>
  <c r="G568" i="1"/>
  <c r="M568" i="1" s="1"/>
  <c r="G688" i="1"/>
  <c r="M688" i="1" s="1"/>
  <c r="G496" i="1"/>
  <c r="M496" i="1" s="1"/>
  <c r="G196" i="1"/>
  <c r="M196" i="1" s="1"/>
  <c r="G436" i="1"/>
  <c r="M436" i="1" s="1"/>
  <c r="G232" i="1"/>
  <c r="M232" i="1" s="1"/>
  <c r="G304" i="1"/>
  <c r="M304" i="1" s="1"/>
  <c r="G760" i="1"/>
  <c r="M760" i="1" s="1"/>
  <c r="G616" i="1"/>
  <c r="M616" i="1" s="1"/>
  <c r="G424" i="1"/>
  <c r="M424" i="1" s="1"/>
  <c r="G736" i="1"/>
  <c r="M736" i="1" s="1"/>
  <c r="G592" i="1"/>
  <c r="M592" i="1" s="1"/>
  <c r="G400" i="1"/>
  <c r="M400" i="1" s="1"/>
  <c r="G52" i="1"/>
  <c r="M52" i="1" s="1"/>
  <c r="G772" i="1"/>
  <c r="M772" i="1" s="1"/>
  <c r="G244" i="1"/>
  <c r="M244" i="1" s="1"/>
  <c r="G64" i="1"/>
  <c r="M64" i="1" s="1"/>
  <c r="G136" i="1"/>
  <c r="M136" i="1" s="1"/>
  <c r="G520" i="1"/>
  <c r="M520" i="1" s="1"/>
  <c r="G220" i="1"/>
  <c r="M220" i="1" s="1"/>
  <c r="G700" i="1"/>
  <c r="M700" i="1" s="1"/>
  <c r="G604" i="1"/>
  <c r="M604" i="1" s="1"/>
  <c r="G364" i="1"/>
  <c r="M364" i="1" s="1"/>
  <c r="G328" i="1"/>
  <c r="M328" i="1" s="1"/>
  <c r="G62" i="1"/>
  <c r="M62" i="1" s="1"/>
  <c r="G201" i="1"/>
  <c r="M201" i="1" s="1"/>
  <c r="G556" i="1"/>
  <c r="M556" i="1" s="1"/>
  <c r="G381" i="1"/>
  <c r="M381" i="1" s="1"/>
  <c r="G28" i="1"/>
  <c r="M28" i="1" s="1"/>
  <c r="G446" i="1"/>
  <c r="M446" i="1" s="1"/>
  <c r="G465" i="1"/>
  <c r="M465" i="1" s="1"/>
  <c r="G662" i="1"/>
  <c r="M662" i="1" s="1"/>
  <c r="G769" i="1"/>
  <c r="M769" i="1" s="1"/>
  <c r="G97" i="1"/>
  <c r="M97" i="1" s="1"/>
  <c r="G781" i="1"/>
  <c r="M781" i="1" s="1"/>
  <c r="G385" i="1"/>
  <c r="M385" i="1" s="1"/>
  <c r="G517" i="1"/>
  <c r="M517" i="1" s="1"/>
  <c r="G325" i="1"/>
  <c r="M325" i="1" s="1"/>
  <c r="G685" i="1"/>
  <c r="M685" i="1" s="1"/>
  <c r="G757" i="1"/>
  <c r="M757" i="1" s="1"/>
  <c r="G637" i="1"/>
  <c r="M637" i="1" s="1"/>
  <c r="G49" i="1"/>
  <c r="M49" i="1" s="1"/>
  <c r="G481" i="1"/>
  <c r="M481" i="1" s="1"/>
  <c r="G37" i="1"/>
  <c r="M37" i="1" s="1"/>
  <c r="G181" i="1"/>
  <c r="M181" i="1" s="1"/>
  <c r="G421" i="1"/>
  <c r="M421" i="1" s="1"/>
  <c r="G193" i="1"/>
  <c r="M193" i="1" s="1"/>
  <c r="G265" i="1"/>
  <c r="M265" i="1" s="1"/>
  <c r="G721" i="1"/>
  <c r="M721" i="1" s="1"/>
  <c r="G121" i="1"/>
  <c r="M121" i="1" s="1"/>
  <c r="G625" i="1"/>
  <c r="M625" i="1" s="1"/>
  <c r="G409" i="1"/>
  <c r="M409" i="1" s="1"/>
  <c r="G349" i="1"/>
  <c r="M349" i="1" s="1"/>
  <c r="G86" i="1"/>
  <c r="M86" i="1" s="1"/>
  <c r="G167" i="1"/>
  <c r="M167" i="1" s="1"/>
  <c r="G256" i="1"/>
  <c r="M256" i="1" s="1"/>
  <c r="G360" i="1"/>
  <c r="M360" i="1" s="1"/>
  <c r="G66" i="1"/>
  <c r="M66" i="1" s="1"/>
  <c r="G162" i="1"/>
  <c r="M162" i="1" s="1"/>
  <c r="G90" i="1"/>
  <c r="M90" i="1" s="1"/>
  <c r="G474" i="1"/>
  <c r="M474" i="1" s="1"/>
  <c r="G330" i="1"/>
  <c r="M330" i="1" s="1"/>
  <c r="G402" i="1"/>
  <c r="M402" i="1" s="1"/>
  <c r="G654" i="1"/>
  <c r="M654" i="1" s="1"/>
  <c r="G186" i="1"/>
  <c r="M186" i="1" s="1"/>
  <c r="G666" i="1"/>
  <c r="M666" i="1" s="1"/>
  <c r="G618" i="1"/>
  <c r="M618" i="1" s="1"/>
  <c r="G378" i="1"/>
  <c r="M378" i="1" s="1"/>
  <c r="G594" i="1"/>
  <c r="M594" i="1" s="1"/>
  <c r="G570" i="1"/>
  <c r="M570" i="1" s="1"/>
  <c r="G198" i="1"/>
  <c r="M198" i="1" s="1"/>
  <c r="G534" i="1"/>
  <c r="M534" i="1" s="1"/>
  <c r="G342" i="1"/>
  <c r="M342" i="1" s="1"/>
  <c r="G690" i="1"/>
  <c r="M690" i="1" s="1"/>
  <c r="G642" i="1"/>
  <c r="M642" i="1" s="1"/>
  <c r="G354" i="1"/>
  <c r="M354" i="1" s="1"/>
  <c r="G702" i="1"/>
  <c r="M702" i="1" s="1"/>
  <c r="G750" i="1"/>
  <c r="M750" i="1" s="1"/>
  <c r="G678" i="1"/>
  <c r="M678" i="1" s="1"/>
  <c r="G138" i="1"/>
  <c r="M138" i="1" s="1"/>
  <c r="G438" i="1"/>
  <c r="M438" i="1" s="1"/>
  <c r="G246" i="1"/>
  <c r="M246" i="1" s="1"/>
  <c r="G114" i="1"/>
  <c r="M114" i="1" s="1"/>
  <c r="G258" i="1"/>
  <c r="M258" i="1" s="1"/>
  <c r="G762" i="1"/>
  <c r="M762" i="1" s="1"/>
  <c r="G450" i="1"/>
  <c r="M450" i="1" s="1"/>
  <c r="G606" i="1"/>
  <c r="M606" i="1" s="1"/>
  <c r="G714" i="1"/>
  <c r="M714" i="1" s="1"/>
  <c r="G774" i="1"/>
  <c r="M774" i="1" s="1"/>
  <c r="G210" i="1"/>
  <c r="M210" i="1" s="1"/>
  <c r="G222" i="1"/>
  <c r="M222" i="1" s="1"/>
  <c r="G558" i="1"/>
  <c r="M558" i="1" s="1"/>
  <c r="G366" i="1"/>
  <c r="M366" i="1" s="1"/>
  <c r="G30" i="1"/>
  <c r="M30" i="1" s="1"/>
  <c r="G280" i="1"/>
  <c r="M280" i="1" s="1"/>
  <c r="G376" i="1"/>
  <c r="M376" i="1" s="1"/>
  <c r="G160" i="1"/>
  <c r="M160" i="1" s="1"/>
  <c r="G273" i="1"/>
  <c r="M273" i="1" s="1"/>
  <c r="G40" i="1"/>
  <c r="M40" i="1" s="1"/>
  <c r="G145" i="1"/>
  <c r="M145" i="1" s="1"/>
  <c r="G242" i="1"/>
  <c r="M242" i="1" s="1"/>
  <c r="G42" i="1"/>
  <c r="M42" i="1" s="1"/>
  <c r="G268" i="1"/>
  <c r="M268" i="1" s="1"/>
  <c r="G460" i="1"/>
  <c r="M460" i="1" s="1"/>
  <c r="G644" i="1"/>
  <c r="M644" i="1" s="1"/>
  <c r="G756" i="1"/>
  <c r="M756" i="1" s="1"/>
  <c r="G236" i="1"/>
  <c r="M236" i="1" s="1"/>
  <c r="G333" i="1"/>
  <c r="M333" i="1" s="1"/>
  <c r="G437" i="1"/>
  <c r="M437" i="1" s="1"/>
  <c r="G541" i="1"/>
  <c r="M541" i="1" s="1"/>
  <c r="G76" i="1"/>
  <c r="M76" i="1" s="1"/>
  <c r="G189" i="1"/>
  <c r="M189" i="1" s="1"/>
  <c r="G390" i="1"/>
  <c r="M390" i="1" s="1"/>
  <c r="G486" i="1"/>
  <c r="M486" i="1" s="1"/>
  <c r="G5" i="1"/>
  <c r="H5" i="1" s="1"/>
  <c r="G109" i="1"/>
  <c r="M109" i="1" s="1"/>
  <c r="G206" i="1"/>
  <c r="M206" i="1" s="1"/>
  <c r="G311" i="1"/>
  <c r="M311" i="1" s="1"/>
  <c r="G407" i="1"/>
  <c r="M407" i="1" s="1"/>
  <c r="G425" i="1"/>
  <c r="M425" i="1" s="1"/>
  <c r="G521" i="1"/>
  <c r="M521" i="1" s="1"/>
  <c r="G665" i="1"/>
  <c r="M665" i="1" s="1"/>
  <c r="G491" i="1"/>
  <c r="M491" i="1" s="1"/>
  <c r="G589" i="1"/>
  <c r="M589" i="1" s="1"/>
  <c r="G674" i="1"/>
  <c r="M674" i="1" s="1"/>
  <c r="G569" i="1"/>
  <c r="M569" i="1" s="1"/>
  <c r="G758" i="1"/>
  <c r="M758" i="1" s="1"/>
  <c r="G416" i="1"/>
  <c r="M416" i="1" s="1"/>
  <c r="G600" i="1"/>
  <c r="M600" i="1" s="1"/>
  <c r="G776" i="1"/>
  <c r="M776" i="1" s="1"/>
  <c r="G199" i="1"/>
  <c r="M199" i="1" s="1"/>
  <c r="G250" i="1"/>
  <c r="M250" i="1" s="1"/>
  <c r="G106" i="1"/>
  <c r="M106" i="1" s="1"/>
  <c r="G235" i="1"/>
  <c r="M235" i="1" s="1"/>
  <c r="G91" i="1"/>
  <c r="M91" i="1" s="1"/>
  <c r="G430" i="1"/>
  <c r="M430" i="1" s="1"/>
  <c r="G351" i="1"/>
  <c r="M351" i="1" s="1"/>
  <c r="G415" i="1"/>
  <c r="M415" i="1" s="1"/>
  <c r="G379" i="1"/>
  <c r="M379" i="1" s="1"/>
  <c r="G555" i="1"/>
  <c r="M555" i="1" s="1"/>
  <c r="G651" i="1"/>
  <c r="M651" i="1" s="1"/>
  <c r="G442" i="1"/>
  <c r="M442" i="1" s="1"/>
  <c r="G658" i="1"/>
  <c r="M658" i="1" s="1"/>
  <c r="G670" i="1"/>
  <c r="M670" i="1" s="1"/>
  <c r="G567" i="1"/>
  <c r="M567" i="1" s="1"/>
  <c r="G631" i="1"/>
  <c r="M631" i="1" s="1"/>
  <c r="G7" i="1"/>
  <c r="H7" i="1" s="1"/>
  <c r="G322" i="1"/>
  <c r="M322" i="1" s="1"/>
  <c r="G310" i="1"/>
  <c r="M310" i="1" s="1"/>
  <c r="G502" i="1"/>
  <c r="M502" i="1" s="1"/>
  <c r="G166" i="1"/>
  <c r="M166" i="1" s="1"/>
  <c r="G295" i="1"/>
  <c r="M295" i="1" s="1"/>
  <c r="G423" i="1"/>
  <c r="M423" i="1" s="1"/>
  <c r="G487" i="1"/>
  <c r="M487" i="1" s="1"/>
  <c r="G307" i="1"/>
  <c r="M307" i="1" s="1"/>
  <c r="G475" i="1"/>
  <c r="M475" i="1" s="1"/>
  <c r="G667" i="1"/>
  <c r="M667" i="1" s="1"/>
  <c r="G739" i="1"/>
  <c r="M739" i="1" s="1"/>
  <c r="G466" i="1"/>
  <c r="M466" i="1" s="1"/>
  <c r="G759" i="1"/>
  <c r="M759" i="1" s="1"/>
  <c r="G639" i="1"/>
  <c r="M639" i="1" s="1"/>
  <c r="G703" i="1"/>
  <c r="M703" i="1" s="1"/>
  <c r="G775" i="1"/>
  <c r="M775" i="1" s="1"/>
  <c r="G34" i="1"/>
  <c r="M34" i="1" s="1"/>
  <c r="G130" i="1"/>
  <c r="M130" i="1" s="1"/>
  <c r="G58" i="1"/>
  <c r="M58" i="1" s="1"/>
  <c r="G226" i="1"/>
  <c r="M226" i="1" s="1"/>
  <c r="G535" i="1"/>
  <c r="M535" i="1" s="1"/>
  <c r="G663" i="1"/>
  <c r="M663" i="1" s="1"/>
  <c r="G451" i="1"/>
  <c r="M451" i="1" s="1"/>
  <c r="G595" i="1"/>
  <c r="M595" i="1" s="1"/>
  <c r="G547" i="1"/>
  <c r="M547" i="1" s="1"/>
  <c r="G571" i="1"/>
  <c r="M571" i="1" s="1"/>
  <c r="G163" i="1"/>
  <c r="M163" i="1" s="1"/>
  <c r="G187" i="1"/>
  <c r="M187" i="1" s="1"/>
  <c r="G259" i="1"/>
  <c r="M259" i="1" s="1"/>
  <c r="G355" i="1"/>
  <c r="M355" i="1" s="1"/>
  <c r="G175" i="1"/>
  <c r="M175" i="1" s="1"/>
  <c r="G103" i="1"/>
  <c r="M103" i="1" s="1"/>
  <c r="G67" i="1"/>
  <c r="M67" i="1" s="1"/>
  <c r="G406" i="1"/>
  <c r="M406" i="1" s="1"/>
  <c r="G327" i="1"/>
  <c r="M327" i="1" s="1"/>
  <c r="G391" i="1"/>
  <c r="M391" i="1" s="1"/>
  <c r="G519" i="1"/>
  <c r="M519" i="1" s="1"/>
  <c r="G178" i="1"/>
  <c r="M178" i="1" s="1"/>
  <c r="G267" i="1"/>
  <c r="M267" i="1" s="1"/>
  <c r="G435" i="1"/>
  <c r="M435" i="1" s="1"/>
  <c r="G523" i="1"/>
  <c r="M523" i="1" s="1"/>
  <c r="G619" i="1"/>
  <c r="M619" i="1" s="1"/>
  <c r="G771" i="1"/>
  <c r="M771" i="1" s="1"/>
  <c r="G646" i="1"/>
  <c r="M646" i="1" s="1"/>
  <c r="G543" i="1"/>
  <c r="M543" i="1" s="1"/>
  <c r="G607" i="1"/>
  <c r="M607" i="1" s="1"/>
  <c r="G730" i="1"/>
  <c r="M730" i="1" s="1"/>
  <c r="G715" i="1"/>
  <c r="M715" i="1" s="1"/>
  <c r="G634" i="1"/>
  <c r="M634" i="1" s="1"/>
  <c r="G718" i="1"/>
  <c r="M718" i="1" s="1"/>
  <c r="G195" i="1"/>
  <c r="M195" i="1" s="1"/>
  <c r="G291" i="1"/>
  <c r="M291" i="1" s="1"/>
  <c r="G219" i="1"/>
  <c r="M219" i="1" s="1"/>
  <c r="G387" i="1"/>
  <c r="M387" i="1" s="1"/>
  <c r="G675" i="1"/>
  <c r="M675" i="1" s="1"/>
  <c r="G483" i="1"/>
  <c r="M483" i="1" s="1"/>
  <c r="G615" i="1"/>
  <c r="M615" i="1" s="1"/>
  <c r="G679" i="1"/>
  <c r="M679" i="1" s="1"/>
  <c r="G706" i="1"/>
  <c r="M706" i="1" s="1"/>
  <c r="G754" i="1"/>
  <c r="M754" i="1" s="1"/>
  <c r="S17" i="1" l="1"/>
  <c r="S18" i="1"/>
  <c r="M14" i="1"/>
  <c r="S19" i="1"/>
  <c r="H239" i="1"/>
  <c r="H127" i="1"/>
  <c r="A5" i="1"/>
  <c r="H355" i="1"/>
  <c r="H351" i="1"/>
  <c r="H160" i="1"/>
  <c r="H342" i="1"/>
  <c r="H769" i="1"/>
  <c r="H68" i="1"/>
  <c r="H513" i="1"/>
  <c r="H203" i="1"/>
  <c r="H489" i="1"/>
  <c r="H636" i="1"/>
  <c r="H764" i="1"/>
  <c r="H35" i="1"/>
  <c r="H72" i="1"/>
  <c r="H698" i="1"/>
  <c r="H507" i="1"/>
  <c r="H111" i="1"/>
  <c r="H655" i="1"/>
  <c r="H370" i="1"/>
  <c r="H306" i="1"/>
  <c r="H535" i="1"/>
  <c r="H430" i="1"/>
  <c r="H714" i="1"/>
  <c r="H265" i="1"/>
  <c r="H760" i="1"/>
  <c r="H233" i="1"/>
  <c r="H717" i="1"/>
  <c r="H41" i="1"/>
  <c r="H65" i="1"/>
  <c r="H348" i="1"/>
  <c r="H44" i="1"/>
  <c r="H299" i="1"/>
  <c r="H780" i="1"/>
  <c r="H640" i="1"/>
  <c r="H100" i="1"/>
  <c r="H344" i="1"/>
  <c r="H766" i="1"/>
  <c r="H490" i="1"/>
  <c r="H454" i="1"/>
  <c r="H135" i="1"/>
  <c r="H247" i="1"/>
  <c r="H747" i="1"/>
  <c r="H191" i="1"/>
  <c r="H63" i="1"/>
  <c r="H754" i="1"/>
  <c r="H291" i="1"/>
  <c r="H646" i="1"/>
  <c r="H391" i="1"/>
  <c r="H187" i="1"/>
  <c r="H226" i="1"/>
  <c r="H466" i="1"/>
  <c r="H166" i="1"/>
  <c r="H658" i="1"/>
  <c r="H91" i="1"/>
  <c r="H758" i="1"/>
  <c r="H407" i="1"/>
  <c r="H76" i="1"/>
  <c r="H268" i="1"/>
  <c r="H280" i="1"/>
  <c r="H606" i="1"/>
  <c r="H678" i="1"/>
  <c r="H198" i="1"/>
  <c r="H402" i="1"/>
  <c r="H167" i="1"/>
  <c r="H193" i="1"/>
  <c r="H685" i="1"/>
  <c r="H465" i="1"/>
  <c r="H364" i="1"/>
  <c r="H772" i="1"/>
  <c r="H304" i="1"/>
  <c r="H508" i="1"/>
  <c r="H576" i="1"/>
  <c r="H401" i="1"/>
  <c r="H429" i="1"/>
  <c r="H137" i="1"/>
  <c r="H88" i="1"/>
  <c r="H345" i="1"/>
  <c r="H297" i="1"/>
  <c r="H753" i="1"/>
  <c r="H544" i="1"/>
  <c r="H383" i="1"/>
  <c r="H309" i="1"/>
  <c r="H112" i="1"/>
  <c r="H14" i="1"/>
  <c r="I15" i="1" s="1"/>
  <c r="H677" i="1"/>
  <c r="H545" i="1"/>
  <c r="H89" i="1"/>
  <c r="H686" i="1"/>
  <c r="H350" i="1"/>
  <c r="H580" i="1"/>
  <c r="H456" i="1"/>
  <c r="H552" i="1"/>
  <c r="H624" i="1"/>
  <c r="H444" i="1"/>
  <c r="H426" i="1"/>
  <c r="H57" i="1"/>
  <c r="H282" i="1"/>
  <c r="H215" i="1"/>
  <c r="H584" i="1"/>
  <c r="H656" i="1"/>
  <c r="H740" i="1"/>
  <c r="H476" i="1"/>
  <c r="H467" i="1"/>
  <c r="H395" i="1"/>
  <c r="H707" i="1"/>
  <c r="H635" i="1"/>
  <c r="H253" i="1"/>
  <c r="H184" i="1"/>
  <c r="H660" i="1"/>
  <c r="H288" i="1"/>
  <c r="H362" i="1"/>
  <c r="H614" i="1"/>
  <c r="H290" i="1"/>
  <c r="H602" i="1"/>
  <c r="H472" i="1"/>
  <c r="H335" i="1"/>
  <c r="H610" i="1"/>
  <c r="H577" i="1"/>
  <c r="H27" i="1"/>
  <c r="H539" i="1"/>
  <c r="H778" i="1"/>
  <c r="H510" i="1"/>
  <c r="H159" i="1"/>
  <c r="H643" i="1"/>
  <c r="H229" i="1"/>
  <c r="H151" i="1"/>
  <c r="H343" i="1"/>
  <c r="H627" i="1"/>
  <c r="H197" i="1"/>
  <c r="H214" i="1"/>
  <c r="H411" i="1"/>
  <c r="H277" i="1"/>
  <c r="H608" i="1"/>
  <c r="H55" i="1"/>
  <c r="H363" i="1"/>
  <c r="H495" i="1"/>
  <c r="H579" i="1"/>
  <c r="H607" i="1"/>
  <c r="H567" i="1"/>
  <c r="H644" i="1"/>
  <c r="H637" i="1"/>
  <c r="H292" i="1"/>
  <c r="H18" i="1"/>
  <c r="H738" i="1"/>
  <c r="H473" i="1"/>
  <c r="H228" i="1"/>
  <c r="H532" i="1"/>
  <c r="H455" i="1"/>
  <c r="H48" i="1"/>
  <c r="H441" i="1"/>
  <c r="H583" i="1"/>
  <c r="H653" i="1"/>
  <c r="H519" i="1"/>
  <c r="H416" i="1"/>
  <c r="H534" i="1"/>
  <c r="H662" i="1"/>
  <c r="H752" i="1"/>
  <c r="H729" i="1"/>
  <c r="H217" i="1"/>
  <c r="H61" i="1"/>
  <c r="H234" i="1"/>
  <c r="H668" i="1"/>
  <c r="H289" i="1"/>
  <c r="H770" i="1"/>
  <c r="H123" i="1"/>
  <c r="H538" i="1"/>
  <c r="H224" i="1"/>
  <c r="H771" i="1"/>
  <c r="H442" i="1"/>
  <c r="H30" i="1"/>
  <c r="H330" i="1"/>
  <c r="H604" i="1"/>
  <c r="H503" i="1"/>
  <c r="H537" i="1"/>
  <c r="H204" i="1"/>
  <c r="H629" i="1"/>
  <c r="H396" i="1"/>
  <c r="H647" i="1"/>
  <c r="H728" i="1"/>
  <c r="H671" i="1"/>
  <c r="H38" i="1"/>
  <c r="H573" i="1"/>
  <c r="H171" i="1"/>
  <c r="H459" i="1"/>
  <c r="H427" i="1"/>
  <c r="H711" i="1"/>
  <c r="H39" i="1"/>
  <c r="H387" i="1"/>
  <c r="H639" i="1"/>
  <c r="H390" i="1"/>
  <c r="H360" i="1"/>
  <c r="H616" i="1"/>
  <c r="H180" i="1"/>
  <c r="H497" i="1"/>
  <c r="H101" i="1"/>
  <c r="H156" i="1"/>
  <c r="H326" i="1"/>
  <c r="H308" i="1"/>
  <c r="H205" i="1"/>
  <c r="H303" i="1"/>
  <c r="H142" i="1"/>
  <c r="H382" i="1"/>
  <c r="H375" i="1"/>
  <c r="H543" i="1"/>
  <c r="H670" i="1"/>
  <c r="H376" i="1"/>
  <c r="H757" i="1"/>
  <c r="H505" i="1"/>
  <c r="H585" i="1"/>
  <c r="H78" i="1"/>
  <c r="H108" i="1"/>
  <c r="H124" i="1"/>
  <c r="H548" i="1"/>
  <c r="H611" i="1"/>
  <c r="H458" i="1"/>
  <c r="H331" i="1"/>
  <c r="H478" i="1"/>
  <c r="H687" i="1"/>
  <c r="H327" i="1"/>
  <c r="H235" i="1"/>
  <c r="H42" i="1"/>
  <c r="H570" i="1"/>
  <c r="H52" i="1"/>
  <c r="H317" i="1"/>
  <c r="H225" i="1"/>
  <c r="H182" i="1"/>
  <c r="H641" i="1"/>
  <c r="H648" i="1"/>
  <c r="H561" i="1"/>
  <c r="H272" i="1"/>
  <c r="H563" i="1"/>
  <c r="H410" i="1"/>
  <c r="H482" i="1"/>
  <c r="H682" i="1"/>
  <c r="H22" i="1"/>
  <c r="H231" i="1"/>
  <c r="H406" i="1"/>
  <c r="H651" i="1"/>
  <c r="H206" i="1"/>
  <c r="H437" i="1"/>
  <c r="H242" i="1"/>
  <c r="H366" i="1"/>
  <c r="H762" i="1"/>
  <c r="H702" i="1"/>
  <c r="H594" i="1"/>
  <c r="H474" i="1"/>
  <c r="H349" i="1"/>
  <c r="H181" i="1"/>
  <c r="H517" i="1"/>
  <c r="H28" i="1"/>
  <c r="H700" i="1"/>
  <c r="H400" i="1"/>
  <c r="H436" i="1"/>
  <c r="H412" i="1"/>
  <c r="H719" i="1"/>
  <c r="H85" i="1"/>
  <c r="H212" i="1"/>
  <c r="H249" i="1"/>
  <c r="H321" i="1"/>
  <c r="H741" i="1"/>
  <c r="H261" i="1"/>
  <c r="H765" i="1"/>
  <c r="H705" i="1"/>
  <c r="H725" i="1"/>
  <c r="H77" i="1"/>
  <c r="H107" i="1"/>
  <c r="H241" i="1"/>
  <c r="H185" i="1"/>
  <c r="H329" i="1"/>
  <c r="H581" i="1"/>
  <c r="H17" i="1"/>
  <c r="H626" i="1"/>
  <c r="H141" i="1"/>
  <c r="H264" i="1"/>
  <c r="H720" i="1"/>
  <c r="H168" i="1"/>
  <c r="H504" i="1"/>
  <c r="H324" i="1"/>
  <c r="H630" i="1"/>
  <c r="H457" i="1"/>
  <c r="H373" i="1"/>
  <c r="H80" i="1"/>
  <c r="H54" i="1"/>
  <c r="H200" i="1"/>
  <c r="H488" i="1"/>
  <c r="H560" i="1"/>
  <c r="H380" i="1"/>
  <c r="H695" i="1"/>
  <c r="H575" i="1"/>
  <c r="H275" i="1"/>
  <c r="H323" i="1"/>
  <c r="H525" i="1"/>
  <c r="H448" i="1"/>
  <c r="H276" i="1"/>
  <c r="H314" i="1"/>
  <c r="H374" i="1"/>
  <c r="H386" i="1"/>
  <c r="H278" i="1"/>
  <c r="H650" i="1"/>
  <c r="H709" i="1"/>
  <c r="H21" i="1"/>
  <c r="H591" i="1"/>
  <c r="H319" i="1"/>
  <c r="H209" i="1"/>
  <c r="H238" i="1"/>
  <c r="H499" i="1"/>
  <c r="H445" i="1"/>
  <c r="H536" i="1"/>
  <c r="H283" i="1"/>
  <c r="H99" i="1"/>
  <c r="H334" i="1"/>
  <c r="H274" i="1"/>
  <c r="H243" i="1"/>
  <c r="H83" i="1"/>
  <c r="H704" i="1"/>
  <c r="H527" i="1"/>
  <c r="H394" i="1"/>
  <c r="H92" i="1"/>
  <c r="H102" i="1"/>
  <c r="H152" i="1"/>
  <c r="H211" i="1"/>
  <c r="H339" i="1"/>
  <c r="H423" i="1"/>
  <c r="H438" i="1"/>
  <c r="H64" i="1"/>
  <c r="H693" i="1"/>
  <c r="H149" i="1"/>
  <c r="H371" i="1"/>
  <c r="H479" i="1"/>
  <c r="H598" i="1"/>
  <c r="H207" i="1"/>
  <c r="H759" i="1"/>
  <c r="H460" i="1"/>
  <c r="H328" i="1"/>
  <c r="H533" i="1"/>
  <c r="H405" i="1"/>
  <c r="H528" i="1"/>
  <c r="H332" i="1"/>
  <c r="H347" i="1"/>
  <c r="H722" i="1"/>
  <c r="H742" i="1"/>
  <c r="H133" i="1"/>
  <c r="H58" i="1"/>
  <c r="H311" i="1"/>
  <c r="H421" i="1"/>
  <c r="H408" i="1"/>
  <c r="H777" i="1"/>
  <c r="H701" i="1"/>
  <c r="H420" i="1"/>
  <c r="H20" i="1"/>
  <c r="H148" i="1"/>
  <c r="H50" i="1"/>
  <c r="H691" i="1"/>
  <c r="H365" i="1"/>
  <c r="H202" i="1"/>
  <c r="H718" i="1"/>
  <c r="H310" i="1"/>
  <c r="H523" i="1"/>
  <c r="H409" i="1"/>
  <c r="H440" i="1"/>
  <c r="H356" i="1"/>
  <c r="H767" i="1"/>
  <c r="H599" i="1"/>
  <c r="H443" i="1"/>
  <c r="H227" i="1"/>
  <c r="H684" i="1"/>
  <c r="H170" i="1"/>
  <c r="H74" i="1"/>
  <c r="H302" i="1"/>
  <c r="H566" i="1"/>
  <c r="H554" i="1"/>
  <c r="H470" i="1"/>
  <c r="H122" i="1"/>
  <c r="H683" i="1"/>
  <c r="H518" i="1"/>
  <c r="H694" i="1"/>
  <c r="H190" i="1"/>
  <c r="H119" i="1"/>
  <c r="H574" i="1"/>
  <c r="H315" i="1"/>
  <c r="H115" i="1"/>
  <c r="H418" i="1"/>
  <c r="H433" i="1"/>
  <c r="H188" i="1"/>
  <c r="H346" i="1"/>
  <c r="H377" i="1"/>
  <c r="H82" i="1"/>
  <c r="H751" i="1"/>
  <c r="H399" i="1"/>
  <c r="H763" i="1"/>
  <c r="H245" i="1"/>
  <c r="H512" i="1"/>
  <c r="H749" i="1"/>
  <c r="H723" i="1"/>
  <c r="H73" i="1"/>
  <c r="H178" i="1"/>
  <c r="H600" i="1"/>
  <c r="H774" i="1"/>
  <c r="H721" i="1"/>
  <c r="H62" i="1"/>
  <c r="H146" i="1"/>
  <c r="H645" i="1"/>
  <c r="H248" i="1"/>
  <c r="H301" i="1"/>
  <c r="H84" i="1"/>
  <c r="H23" i="1"/>
  <c r="H572" i="1"/>
  <c r="H743" i="1"/>
  <c r="H734" i="1"/>
  <c r="H26" i="1"/>
  <c r="H46" i="1"/>
  <c r="H150" i="1"/>
  <c r="H296" i="1"/>
  <c r="H511" i="1"/>
  <c r="H140" i="1"/>
  <c r="H219" i="1"/>
  <c r="H295" i="1"/>
  <c r="H425" i="1"/>
  <c r="H138" i="1"/>
  <c r="H256" i="1"/>
  <c r="H652" i="1"/>
  <c r="H93" i="1"/>
  <c r="H744" i="1"/>
  <c r="H353" i="1"/>
  <c r="H724" i="1"/>
  <c r="H664" i="1"/>
  <c r="H312" i="1"/>
  <c r="H359" i="1"/>
  <c r="H384" i="1"/>
  <c r="H337" i="1"/>
  <c r="H174" i="1"/>
  <c r="H320" i="1"/>
  <c r="H603" i="1"/>
  <c r="H706" i="1"/>
  <c r="H163" i="1"/>
  <c r="H502" i="1"/>
  <c r="H541" i="1"/>
  <c r="H750" i="1"/>
  <c r="H86" i="1"/>
  <c r="H446" i="1"/>
  <c r="H484" i="1"/>
  <c r="H216" i="1"/>
  <c r="H761" i="1"/>
  <c r="H257" i="1"/>
  <c r="H669" i="1"/>
  <c r="H240" i="1"/>
  <c r="H469" i="1"/>
  <c r="H126" i="1"/>
  <c r="H452" i="1"/>
  <c r="H419" i="1"/>
  <c r="H530" i="1"/>
  <c r="H125" i="1"/>
  <c r="H463" i="1"/>
  <c r="H262" i="1"/>
  <c r="H550" i="1"/>
  <c r="H294" i="1"/>
  <c r="H75" i="1"/>
  <c r="H223" i="1"/>
  <c r="H493" i="1"/>
  <c r="H679" i="1"/>
  <c r="H571" i="1"/>
  <c r="H667" i="1"/>
  <c r="H106" i="1"/>
  <c r="H615" i="1"/>
  <c r="H67" i="1"/>
  <c r="H34" i="1"/>
  <c r="H475" i="1"/>
  <c r="H555" i="1"/>
  <c r="H589" i="1"/>
  <c r="H333" i="1"/>
  <c r="H558" i="1"/>
  <c r="H258" i="1"/>
  <c r="H378" i="1"/>
  <c r="H37" i="1"/>
  <c r="H381" i="1"/>
  <c r="H592" i="1"/>
  <c r="H676" i="1"/>
  <c r="H582" i="1"/>
  <c r="H748" i="1"/>
  <c r="H285" i="1"/>
  <c r="H453" i="1"/>
  <c r="H681" i="1"/>
  <c r="H462" i="1"/>
  <c r="H144" i="1"/>
  <c r="H293" i="1"/>
  <c r="H605" i="1"/>
  <c r="H36" i="1"/>
  <c r="H336" i="1"/>
  <c r="H696" i="1"/>
  <c r="H252" i="1"/>
  <c r="H361" i="1"/>
  <c r="H269" i="1"/>
  <c r="H305" i="1"/>
  <c r="H392" i="1"/>
  <c r="H680" i="1"/>
  <c r="H483" i="1"/>
  <c r="H715" i="1"/>
  <c r="H435" i="1"/>
  <c r="H103" i="1"/>
  <c r="H595" i="1"/>
  <c r="H775" i="1"/>
  <c r="H307" i="1"/>
  <c r="H379" i="1"/>
  <c r="H199" i="1"/>
  <c r="H491" i="1"/>
  <c r="H236" i="1"/>
  <c r="H40" i="1"/>
  <c r="H222" i="1"/>
  <c r="H114" i="1"/>
  <c r="H642" i="1"/>
  <c r="H618" i="1"/>
  <c r="H162" i="1"/>
  <c r="H625" i="1"/>
  <c r="H481" i="1"/>
  <c r="H781" i="1"/>
  <c r="H556" i="1"/>
  <c r="H520" i="1"/>
  <c r="H736" i="1"/>
  <c r="H496" i="1"/>
  <c r="H388" i="1"/>
  <c r="H498" i="1"/>
  <c r="H270" i="1"/>
  <c r="H628" i="1"/>
  <c r="H369" i="1"/>
  <c r="H477" i="1"/>
  <c r="H357" i="1"/>
  <c r="H213" i="1"/>
  <c r="H657" i="1"/>
  <c r="H633" i="1"/>
  <c r="H587" i="1"/>
  <c r="H157" i="1"/>
  <c r="H596" i="1"/>
  <c r="H47" i="1"/>
  <c r="H173" i="1"/>
  <c r="H485" i="1"/>
  <c r="H161" i="1"/>
  <c r="H593" i="1"/>
  <c r="H81" i="1"/>
  <c r="H501" i="1"/>
  <c r="H120" i="1"/>
  <c r="H372" i="1"/>
  <c r="H564" i="1"/>
  <c r="H588" i="1"/>
  <c r="H612" i="1"/>
  <c r="H733" i="1"/>
  <c r="H45" i="1"/>
  <c r="H172" i="1"/>
  <c r="H208" i="1"/>
  <c r="H128" i="1"/>
  <c r="H620" i="1"/>
  <c r="H368" i="1"/>
  <c r="H632" i="1"/>
  <c r="H284" i="1"/>
  <c r="H143" i="1"/>
  <c r="H179" i="1"/>
  <c r="H779" i="1"/>
  <c r="H155" i="1"/>
  <c r="H300" i="1"/>
  <c r="H117" i="1"/>
  <c r="H266" i="1"/>
  <c r="H494" i="1"/>
  <c r="H230" i="1"/>
  <c r="H638" i="1"/>
  <c r="H134" i="1"/>
  <c r="H194" i="1"/>
  <c r="H25" i="1"/>
  <c r="H414" i="1"/>
  <c r="H661" i="1"/>
  <c r="H526" i="1"/>
  <c r="H15" i="1"/>
  <c r="H586" i="1"/>
  <c r="H529" i="1"/>
  <c r="H19" i="1"/>
  <c r="H514" i="1"/>
  <c r="H439" i="1"/>
  <c r="H139" i="1"/>
  <c r="H298" i="1"/>
  <c r="H745" i="1"/>
  <c r="H431" i="1"/>
  <c r="H313" i="1"/>
  <c r="H697" i="1"/>
  <c r="H255" i="1"/>
  <c r="H281" i="1"/>
  <c r="H403" i="1"/>
  <c r="H59" i="1"/>
  <c r="H531" i="1"/>
  <c r="H43" i="1"/>
  <c r="H471" i="1"/>
  <c r="H673" i="1"/>
  <c r="H663" i="1"/>
  <c r="H521" i="1"/>
  <c r="H186" i="1"/>
  <c r="H568" i="1"/>
  <c r="H237" i="1"/>
  <c r="H509" i="1"/>
  <c r="H689" i="1"/>
  <c r="H506" i="1"/>
  <c r="H116" i="1"/>
  <c r="H659" i="1"/>
  <c r="H434" i="1"/>
  <c r="H461" i="1"/>
  <c r="H87" i="1"/>
  <c r="H70" i="1"/>
  <c r="H259" i="1"/>
  <c r="H189" i="1"/>
  <c r="H654" i="1"/>
  <c r="H244" i="1"/>
  <c r="H340" i="1"/>
  <c r="H393" i="1"/>
  <c r="H449" i="1"/>
  <c r="H432" i="1"/>
  <c r="H464" i="1"/>
  <c r="H515" i="1"/>
  <c r="H110" i="1"/>
  <c r="H622" i="1"/>
  <c r="H338" i="1"/>
  <c r="H195" i="1"/>
  <c r="H739" i="1"/>
  <c r="H569" i="1"/>
  <c r="H450" i="1"/>
  <c r="H325" i="1"/>
  <c r="H232" i="1"/>
  <c r="H24" i="1"/>
  <c r="H621" i="1"/>
  <c r="H16" i="1"/>
  <c r="H254" i="1"/>
  <c r="H768" i="1"/>
  <c r="H177" i="1"/>
  <c r="H731" i="1"/>
  <c r="H468" i="1"/>
  <c r="H590" i="1"/>
  <c r="H367" i="1"/>
  <c r="H341" i="1"/>
  <c r="H358" i="1"/>
  <c r="H619" i="1"/>
  <c r="H130" i="1"/>
  <c r="H674" i="1"/>
  <c r="H634" i="1"/>
  <c r="H547" i="1"/>
  <c r="H322" i="1"/>
  <c r="H250" i="1"/>
  <c r="H109" i="1"/>
  <c r="H145" i="1"/>
  <c r="H354" i="1"/>
  <c r="H90" i="1"/>
  <c r="H385" i="1"/>
  <c r="H220" i="1"/>
  <c r="H196" i="1"/>
  <c r="H773" i="1"/>
  <c r="H672" i="1"/>
  <c r="H129" i="1"/>
  <c r="H597" i="1"/>
  <c r="H746" i="1"/>
  <c r="H732" i="1"/>
  <c r="H413" i="1"/>
  <c r="H617" i="1"/>
  <c r="H251" i="1"/>
  <c r="H192" i="1"/>
  <c r="H96" i="1"/>
  <c r="H613" i="1"/>
  <c r="H500" i="1"/>
  <c r="H675" i="1"/>
  <c r="H730" i="1"/>
  <c r="H267" i="1"/>
  <c r="H175" i="1"/>
  <c r="H451" i="1"/>
  <c r="H703" i="1"/>
  <c r="H487" i="1"/>
  <c r="H631" i="1"/>
  <c r="H415" i="1"/>
  <c r="H776" i="1"/>
  <c r="H665" i="1"/>
  <c r="H486" i="1"/>
  <c r="H756" i="1"/>
  <c r="H273" i="1"/>
  <c r="H210" i="1"/>
  <c r="H246" i="1"/>
  <c r="H690" i="1"/>
  <c r="H666" i="1"/>
  <c r="H66" i="1"/>
  <c r="H121" i="1"/>
  <c r="H49" i="1"/>
  <c r="H97" i="1"/>
  <c r="H201" i="1"/>
  <c r="H136" i="1"/>
  <c r="H424" i="1"/>
  <c r="H688" i="1"/>
  <c r="H316" i="1"/>
  <c r="H755" i="1"/>
  <c r="H165" i="1"/>
  <c r="H428" i="1"/>
  <c r="H542" i="1"/>
  <c r="H549" i="1"/>
  <c r="H417" i="1"/>
  <c r="H69" i="1"/>
  <c r="H105" i="1"/>
  <c r="H33" i="1"/>
  <c r="H113" i="1"/>
  <c r="H60" i="1"/>
  <c r="H404" i="1"/>
  <c r="H352" i="1"/>
  <c r="H29" i="1"/>
  <c r="H557" i="1"/>
  <c r="H389" i="1"/>
  <c r="H713" i="1"/>
  <c r="H601" i="1"/>
  <c r="H397" i="1"/>
  <c r="H492" i="1"/>
  <c r="H708" i="1"/>
  <c r="H132" i="1"/>
  <c r="H516" i="1"/>
  <c r="H540" i="1"/>
  <c r="H522" i="1"/>
  <c r="H422" i="1"/>
  <c r="H692" i="1"/>
  <c r="H95" i="1"/>
  <c r="H56" i="1"/>
  <c r="H164" i="1"/>
  <c r="H32" i="1"/>
  <c r="H260" i="1"/>
  <c r="H287" i="1"/>
  <c r="H71" i="1"/>
  <c r="H263" i="1"/>
  <c r="H551" i="1"/>
  <c r="H131" i="1"/>
  <c r="H169" i="1"/>
  <c r="H398" i="1"/>
  <c r="H153" i="1"/>
  <c r="H158" i="1"/>
  <c r="H218" i="1"/>
  <c r="H578" i="1"/>
  <c r="H710" i="1"/>
  <c r="H98" i="1"/>
  <c r="H553" i="1"/>
  <c r="H318" i="1"/>
  <c r="H699" i="1"/>
  <c r="H286" i="1"/>
  <c r="H183" i="1"/>
  <c r="H546" i="1"/>
  <c r="H447" i="1"/>
  <c r="H147" i="1"/>
  <c r="H559" i="1"/>
  <c r="H279" i="1"/>
  <c r="H94" i="1"/>
  <c r="H737" i="1"/>
  <c r="H271" i="1"/>
  <c r="H79" i="1"/>
  <c r="H565" i="1"/>
  <c r="H53" i="1"/>
  <c r="H118" i="1"/>
  <c r="H154" i="1"/>
  <c r="H716" i="1"/>
  <c r="H176" i="1"/>
  <c r="H31" i="1"/>
  <c r="H524" i="1"/>
  <c r="H51" i="1"/>
  <c r="I14" i="1"/>
  <c r="I239" i="1" l="1"/>
  <c r="I324" i="1"/>
  <c r="I371" i="1"/>
  <c r="I174" i="1"/>
  <c r="I127" i="1"/>
  <c r="I56" i="1"/>
  <c r="I449" i="1"/>
  <c r="K449" i="1" s="1"/>
  <c r="L449" i="1" s="1"/>
  <c r="I573" i="1"/>
  <c r="J573" i="1" s="1"/>
  <c r="I32" i="1"/>
  <c r="I274" i="1"/>
  <c r="K274" i="1" s="1"/>
  <c r="L274" i="1" s="1"/>
  <c r="I262" i="1"/>
  <c r="I111" i="1"/>
  <c r="J111" i="1" s="1"/>
  <c r="I323" i="1"/>
  <c r="I623" i="1"/>
  <c r="I340" i="1"/>
  <c r="K340" i="1" s="1"/>
  <c r="L340" i="1" s="1"/>
  <c r="I641" i="1"/>
  <c r="J641" i="1" s="1"/>
  <c r="I292" i="1"/>
  <c r="K292" i="1" s="1"/>
  <c r="L292" i="1" s="1"/>
  <c r="I362" i="1"/>
  <c r="J362" i="1" s="1"/>
  <c r="I755" i="1"/>
  <c r="I372" i="1"/>
  <c r="I277" i="1"/>
  <c r="K277" i="1" s="1"/>
  <c r="L277" i="1" s="1"/>
  <c r="I171" i="1"/>
  <c r="I730" i="1"/>
  <c r="I709" i="1"/>
  <c r="J709" i="1" s="1"/>
  <c r="I420" i="1"/>
  <c r="K420" i="1" s="1"/>
  <c r="L420" i="1" s="1"/>
  <c r="I672" i="1"/>
  <c r="K672" i="1" s="1"/>
  <c r="L672" i="1" s="1"/>
  <c r="I279" i="1"/>
  <c r="K279" i="1" s="1"/>
  <c r="L279" i="1" s="1"/>
  <c r="I687" i="1"/>
  <c r="I766" i="1"/>
  <c r="J766" i="1" s="1"/>
  <c r="I276" i="1"/>
  <c r="I278" i="1"/>
  <c r="K278" i="1" s="1"/>
  <c r="L278" i="1" s="1"/>
  <c r="I282" i="1"/>
  <c r="J282" i="1" s="1"/>
  <c r="I624" i="1"/>
  <c r="J624" i="1" s="1"/>
  <c r="I325" i="1"/>
  <c r="J325" i="1" s="1"/>
  <c r="I419" i="1"/>
  <c r="I173" i="1"/>
  <c r="J173" i="1" s="1"/>
  <c r="I275" i="1"/>
  <c r="K275" i="1" s="1"/>
  <c r="L275" i="1" s="1"/>
  <c r="I175" i="1"/>
  <c r="I370" i="1"/>
  <c r="J370" i="1" s="1"/>
  <c r="I16" i="1"/>
  <c r="K16" i="1" s="1"/>
  <c r="L16" i="1" s="1"/>
  <c r="I177" i="1"/>
  <c r="J177" i="1" s="1"/>
  <c r="I153" i="1"/>
  <c r="K153" i="1" s="1"/>
  <c r="L153" i="1" s="1"/>
  <c r="I287" i="1"/>
  <c r="I109" i="1"/>
  <c r="K109" i="1" s="1"/>
  <c r="L109" i="1" s="1"/>
  <c r="I132" i="1"/>
  <c r="K132" i="1" s="1"/>
  <c r="L132" i="1" s="1"/>
  <c r="I711" i="1"/>
  <c r="I714" i="1"/>
  <c r="K714" i="1" s="1"/>
  <c r="L714" i="1" s="1"/>
  <c r="I756" i="1"/>
  <c r="J756" i="1" s="1"/>
  <c r="I122" i="1"/>
  <c r="I247" i="1"/>
  <c r="J247" i="1" s="1"/>
  <c r="I176" i="1"/>
  <c r="K176" i="1" s="1"/>
  <c r="L176" i="1" s="1"/>
  <c r="I501" i="1"/>
  <c r="I774" i="1"/>
  <c r="I94" i="1"/>
  <c r="I675" i="1"/>
  <c r="J675" i="1" s="1"/>
  <c r="I342" i="1"/>
  <c r="J342" i="1" s="1"/>
  <c r="I733" i="1"/>
  <c r="J733" i="1" s="1"/>
  <c r="I18" i="1"/>
  <c r="K18" i="1" s="1"/>
  <c r="L18" i="1" s="1"/>
  <c r="I326" i="1"/>
  <c r="I516" i="1"/>
  <c r="J516" i="1" s="1"/>
  <c r="I394" i="1"/>
  <c r="K394" i="1" s="1"/>
  <c r="L394" i="1" s="1"/>
  <c r="I190" i="1"/>
  <c r="I462" i="1"/>
  <c r="J462" i="1" s="1"/>
  <c r="I674" i="1"/>
  <c r="J674" i="1" s="1"/>
  <c r="I64" i="1"/>
  <c r="J64" i="1" s="1"/>
  <c r="I302" i="1"/>
  <c r="J302" i="1" s="1"/>
  <c r="I157" i="1"/>
  <c r="I373" i="1"/>
  <c r="J373" i="1" s="1"/>
  <c r="I594" i="1"/>
  <c r="K594" i="1" s="1"/>
  <c r="L594" i="1" s="1"/>
  <c r="I48" i="1"/>
  <c r="I478" i="1"/>
  <c r="J478" i="1" s="1"/>
  <c r="I631" i="1"/>
  <c r="K631" i="1" s="1"/>
  <c r="L631" i="1" s="1"/>
  <c r="I115" i="1"/>
  <c r="J115" i="1" s="1"/>
  <c r="I494" i="1"/>
  <c r="J494" i="1" s="1"/>
  <c r="I697" i="1"/>
  <c r="I591" i="1"/>
  <c r="J591" i="1" s="1"/>
  <c r="I75" i="1"/>
  <c r="I453" i="1"/>
  <c r="I670" i="1"/>
  <c r="K670" i="1" s="1"/>
  <c r="L670" i="1" s="1"/>
  <c r="I605" i="1"/>
  <c r="K605" i="1" s="1"/>
  <c r="L605" i="1" s="1"/>
  <c r="I655" i="1"/>
  <c r="J655" i="1" s="1"/>
  <c r="I296" i="1"/>
  <c r="K296" i="1" s="1"/>
  <c r="L296" i="1" s="1"/>
  <c r="I191" i="1"/>
  <c r="I305" i="1"/>
  <c r="K305" i="1" s="1"/>
  <c r="L305" i="1" s="1"/>
  <c r="I228" i="1"/>
  <c r="I365" i="1"/>
  <c r="I314" i="1"/>
  <c r="J314" i="1" s="1"/>
  <c r="I692" i="1"/>
  <c r="K692" i="1" s="1"/>
  <c r="L692" i="1" s="1"/>
  <c r="I421" i="1"/>
  <c r="K421" i="1" s="1"/>
  <c r="L421" i="1" s="1"/>
  <c r="I427" i="1"/>
  <c r="K427" i="1" s="1"/>
  <c r="L427" i="1" s="1"/>
  <c r="I744" i="1"/>
  <c r="K744" i="1" s="1"/>
  <c r="L744" i="1" s="1"/>
  <c r="I212" i="1"/>
  <c r="J212" i="1" s="1"/>
  <c r="I244" i="1"/>
  <c r="J244" i="1" s="1"/>
  <c r="I284" i="1"/>
  <c r="I242" i="1"/>
  <c r="K242" i="1" s="1"/>
  <c r="L242" i="1" s="1"/>
  <c r="I388" i="1"/>
  <c r="J388" i="1" s="1"/>
  <c r="I451" i="1"/>
  <c r="I577" i="1"/>
  <c r="K577" i="1" s="1"/>
  <c r="L577" i="1" s="1"/>
  <c r="I374" i="1"/>
  <c r="I81" i="1"/>
  <c r="I266" i="1"/>
  <c r="K266" i="1" s="1"/>
  <c r="L266" i="1" s="1"/>
  <c r="I439" i="1"/>
  <c r="I518" i="1"/>
  <c r="K518" i="1" s="1"/>
  <c r="L518" i="1" s="1"/>
  <c r="I563" i="1"/>
  <c r="J563" i="1" s="1"/>
  <c r="I45" i="1"/>
  <c r="I649" i="1"/>
  <c r="K649" i="1" s="1"/>
  <c r="L649" i="1" s="1"/>
  <c r="I429" i="1"/>
  <c r="I125" i="1"/>
  <c r="K125" i="1" s="1"/>
  <c r="L125" i="1" s="1"/>
  <c r="I476" i="1"/>
  <c r="J476" i="1" s="1"/>
  <c r="I581" i="1"/>
  <c r="I614" i="1"/>
  <c r="K614" i="1" s="1"/>
  <c r="L614" i="1" s="1"/>
  <c r="I661" i="1"/>
  <c r="K661" i="1" s="1"/>
  <c r="L661" i="1" s="1"/>
  <c r="I283" i="1"/>
  <c r="K283" i="1" s="1"/>
  <c r="L283" i="1" s="1"/>
  <c r="I625" i="1"/>
  <c r="J625" i="1" s="1"/>
  <c r="I773" i="1"/>
  <c r="I770" i="1"/>
  <c r="J770" i="1" s="1"/>
  <c r="I540" i="1"/>
  <c r="K540" i="1" s="1"/>
  <c r="L540" i="1" s="1"/>
  <c r="A6" i="1"/>
  <c r="I750" i="1"/>
  <c r="J750" i="1" s="1"/>
  <c r="I232" i="1"/>
  <c r="J232" i="1" s="1"/>
  <c r="I682" i="1"/>
  <c r="J682" i="1" s="1"/>
  <c r="I209" i="1"/>
  <c r="K209" i="1" s="1"/>
  <c r="L209" i="1" s="1"/>
  <c r="I425" i="1"/>
  <c r="I510" i="1"/>
  <c r="I21" i="1"/>
  <c r="K21" i="1" s="1"/>
  <c r="L21" i="1" s="1"/>
  <c r="I717" i="1"/>
  <c r="K717" i="1" s="1"/>
  <c r="L717" i="1" s="1"/>
  <c r="I574" i="1"/>
  <c r="J574" i="1" s="1"/>
  <c r="I576" i="1"/>
  <c r="J576" i="1" s="1"/>
  <c r="I142" i="1"/>
  <c r="J142" i="1" s="1"/>
  <c r="I181" i="1"/>
  <c r="J181" i="1" s="1"/>
  <c r="I238" i="1"/>
  <c r="J238" i="1" s="1"/>
  <c r="I619" i="1"/>
  <c r="J619" i="1" s="1"/>
  <c r="I346" i="1"/>
  <c r="J346" i="1" s="1"/>
  <c r="I250" i="1"/>
  <c r="J250" i="1" s="1"/>
  <c r="I765" i="1"/>
  <c r="J765" i="1" s="1"/>
  <c r="I182" i="1"/>
  <c r="J182" i="1" s="1"/>
  <c r="I241" i="1"/>
  <c r="K241" i="1" s="1"/>
  <c r="L241" i="1" s="1"/>
  <c r="I511" i="1"/>
  <c r="J511" i="1" s="1"/>
  <c r="I207" i="1"/>
  <c r="I76" i="1"/>
  <c r="K76" i="1" s="1"/>
  <c r="L76" i="1" s="1"/>
  <c r="I485" i="1"/>
  <c r="I117" i="1"/>
  <c r="K117" i="1" s="1"/>
  <c r="L117" i="1" s="1"/>
  <c r="I529" i="1"/>
  <c r="J529" i="1" s="1"/>
  <c r="I395" i="1"/>
  <c r="J395" i="1" s="1"/>
  <c r="I595" i="1"/>
  <c r="K595" i="1" s="1"/>
  <c r="L595" i="1" s="1"/>
  <c r="I479" i="1"/>
  <c r="J479" i="1" s="1"/>
  <c r="I639" i="1"/>
  <c r="I203" i="1"/>
  <c r="K203" i="1" s="1"/>
  <c r="L203" i="1" s="1"/>
  <c r="I741" i="1"/>
  <c r="I320" i="1"/>
  <c r="J320" i="1" s="1"/>
  <c r="I183" i="1"/>
  <c r="J183" i="1" s="1"/>
  <c r="I86" i="1"/>
  <c r="J86" i="1" s="1"/>
  <c r="I27" i="1"/>
  <c r="J27" i="1" s="1"/>
  <c r="I329" i="1"/>
  <c r="K329" i="1" s="1"/>
  <c r="L329" i="1" s="1"/>
  <c r="I504" i="1"/>
  <c r="J504" i="1" s="1"/>
  <c r="I520" i="1"/>
  <c r="K520" i="1" s="1"/>
  <c r="L520" i="1" s="1"/>
  <c r="I609" i="1"/>
  <c r="K609" i="1" s="1"/>
  <c r="L609" i="1" s="1"/>
  <c r="I592" i="1"/>
  <c r="J592" i="1" s="1"/>
  <c r="I359" i="1"/>
  <c r="K359" i="1" s="1"/>
  <c r="L359" i="1" s="1"/>
  <c r="I762" i="1"/>
  <c r="J762" i="1" s="1"/>
  <c r="I192" i="1"/>
  <c r="K192" i="1" s="1"/>
  <c r="L192" i="1" s="1"/>
  <c r="I654" i="1"/>
  <c r="K654" i="1" s="1"/>
  <c r="L654" i="1" s="1"/>
  <c r="I30" i="1"/>
  <c r="V9" i="1"/>
  <c r="I627" i="1"/>
  <c r="J627" i="1" s="1"/>
  <c r="I396" i="1"/>
  <c r="J396" i="1" s="1"/>
  <c r="I88" i="1"/>
  <c r="J88" i="1" s="1"/>
  <c r="I713" i="1"/>
  <c r="J713" i="1" s="1"/>
  <c r="I515" i="1"/>
  <c r="K515" i="1" s="1"/>
  <c r="L515" i="1" s="1"/>
  <c r="V10" i="1"/>
  <c r="I368" i="1"/>
  <c r="I422" i="1"/>
  <c r="J422" i="1" s="1"/>
  <c r="I101" i="1"/>
  <c r="J101" i="1" s="1"/>
  <c r="I502" i="1"/>
  <c r="J502" i="1" s="1"/>
  <c r="I135" i="1"/>
  <c r="K135" i="1" s="1"/>
  <c r="L135" i="1" s="1"/>
  <c r="I691" i="1"/>
  <c r="J691" i="1" s="1"/>
  <c r="I164" i="1"/>
  <c r="K164" i="1" s="1"/>
  <c r="L164" i="1" s="1"/>
  <c r="I160" i="1"/>
  <c r="K160" i="1" s="1"/>
  <c r="L160" i="1" s="1"/>
  <c r="I162" i="1"/>
  <c r="J162" i="1" s="1"/>
  <c r="I159" i="1"/>
  <c r="J159" i="1" s="1"/>
  <c r="I163" i="1"/>
  <c r="J163" i="1" s="1"/>
  <c r="I290" i="1"/>
  <c r="K290" i="1" s="1"/>
  <c r="L290" i="1" s="1"/>
  <c r="I288" i="1"/>
  <c r="J288" i="1" s="1"/>
  <c r="I523" i="1"/>
  <c r="J523" i="1" s="1"/>
  <c r="I524" i="1"/>
  <c r="J524" i="1" s="1"/>
  <c r="I525" i="1"/>
  <c r="K525" i="1" s="1"/>
  <c r="L525" i="1" s="1"/>
  <c r="I526" i="1"/>
  <c r="J526" i="1" s="1"/>
  <c r="I353" i="1"/>
  <c r="J353" i="1" s="1"/>
  <c r="I356" i="1"/>
  <c r="J356" i="1" s="1"/>
  <c r="I552" i="1"/>
  <c r="J552" i="1" s="1"/>
  <c r="I550" i="1"/>
  <c r="J550" i="1" s="1"/>
  <c r="I551" i="1"/>
  <c r="J551" i="1" s="1"/>
  <c r="I554" i="1"/>
  <c r="J554" i="1" s="1"/>
  <c r="I556" i="1"/>
  <c r="J556" i="1" s="1"/>
  <c r="I633" i="1"/>
  <c r="I632" i="1"/>
  <c r="J632" i="1" s="1"/>
  <c r="V13" i="1"/>
  <c r="V2" i="1"/>
  <c r="I196" i="1"/>
  <c r="J196" i="1" s="1"/>
  <c r="I197" i="1"/>
  <c r="K197" i="1" s="1"/>
  <c r="L197" i="1" s="1"/>
  <c r="I570" i="1"/>
  <c r="J570" i="1" s="1"/>
  <c r="I569" i="1"/>
  <c r="K569" i="1" s="1"/>
  <c r="L569" i="1" s="1"/>
  <c r="I571" i="1"/>
  <c r="K571" i="1" s="1"/>
  <c r="L571" i="1" s="1"/>
  <c r="I60" i="1"/>
  <c r="J60" i="1" s="1"/>
  <c r="I63" i="1"/>
  <c r="K63" i="1" s="1"/>
  <c r="L63" i="1" s="1"/>
  <c r="I699" i="1"/>
  <c r="K699" i="1" s="1"/>
  <c r="L699" i="1" s="1"/>
  <c r="I702" i="1"/>
  <c r="J702" i="1" s="1"/>
  <c r="I703" i="1"/>
  <c r="J703" i="1" s="1"/>
  <c r="I704" i="1"/>
  <c r="K704" i="1" s="1"/>
  <c r="L704" i="1" s="1"/>
  <c r="I700" i="1"/>
  <c r="K700" i="1" s="1"/>
  <c r="L700" i="1" s="1"/>
  <c r="I701" i="1"/>
  <c r="J701" i="1" s="1"/>
  <c r="I705" i="1"/>
  <c r="J705" i="1" s="1"/>
  <c r="I707" i="1"/>
  <c r="K707" i="1" s="1"/>
  <c r="L707" i="1" s="1"/>
  <c r="I527" i="1"/>
  <c r="K527" i="1" s="1"/>
  <c r="L527" i="1" s="1"/>
  <c r="I528" i="1"/>
  <c r="K528" i="1" s="1"/>
  <c r="L528" i="1" s="1"/>
  <c r="I286" i="1"/>
  <c r="K286" i="1" s="1"/>
  <c r="L286" i="1" s="1"/>
  <c r="I285" i="1"/>
  <c r="J285" i="1" s="1"/>
  <c r="I634" i="1"/>
  <c r="J634" i="1" s="1"/>
  <c r="I636" i="1"/>
  <c r="I521" i="1"/>
  <c r="K521" i="1" s="1"/>
  <c r="L521" i="1" s="1"/>
  <c r="I493" i="1"/>
  <c r="J493" i="1" s="1"/>
  <c r="I492" i="1"/>
  <c r="K492" i="1" s="1"/>
  <c r="L492" i="1" s="1"/>
  <c r="I306" i="1"/>
  <c r="J306" i="1" s="1"/>
  <c r="I310" i="1"/>
  <c r="K310" i="1" s="1"/>
  <c r="L310" i="1" s="1"/>
  <c r="I307" i="1"/>
  <c r="J307" i="1" s="1"/>
  <c r="I460" i="1"/>
  <c r="K460" i="1" s="1"/>
  <c r="L460" i="1" s="1"/>
  <c r="I454" i="1"/>
  <c r="J454" i="1" s="1"/>
  <c r="I457" i="1"/>
  <c r="I456" i="1"/>
  <c r="K456" i="1" s="1"/>
  <c r="L456" i="1" s="1"/>
  <c r="I544" i="1"/>
  <c r="K544" i="1" s="1"/>
  <c r="L544" i="1" s="1"/>
  <c r="I547" i="1"/>
  <c r="K547" i="1" s="1"/>
  <c r="L547" i="1" s="1"/>
  <c r="I543" i="1"/>
  <c r="J543" i="1" s="1"/>
  <c r="I546" i="1"/>
  <c r="J546" i="1" s="1"/>
  <c r="I542" i="1"/>
  <c r="K542" i="1" s="1"/>
  <c r="L542" i="1" s="1"/>
  <c r="I729" i="1"/>
  <c r="I731" i="1"/>
  <c r="K731" i="1" s="1"/>
  <c r="L731" i="1" s="1"/>
  <c r="I728" i="1"/>
  <c r="K728" i="1" s="1"/>
  <c r="L728" i="1" s="1"/>
  <c r="I727" i="1"/>
  <c r="J727" i="1" s="1"/>
  <c r="I147" i="1"/>
  <c r="K147" i="1" s="1"/>
  <c r="L147" i="1" s="1"/>
  <c r="I347" i="1"/>
  <c r="K347" i="1" s="1"/>
  <c r="L347" i="1" s="1"/>
  <c r="I349" i="1"/>
  <c r="K349" i="1" s="1"/>
  <c r="L349" i="1" s="1"/>
  <c r="I319" i="1"/>
  <c r="K319" i="1" s="1"/>
  <c r="L319" i="1" s="1"/>
  <c r="I312" i="1"/>
  <c r="I311" i="1"/>
  <c r="K311" i="1" s="1"/>
  <c r="L311" i="1" s="1"/>
  <c r="I316" i="1"/>
  <c r="J316" i="1" s="1"/>
  <c r="I321" i="1"/>
  <c r="J321" i="1" s="1"/>
  <c r="I322" i="1"/>
  <c r="J322" i="1" s="1"/>
  <c r="I313" i="1"/>
  <c r="K313" i="1" s="1"/>
  <c r="L313" i="1" s="1"/>
  <c r="I745" i="1"/>
  <c r="J745" i="1" s="1"/>
  <c r="I743" i="1"/>
  <c r="J743" i="1" s="1"/>
  <c r="I65" i="1"/>
  <c r="I392" i="1"/>
  <c r="K392" i="1" s="1"/>
  <c r="L392" i="1" s="1"/>
  <c r="I389" i="1"/>
  <c r="J389" i="1" s="1"/>
  <c r="I391" i="1"/>
  <c r="I506" i="1"/>
  <c r="J506" i="1" s="1"/>
  <c r="I332" i="1"/>
  <c r="J332" i="1" s="1"/>
  <c r="I333" i="1"/>
  <c r="J333" i="1" s="1"/>
  <c r="I334" i="1"/>
  <c r="J334" i="1" s="1"/>
  <c r="I79" i="1"/>
  <c r="I80" i="1"/>
  <c r="K80" i="1" s="1"/>
  <c r="L80" i="1" s="1"/>
  <c r="I214" i="1"/>
  <c r="J214" i="1" s="1"/>
  <c r="I217" i="1"/>
  <c r="K217" i="1" s="1"/>
  <c r="L217" i="1" s="1"/>
  <c r="I441" i="1"/>
  <c r="K441" i="1" s="1"/>
  <c r="L441" i="1" s="1"/>
  <c r="I438" i="1"/>
  <c r="J438" i="1" s="1"/>
  <c r="I440" i="1"/>
  <c r="J440" i="1" s="1"/>
  <c r="I243" i="1"/>
  <c r="J243" i="1" s="1"/>
  <c r="I484" i="1"/>
  <c r="I44" i="1"/>
  <c r="J44" i="1" s="1"/>
  <c r="I586" i="1"/>
  <c r="J586" i="1" s="1"/>
  <c r="I587" i="1"/>
  <c r="K587" i="1" s="1"/>
  <c r="L587" i="1" s="1"/>
  <c r="I589" i="1"/>
  <c r="J589" i="1" s="1"/>
  <c r="I143" i="1"/>
  <c r="J143" i="1" s="1"/>
  <c r="I144" i="1"/>
  <c r="K144" i="1" s="1"/>
  <c r="L144" i="1" s="1"/>
  <c r="I433" i="1"/>
  <c r="J433" i="1" s="1"/>
  <c r="I432" i="1"/>
  <c r="J432" i="1" s="1"/>
  <c r="I435" i="1"/>
  <c r="K435" i="1" s="1"/>
  <c r="L435" i="1" s="1"/>
  <c r="I430" i="1"/>
  <c r="K430" i="1" s="1"/>
  <c r="L430" i="1" s="1"/>
  <c r="I431" i="1"/>
  <c r="J431" i="1" s="1"/>
  <c r="I399" i="1"/>
  <c r="K399" i="1" s="1"/>
  <c r="L399" i="1" s="1"/>
  <c r="I398" i="1"/>
  <c r="K398" i="1" s="1"/>
  <c r="L398" i="1" s="1"/>
  <c r="I448" i="1"/>
  <c r="J448" i="1" s="1"/>
  <c r="I444" i="1"/>
  <c r="K444" i="1" s="1"/>
  <c r="L444" i="1" s="1"/>
  <c r="I446" i="1"/>
  <c r="J446" i="1" s="1"/>
  <c r="I447" i="1"/>
  <c r="J447" i="1" s="1"/>
  <c r="I753" i="1"/>
  <c r="J753" i="1" s="1"/>
  <c r="I49" i="1"/>
  <c r="K49" i="1" s="1"/>
  <c r="L49" i="1" s="1"/>
  <c r="I52" i="1"/>
  <c r="K52" i="1" s="1"/>
  <c r="L52" i="1" s="1"/>
  <c r="I580" i="1"/>
  <c r="K580" i="1" s="1"/>
  <c r="L580" i="1" s="1"/>
  <c r="I708" i="1"/>
  <c r="J708" i="1" s="1"/>
  <c r="I351" i="1"/>
  <c r="K351" i="1" s="1"/>
  <c r="L351" i="1" s="1"/>
  <c r="I678" i="1"/>
  <c r="J678" i="1" s="1"/>
  <c r="I194" i="1"/>
  <c r="K194" i="1" s="1"/>
  <c r="L194" i="1" s="1"/>
  <c r="I77" i="1"/>
  <c r="J77" i="1" s="1"/>
  <c r="I659" i="1"/>
  <c r="K659" i="1" s="1"/>
  <c r="L659" i="1" s="1"/>
  <c r="I660" i="1"/>
  <c r="K660" i="1" s="1"/>
  <c r="L660" i="1" s="1"/>
  <c r="I781" i="1"/>
  <c r="J781" i="1" s="1"/>
  <c r="I66" i="1"/>
  <c r="K66" i="1" s="1"/>
  <c r="L66" i="1" s="1"/>
  <c r="I113" i="1"/>
  <c r="J113" i="1" s="1"/>
  <c r="I112" i="1"/>
  <c r="J112" i="1" s="1"/>
  <c r="I343" i="1"/>
  <c r="K343" i="1" s="1"/>
  <c r="L343" i="1" s="1"/>
  <c r="I344" i="1"/>
  <c r="J344" i="1" s="1"/>
  <c r="I345" i="1"/>
  <c r="K345" i="1" s="1"/>
  <c r="L345" i="1" s="1"/>
  <c r="V5" i="1"/>
  <c r="I335" i="1"/>
  <c r="J335" i="1" s="1"/>
  <c r="I22" i="1"/>
  <c r="J22" i="1" s="1"/>
  <c r="I458" i="1"/>
  <c r="J458" i="1" s="1"/>
  <c r="I582" i="1"/>
  <c r="I350" i="1"/>
  <c r="J350" i="1" s="1"/>
  <c r="I564" i="1"/>
  <c r="K564" i="1" s="1"/>
  <c r="L564" i="1" s="1"/>
  <c r="I622" i="1"/>
  <c r="K622" i="1" s="1"/>
  <c r="L622" i="1" s="1"/>
  <c r="I331" i="1"/>
  <c r="J331" i="1" s="1"/>
  <c r="I28" i="1"/>
  <c r="K28" i="1" s="1"/>
  <c r="L28" i="1" s="1"/>
  <c r="I477" i="1"/>
  <c r="J477" i="1" s="1"/>
  <c r="I90" i="1"/>
  <c r="J90" i="1" s="1"/>
  <c r="I339" i="1"/>
  <c r="J339" i="1" s="1"/>
  <c r="I459" i="1"/>
  <c r="K459" i="1" s="1"/>
  <c r="L459" i="1" s="1"/>
  <c r="I151" i="1"/>
  <c r="J151" i="1" s="1"/>
  <c r="I474" i="1"/>
  <c r="J474" i="1" s="1"/>
  <c r="I775" i="1"/>
  <c r="K775" i="1" s="1"/>
  <c r="L775" i="1" s="1"/>
  <c r="I684" i="1"/>
  <c r="K684" i="1" s="1"/>
  <c r="L684" i="1" s="1"/>
  <c r="I341" i="1"/>
  <c r="J341" i="1" s="1"/>
  <c r="I317" i="1"/>
  <c r="J317" i="1" s="1"/>
  <c r="I463" i="1"/>
  <c r="J463" i="1" s="1"/>
  <c r="I107" i="1"/>
  <c r="J107" i="1" s="1"/>
  <c r="I26" i="1"/>
  <c r="J26" i="1" s="1"/>
  <c r="I180" i="1"/>
  <c r="J180" i="1" s="1"/>
  <c r="I179" i="1"/>
  <c r="J179" i="1" s="1"/>
  <c r="I178" i="1"/>
  <c r="K178" i="1" s="1"/>
  <c r="L178" i="1" s="1"/>
  <c r="I712" i="1"/>
  <c r="J712" i="1" s="1"/>
  <c r="I710" i="1"/>
  <c r="K710" i="1" s="1"/>
  <c r="L710" i="1" s="1"/>
  <c r="I35" i="1"/>
  <c r="J35" i="1" s="1"/>
  <c r="I34" i="1"/>
  <c r="K34" i="1" s="1"/>
  <c r="L34" i="1" s="1"/>
  <c r="I140" i="1"/>
  <c r="J140" i="1" s="1"/>
  <c r="I138" i="1"/>
  <c r="J138" i="1" s="1"/>
  <c r="I141" i="1"/>
  <c r="J141" i="1" s="1"/>
  <c r="I749" i="1"/>
  <c r="K749" i="1" s="1"/>
  <c r="L749" i="1" s="1"/>
  <c r="I748" i="1"/>
  <c r="J748" i="1" s="1"/>
  <c r="I299" i="1"/>
  <c r="J299" i="1" s="1"/>
  <c r="I300" i="1"/>
  <c r="K300" i="1" s="1"/>
  <c r="L300" i="1" s="1"/>
  <c r="I158" i="1"/>
  <c r="K158" i="1" s="1"/>
  <c r="L158" i="1" s="1"/>
  <c r="I156" i="1"/>
  <c r="J156" i="1" s="1"/>
  <c r="I130" i="1"/>
  <c r="J130" i="1" s="1"/>
  <c r="I129" i="1"/>
  <c r="K129" i="1" s="1"/>
  <c r="L129" i="1" s="1"/>
  <c r="I734" i="1"/>
  <c r="K734" i="1" s="1"/>
  <c r="L734" i="1" s="1"/>
  <c r="I499" i="1"/>
  <c r="J499" i="1" s="1"/>
  <c r="I379" i="1"/>
  <c r="J379" i="1" s="1"/>
  <c r="I382" i="1"/>
  <c r="J382" i="1" s="1"/>
  <c r="I383" i="1"/>
  <c r="K383" i="1" s="1"/>
  <c r="L383" i="1" s="1"/>
  <c r="I604" i="1"/>
  <c r="J604" i="1" s="1"/>
  <c r="I606" i="1"/>
  <c r="K606" i="1" s="1"/>
  <c r="L606" i="1" s="1"/>
  <c r="I608" i="1"/>
  <c r="J608" i="1" s="1"/>
  <c r="I602" i="1"/>
  <c r="K602" i="1" s="1"/>
  <c r="L602" i="1" s="1"/>
  <c r="I116" i="1"/>
  <c r="K116" i="1" s="1"/>
  <c r="L116" i="1" s="1"/>
  <c r="I304" i="1"/>
  <c r="K304" i="1" s="1"/>
  <c r="L304" i="1" s="1"/>
  <c r="I303" i="1"/>
  <c r="I480" i="1"/>
  <c r="K480" i="1" s="1"/>
  <c r="L480" i="1" s="1"/>
  <c r="I481" i="1"/>
  <c r="J481" i="1" s="1"/>
  <c r="I638" i="1"/>
  <c r="J638" i="1" s="1"/>
  <c r="V12" i="1"/>
  <c r="I100" i="1"/>
  <c r="J100" i="1" s="1"/>
  <c r="I330" i="1"/>
  <c r="J330" i="1" s="1"/>
  <c r="I213" i="1"/>
  <c r="K213" i="1" s="1"/>
  <c r="L213" i="1" s="1"/>
  <c r="I475" i="1"/>
  <c r="J475" i="1" s="1"/>
  <c r="I732" i="1"/>
  <c r="J732" i="1" s="1"/>
  <c r="I397" i="1"/>
  <c r="J397" i="1" s="1"/>
  <c r="I25" i="1"/>
  <c r="K25" i="1" s="1"/>
  <c r="L25" i="1" s="1"/>
  <c r="I751" i="1"/>
  <c r="J751" i="1" s="1"/>
  <c r="I336" i="1"/>
  <c r="J336" i="1" s="1"/>
  <c r="I136" i="1"/>
  <c r="J136" i="1" s="1"/>
  <c r="I47" i="1"/>
  <c r="J47" i="1" s="1"/>
  <c r="I161" i="1"/>
  <c r="J161" i="1" s="1"/>
  <c r="I653" i="1"/>
  <c r="J653" i="1" s="1"/>
  <c r="I137" i="1"/>
  <c r="J137" i="1" s="1"/>
  <c r="I219" i="1"/>
  <c r="J219" i="1" s="1"/>
  <c r="I231" i="1"/>
  <c r="J231" i="1" s="1"/>
  <c r="I747" i="1"/>
  <c r="K747" i="1" s="1"/>
  <c r="L747" i="1" s="1"/>
  <c r="I443" i="1"/>
  <c r="J443" i="1" s="1"/>
  <c r="I613" i="1"/>
  <c r="K613" i="1" s="1"/>
  <c r="L613" i="1" s="1"/>
  <c r="I739" i="1"/>
  <c r="J739" i="1" s="1"/>
  <c r="I738" i="1"/>
  <c r="K738" i="1" s="1"/>
  <c r="L738" i="1" s="1"/>
  <c r="I106" i="1"/>
  <c r="K106" i="1" s="1"/>
  <c r="L106" i="1" s="1"/>
  <c r="I104" i="1"/>
  <c r="J104" i="1" s="1"/>
  <c r="I102" i="1"/>
  <c r="J102" i="1" s="1"/>
  <c r="I105" i="1"/>
  <c r="J105" i="1" s="1"/>
  <c r="I59" i="1"/>
  <c r="J59" i="1" s="1"/>
  <c r="I58" i="1"/>
  <c r="J58" i="1" s="1"/>
  <c r="I57" i="1"/>
  <c r="K57" i="1" s="1"/>
  <c r="L57" i="1" s="1"/>
  <c r="I487" i="1"/>
  <c r="J487" i="1" s="1"/>
  <c r="I488" i="1"/>
  <c r="J488" i="1" s="1"/>
  <c r="I252" i="1"/>
  <c r="J252" i="1" s="1"/>
  <c r="I91" i="1"/>
  <c r="J91" i="1" s="1"/>
  <c r="I92" i="1"/>
  <c r="K92" i="1" s="1"/>
  <c r="L92" i="1" s="1"/>
  <c r="I195" i="1"/>
  <c r="J195" i="1" s="1"/>
  <c r="I718" i="1"/>
  <c r="J718" i="1" s="1"/>
  <c r="I722" i="1"/>
  <c r="I716" i="1"/>
  <c r="K716" i="1" s="1"/>
  <c r="L716" i="1" s="1"/>
  <c r="I723" i="1"/>
  <c r="K723" i="1" s="1"/>
  <c r="L723" i="1" s="1"/>
  <c r="I719" i="1"/>
  <c r="J719" i="1" s="1"/>
  <c r="I721" i="1"/>
  <c r="J721" i="1" s="1"/>
  <c r="I294" i="1"/>
  <c r="K294" i="1" s="1"/>
  <c r="L294" i="1" s="1"/>
  <c r="I295" i="1"/>
  <c r="J295" i="1" s="1"/>
  <c r="I593" i="1"/>
  <c r="J593" i="1" s="1"/>
  <c r="I590" i="1"/>
  <c r="I385" i="1"/>
  <c r="J385" i="1" s="1"/>
  <c r="I736" i="1"/>
  <c r="K736" i="1" s="1"/>
  <c r="L736" i="1" s="1"/>
  <c r="I400" i="1"/>
  <c r="J400" i="1" s="1"/>
  <c r="I401" i="1"/>
  <c r="J401" i="1" s="1"/>
  <c r="I123" i="1"/>
  <c r="K123" i="1" s="1"/>
  <c r="L123" i="1" s="1"/>
  <c r="I357" i="1"/>
  <c r="J357" i="1" s="1"/>
  <c r="I358" i="1"/>
  <c r="J358" i="1" s="1"/>
  <c r="I693" i="1"/>
  <c r="K693" i="1" s="1"/>
  <c r="L693" i="1" s="1"/>
  <c r="I694" i="1"/>
  <c r="J694" i="1" s="1"/>
  <c r="I695" i="1"/>
  <c r="J695" i="1" s="1"/>
  <c r="I530" i="1"/>
  <c r="K530" i="1" s="1"/>
  <c r="L530" i="1" s="1"/>
  <c r="I578" i="1"/>
  <c r="K578" i="1" s="1"/>
  <c r="L578" i="1" s="1"/>
  <c r="I415" i="1"/>
  <c r="K415" i="1" s="1"/>
  <c r="L415" i="1" s="1"/>
  <c r="I411" i="1"/>
  <c r="K411" i="1" s="1"/>
  <c r="L411" i="1" s="1"/>
  <c r="I408" i="1"/>
  <c r="K408" i="1" s="1"/>
  <c r="L408" i="1" s="1"/>
  <c r="I414" i="1"/>
  <c r="J414" i="1" s="1"/>
  <c r="I412" i="1"/>
  <c r="K412" i="1" s="1"/>
  <c r="L412" i="1" s="1"/>
  <c r="I409" i="1"/>
  <c r="J409" i="1" s="1"/>
  <c r="I418" i="1"/>
  <c r="J418" i="1" s="1"/>
  <c r="I416" i="1"/>
  <c r="K416" i="1" s="1"/>
  <c r="L416" i="1" s="1"/>
  <c r="I407" i="1"/>
  <c r="J407" i="1" s="1"/>
  <c r="I417" i="1"/>
  <c r="J417" i="1" s="1"/>
  <c r="I36" i="1"/>
  <c r="J36" i="1" s="1"/>
  <c r="I37" i="1"/>
  <c r="J37" i="1" s="1"/>
  <c r="V11" i="1"/>
  <c r="I103" i="1"/>
  <c r="J103" i="1" s="1"/>
  <c r="I387" i="1"/>
  <c r="K387" i="1" s="1"/>
  <c r="L387" i="1" s="1"/>
  <c r="I696" i="1"/>
  <c r="J696" i="1" s="1"/>
  <c r="I108" i="1"/>
  <c r="K108" i="1" s="1"/>
  <c r="L108" i="1" s="1"/>
  <c r="I428" i="1"/>
  <c r="K428" i="1" s="1"/>
  <c r="L428" i="1" s="1"/>
  <c r="I51" i="1"/>
  <c r="J51" i="1" s="1"/>
  <c r="I255" i="1"/>
  <c r="J255" i="1" s="1"/>
  <c r="I318" i="1"/>
  <c r="K318" i="1" s="1"/>
  <c r="L318" i="1" s="1"/>
  <c r="I215" i="1"/>
  <c r="J215" i="1" s="1"/>
  <c r="I603" i="1"/>
  <c r="J603" i="1" s="1"/>
  <c r="I657" i="1"/>
  <c r="J657" i="1" s="1"/>
  <c r="I545" i="1"/>
  <c r="J545" i="1" s="1"/>
  <c r="I686" i="1"/>
  <c r="J686" i="1" s="1"/>
  <c r="I455" i="1"/>
  <c r="K455" i="1" s="1"/>
  <c r="L455" i="1" s="1"/>
  <c r="I612" i="1"/>
  <c r="K612" i="1" s="1"/>
  <c r="L612" i="1" s="1"/>
  <c r="I725" i="1"/>
  <c r="J725" i="1" s="1"/>
  <c r="I206" i="1"/>
  <c r="K206" i="1" s="1"/>
  <c r="L206" i="1" s="1"/>
  <c r="I24" i="1"/>
  <c r="K24" i="1" s="1"/>
  <c r="L24" i="1" s="1"/>
  <c r="I486" i="1"/>
  <c r="K486" i="1" s="1"/>
  <c r="L486" i="1" s="1"/>
  <c r="I96" i="1"/>
  <c r="K96" i="1" s="1"/>
  <c r="L96" i="1" s="1"/>
  <c r="I95" i="1"/>
  <c r="K95" i="1" s="1"/>
  <c r="L95" i="1" s="1"/>
  <c r="I503" i="1"/>
  <c r="K503" i="1" s="1"/>
  <c r="L503" i="1" s="1"/>
  <c r="I54" i="1"/>
  <c r="J54" i="1" s="1"/>
  <c r="I55" i="1"/>
  <c r="K55" i="1" s="1"/>
  <c r="L55" i="1" s="1"/>
  <c r="I150" i="1"/>
  <c r="J150" i="1" s="1"/>
  <c r="I148" i="1"/>
  <c r="K148" i="1" s="1"/>
  <c r="L148" i="1" s="1"/>
  <c r="I155" i="1"/>
  <c r="J155" i="1" s="1"/>
  <c r="I149" i="1"/>
  <c r="J149" i="1" s="1"/>
  <c r="I251" i="1"/>
  <c r="K251" i="1" s="1"/>
  <c r="L251" i="1" s="1"/>
  <c r="I508" i="1"/>
  <c r="K508" i="1" s="1"/>
  <c r="L508" i="1" s="1"/>
  <c r="I509" i="1"/>
  <c r="J509" i="1" s="1"/>
  <c r="I513" i="1"/>
  <c r="J513" i="1" s="1"/>
  <c r="I20" i="1"/>
  <c r="J20" i="1" s="1"/>
  <c r="I496" i="1"/>
  <c r="K496" i="1" s="1"/>
  <c r="L496" i="1" s="1"/>
  <c r="I495" i="1"/>
  <c r="J495" i="1" s="1"/>
  <c r="I498" i="1"/>
  <c r="K498" i="1" s="1"/>
  <c r="L498" i="1" s="1"/>
  <c r="I497" i="1"/>
  <c r="J497" i="1" s="1"/>
  <c r="I630" i="1"/>
  <c r="K630" i="1" s="1"/>
  <c r="L630" i="1" s="1"/>
  <c r="I629" i="1"/>
  <c r="I626" i="1"/>
  <c r="J626" i="1" s="1"/>
  <c r="I628" i="1"/>
  <c r="J628" i="1" s="1"/>
  <c r="I778" i="1"/>
  <c r="K778" i="1" s="1"/>
  <c r="L778" i="1" s="1"/>
  <c r="I777" i="1"/>
  <c r="K777" i="1" s="1"/>
  <c r="L777" i="1" s="1"/>
  <c r="I776" i="1"/>
  <c r="J776" i="1" s="1"/>
  <c r="I677" i="1"/>
  <c r="J677" i="1" s="1"/>
  <c r="I71" i="1"/>
  <c r="J71" i="1" s="1"/>
  <c r="I68" i="1"/>
  <c r="K68" i="1" s="1"/>
  <c r="L68" i="1" s="1"/>
  <c r="I70" i="1"/>
  <c r="K70" i="1" s="1"/>
  <c r="L70" i="1" s="1"/>
  <c r="I69" i="1"/>
  <c r="J69" i="1" s="1"/>
  <c r="I72" i="1"/>
  <c r="J72" i="1" s="1"/>
  <c r="I575" i="1"/>
  <c r="J575" i="1" s="1"/>
  <c r="I572" i="1"/>
  <c r="J572" i="1" s="1"/>
  <c r="I465" i="1"/>
  <c r="J465" i="1" s="1"/>
  <c r="I466" i="1"/>
  <c r="J466" i="1" s="1"/>
  <c r="I464" i="1"/>
  <c r="I468" i="1"/>
  <c r="J468" i="1" s="1"/>
  <c r="I472" i="1"/>
  <c r="K472" i="1" s="1"/>
  <c r="L472" i="1" s="1"/>
  <c r="I470" i="1"/>
  <c r="J470" i="1" s="1"/>
  <c r="I297" i="1"/>
  <c r="J297" i="1" s="1"/>
  <c r="I87" i="1"/>
  <c r="K87" i="1" s="1"/>
  <c r="L87" i="1" s="1"/>
  <c r="I85" i="1"/>
  <c r="K85" i="1" s="1"/>
  <c r="L85" i="1" s="1"/>
  <c r="I193" i="1"/>
  <c r="J193" i="1" s="1"/>
  <c r="I461" i="1"/>
  <c r="J461" i="1" s="1"/>
  <c r="I245" i="1"/>
  <c r="J245" i="1" s="1"/>
  <c r="I246" i="1"/>
  <c r="J246" i="1" s="1"/>
  <c r="I490" i="1"/>
  <c r="K490" i="1" s="1"/>
  <c r="L490" i="1" s="1"/>
  <c r="I376" i="1"/>
  <c r="K376" i="1" s="1"/>
  <c r="L376" i="1" s="1"/>
  <c r="I377" i="1"/>
  <c r="K377" i="1" s="1"/>
  <c r="L377" i="1" s="1"/>
  <c r="I519" i="1"/>
  <c r="J519" i="1" s="1"/>
  <c r="I597" i="1"/>
  <c r="K597" i="1" s="1"/>
  <c r="L597" i="1" s="1"/>
  <c r="I598" i="1"/>
  <c r="J598" i="1" s="1"/>
  <c r="I596" i="1"/>
  <c r="J596" i="1" s="1"/>
  <c r="I600" i="1"/>
  <c r="J600" i="1" s="1"/>
  <c r="I599" i="1"/>
  <c r="J599" i="1" s="1"/>
  <c r="I226" i="1"/>
  <c r="J226" i="1" s="1"/>
  <c r="I227" i="1"/>
  <c r="K227" i="1" s="1"/>
  <c r="L227" i="1" s="1"/>
  <c r="I549" i="1"/>
  <c r="J549" i="1" s="1"/>
  <c r="I671" i="1"/>
  <c r="K671" i="1" s="1"/>
  <c r="L671" i="1" s="1"/>
  <c r="I673" i="1"/>
  <c r="K673" i="1" s="1"/>
  <c r="L673" i="1" s="1"/>
  <c r="I328" i="1"/>
  <c r="K328" i="1" s="1"/>
  <c r="L328" i="1" s="1"/>
  <c r="I327" i="1"/>
  <c r="J327" i="1" s="1"/>
  <c r="I640" i="1"/>
  <c r="K640" i="1" s="1"/>
  <c r="L640" i="1" s="1"/>
  <c r="I646" i="1"/>
  <c r="K646" i="1" s="1"/>
  <c r="L646" i="1" s="1"/>
  <c r="I642" i="1"/>
  <c r="K642" i="1" s="1"/>
  <c r="L642" i="1" s="1"/>
  <c r="I651" i="1"/>
  <c r="J651" i="1" s="1"/>
  <c r="I41" i="1"/>
  <c r="K41" i="1" s="1"/>
  <c r="L41" i="1" s="1"/>
  <c r="I39" i="1"/>
  <c r="I42" i="1"/>
  <c r="K42" i="1" s="1"/>
  <c r="L42" i="1" s="1"/>
  <c r="I126" i="1"/>
  <c r="K126" i="1" s="1"/>
  <c r="L126" i="1" s="1"/>
  <c r="I124" i="1"/>
  <c r="J124" i="1" s="1"/>
  <c r="I235" i="1"/>
  <c r="K235" i="1" s="1"/>
  <c r="L235" i="1" s="1"/>
  <c r="I236" i="1"/>
  <c r="K236" i="1" s="1"/>
  <c r="L236" i="1" s="1"/>
  <c r="I610" i="1"/>
  <c r="K610" i="1" s="1"/>
  <c r="L610" i="1" s="1"/>
  <c r="I200" i="1"/>
  <c r="J200" i="1" s="1"/>
  <c r="I202" i="1"/>
  <c r="J202" i="1" s="1"/>
  <c r="I198" i="1"/>
  <c r="K198" i="1" s="1"/>
  <c r="L198" i="1" s="1"/>
  <c r="I201" i="1"/>
  <c r="K201" i="1" s="1"/>
  <c r="L201" i="1" s="1"/>
  <c r="I779" i="1"/>
  <c r="J779" i="1" s="1"/>
  <c r="I780" i="1"/>
  <c r="J780" i="1" s="1"/>
  <c r="I618" i="1"/>
  <c r="K618" i="1" s="1"/>
  <c r="L618" i="1" s="1"/>
  <c r="I616" i="1"/>
  <c r="J616" i="1" s="1"/>
  <c r="I620" i="1"/>
  <c r="J620" i="1" s="1"/>
  <c r="I611" i="1"/>
  <c r="J611" i="1" s="1"/>
  <c r="I291" i="1"/>
  <c r="J291" i="1" s="1"/>
  <c r="I293" i="1"/>
  <c r="J293" i="1" s="1"/>
  <c r="I662" i="1"/>
  <c r="K662" i="1" s="1"/>
  <c r="L662" i="1" s="1"/>
  <c r="I663" i="1"/>
  <c r="K663" i="1" s="1"/>
  <c r="L663" i="1" s="1"/>
  <c r="I666" i="1"/>
  <c r="J666" i="1" s="1"/>
  <c r="I742" i="1"/>
  <c r="K742" i="1" s="1"/>
  <c r="L742" i="1" s="1"/>
  <c r="I384" i="1"/>
  <c r="K384" i="1" s="1"/>
  <c r="L384" i="1" s="1"/>
  <c r="I404" i="1"/>
  <c r="I402" i="1"/>
  <c r="J402" i="1" s="1"/>
  <c r="I406" i="1"/>
  <c r="K406" i="1" s="1"/>
  <c r="L406" i="1" s="1"/>
  <c r="I403" i="1"/>
  <c r="J403" i="1" s="1"/>
  <c r="I405" i="1"/>
  <c r="J405" i="1" s="1"/>
  <c r="I681" i="1"/>
  <c r="K681" i="1" s="1"/>
  <c r="L681" i="1" s="1"/>
  <c r="I680" i="1"/>
  <c r="K680" i="1" s="1"/>
  <c r="L680" i="1" s="1"/>
  <c r="I679" i="1"/>
  <c r="K679" i="1" s="1"/>
  <c r="L679" i="1" s="1"/>
  <c r="I688" i="1"/>
  <c r="I683" i="1"/>
  <c r="K683" i="1" s="1"/>
  <c r="L683" i="1" s="1"/>
  <c r="I188" i="1"/>
  <c r="K188" i="1" s="1"/>
  <c r="L188" i="1" s="1"/>
  <c r="I248" i="1"/>
  <c r="K248" i="1" s="1"/>
  <c r="L248" i="1" s="1"/>
  <c r="I249" i="1"/>
  <c r="J249" i="1" s="1"/>
  <c r="I769" i="1"/>
  <c r="K769" i="1" s="1"/>
  <c r="L769" i="1" s="1"/>
  <c r="I772" i="1"/>
  <c r="K772" i="1" s="1"/>
  <c r="L772" i="1" s="1"/>
  <c r="I767" i="1"/>
  <c r="K767" i="1" s="1"/>
  <c r="L767" i="1" s="1"/>
  <c r="I768" i="1"/>
  <c r="K768" i="1" s="1"/>
  <c r="L768" i="1" s="1"/>
  <c r="I771" i="1"/>
  <c r="K771" i="1" s="1"/>
  <c r="L771" i="1" s="1"/>
  <c r="I761" i="1"/>
  <c r="J761" i="1" s="1"/>
  <c r="I539" i="1"/>
  <c r="K539" i="1" s="1"/>
  <c r="L539" i="1" s="1"/>
  <c r="I541" i="1"/>
  <c r="J541" i="1" s="1"/>
  <c r="I536" i="1"/>
  <c r="K536" i="1" s="1"/>
  <c r="L536" i="1" s="1"/>
  <c r="I538" i="1"/>
  <c r="J538" i="1" s="1"/>
  <c r="I537" i="1"/>
  <c r="J537" i="1" s="1"/>
  <c r="I211" i="1"/>
  <c r="I208" i="1"/>
  <c r="K208" i="1" s="1"/>
  <c r="L208" i="1" s="1"/>
  <c r="I204" i="1"/>
  <c r="J204" i="1" s="1"/>
  <c r="V8" i="1"/>
  <c r="I93" i="1"/>
  <c r="J93" i="1" s="1"/>
  <c r="I500" i="1"/>
  <c r="J500" i="1" s="1"/>
  <c r="I375" i="1"/>
  <c r="J375" i="1" s="1"/>
  <c r="I381" i="1"/>
  <c r="J381" i="1" s="1"/>
  <c r="I505" i="1"/>
  <c r="J505" i="1" s="1"/>
  <c r="I78" i="1"/>
  <c r="J78" i="1" s="1"/>
  <c r="I720" i="1"/>
  <c r="J720" i="1" s="1"/>
  <c r="I763" i="1"/>
  <c r="J763" i="1" s="1"/>
  <c r="I366" i="1"/>
  <c r="J366" i="1" s="1"/>
  <c r="I483" i="1"/>
  <c r="K483" i="1" s="1"/>
  <c r="L483" i="1" s="1"/>
  <c r="I273" i="1"/>
  <c r="K273" i="1" s="1"/>
  <c r="L273" i="1" s="1"/>
  <c r="I258" i="1"/>
  <c r="J258" i="1" s="1"/>
  <c r="I31" i="1"/>
  <c r="K31" i="1" s="1"/>
  <c r="L31" i="1" s="1"/>
  <c r="I152" i="1"/>
  <c r="J152" i="1" s="1"/>
  <c r="I615" i="1"/>
  <c r="J615" i="1" s="1"/>
  <c r="I216" i="1"/>
  <c r="J216" i="1" s="1"/>
  <c r="I754" i="1"/>
  <c r="J754" i="1" s="1"/>
  <c r="I199" i="1"/>
  <c r="J199" i="1" s="1"/>
  <c r="I491" i="1"/>
  <c r="J491" i="1" s="1"/>
  <c r="I348" i="1"/>
  <c r="K348" i="1" s="1"/>
  <c r="L348" i="1" s="1"/>
  <c r="I62" i="1"/>
  <c r="I442" i="1"/>
  <c r="J442" i="1" s="1"/>
  <c r="I764" i="1"/>
  <c r="J764" i="1" s="1"/>
  <c r="I685" i="1"/>
  <c r="J685" i="1" s="1"/>
  <c r="I535" i="1"/>
  <c r="J535" i="1" s="1"/>
  <c r="I522" i="1"/>
  <c r="K522" i="1" s="1"/>
  <c r="L522" i="1" s="1"/>
  <c r="I390" i="1"/>
  <c r="J390" i="1" s="1"/>
  <c r="I99" i="1"/>
  <c r="J99" i="1" s="1"/>
  <c r="I386" i="1"/>
  <c r="I740" i="1"/>
  <c r="J740" i="1" s="1"/>
  <c r="I380" i="1"/>
  <c r="J380" i="1" s="1"/>
  <c r="V4" i="1"/>
  <c r="V3" i="1"/>
  <c r="I240" i="1"/>
  <c r="J240" i="1" s="1"/>
  <c r="I315" i="1"/>
  <c r="J315" i="1" s="1"/>
  <c r="I561" i="1"/>
  <c r="K561" i="1" s="1"/>
  <c r="L561" i="1" s="1"/>
  <c r="I265" i="1"/>
  <c r="I726" i="1"/>
  <c r="J726" i="1" s="1"/>
  <c r="I413" i="1"/>
  <c r="J413" i="1" s="1"/>
  <c r="I40" i="1"/>
  <c r="J40" i="1" s="1"/>
  <c r="I23" i="1"/>
  <c r="J23" i="1" s="1"/>
  <c r="I531" i="1"/>
  <c r="J531" i="1" s="1"/>
  <c r="I128" i="1"/>
  <c r="J128" i="1" s="1"/>
  <c r="I17" i="1"/>
  <c r="J17" i="1" s="1"/>
  <c r="I43" i="1"/>
  <c r="J43" i="1" s="1"/>
  <c r="I230" i="1"/>
  <c r="K230" i="1" s="1"/>
  <c r="L230" i="1" s="1"/>
  <c r="I363" i="1"/>
  <c r="K363" i="1" s="1"/>
  <c r="L363" i="1" s="1"/>
  <c r="I445" i="1"/>
  <c r="K445" i="1" s="1"/>
  <c r="L445" i="1" s="1"/>
  <c r="I298" i="1"/>
  <c r="J298" i="1" s="1"/>
  <c r="I607" i="1"/>
  <c r="K607" i="1" s="1"/>
  <c r="L607" i="1" s="1"/>
  <c r="I360" i="1"/>
  <c r="J360" i="1" s="1"/>
  <c r="I512" i="1"/>
  <c r="K512" i="1" s="1"/>
  <c r="L512" i="1" s="1"/>
  <c r="I507" i="1"/>
  <c r="I19" i="1"/>
  <c r="K19" i="1" s="1"/>
  <c r="L19" i="1" s="1"/>
  <c r="I189" i="1"/>
  <c r="K189" i="1" s="1"/>
  <c r="L189" i="1" s="1"/>
  <c r="I354" i="1"/>
  <c r="J354" i="1" s="1"/>
  <c r="I139" i="1"/>
  <c r="K139" i="1" s="1"/>
  <c r="L139" i="1" s="1"/>
  <c r="I601" i="1"/>
  <c r="K601" i="1" s="1"/>
  <c r="L601" i="1" s="1"/>
  <c r="I558" i="1"/>
  <c r="J558" i="1" s="1"/>
  <c r="I579" i="1"/>
  <c r="J579" i="1" s="1"/>
  <c r="I256" i="1"/>
  <c r="J256" i="1" s="1"/>
  <c r="I46" i="1"/>
  <c r="K46" i="1" s="1"/>
  <c r="L46" i="1" s="1"/>
  <c r="I38" i="1"/>
  <c r="J38" i="1" s="1"/>
  <c r="I308" i="1"/>
  <c r="K308" i="1" s="1"/>
  <c r="L308" i="1" s="1"/>
  <c r="V6" i="1"/>
  <c r="V7" i="1"/>
  <c r="I84" i="1"/>
  <c r="K84" i="1" s="1"/>
  <c r="L84" i="1" s="1"/>
  <c r="I210" i="1"/>
  <c r="J210" i="1" s="1"/>
  <c r="I489" i="1"/>
  <c r="J489" i="1" s="1"/>
  <c r="I706" i="1"/>
  <c r="J706" i="1" s="1"/>
  <c r="I437" i="1"/>
  <c r="K437" i="1" s="1"/>
  <c r="L437" i="1" s="1"/>
  <c r="I263" i="1"/>
  <c r="J263" i="1" s="1"/>
  <c r="I469" i="1"/>
  <c r="J469" i="1" s="1"/>
  <c r="I562" i="1"/>
  <c r="J562" i="1" s="1"/>
  <c r="I205" i="1"/>
  <c r="J205" i="1" s="1"/>
  <c r="I53" i="1"/>
  <c r="J53" i="1" s="1"/>
  <c r="I364" i="1"/>
  <c r="I644" i="1"/>
  <c r="J644" i="1" s="1"/>
  <c r="I289" i="1"/>
  <c r="J289" i="1" s="1"/>
  <c r="I553" i="1"/>
  <c r="J553" i="1" s="1"/>
  <c r="I269" i="1"/>
  <c r="K269" i="1" s="1"/>
  <c r="L269" i="1" s="1"/>
  <c r="I669" i="1"/>
  <c r="J669" i="1" s="1"/>
  <c r="I735" i="1"/>
  <c r="J735" i="1" s="1"/>
  <c r="I229" i="1"/>
  <c r="J229" i="1" s="1"/>
  <c r="I617" i="1"/>
  <c r="K617" i="1" s="1"/>
  <c r="L617" i="1" s="1"/>
  <c r="I434" i="1"/>
  <c r="K434" i="1" s="1"/>
  <c r="L434" i="1" s="1"/>
  <c r="I218" i="1"/>
  <c r="J218" i="1" s="1"/>
  <c r="I715" i="1"/>
  <c r="J715" i="1" s="1"/>
  <c r="I352" i="1"/>
  <c r="J352" i="1" s="1"/>
  <c r="I61" i="1"/>
  <c r="J61" i="1" s="1"/>
  <c r="I154" i="1"/>
  <c r="J154" i="1" s="1"/>
  <c r="I698" i="1"/>
  <c r="K698" i="1" s="1"/>
  <c r="L698" i="1" s="1"/>
  <c r="I270" i="1"/>
  <c r="I410" i="1"/>
  <c r="J410" i="1" s="1"/>
  <c r="I272" i="1"/>
  <c r="J272" i="1" s="1"/>
  <c r="I185" i="1"/>
  <c r="J185" i="1" s="1"/>
  <c r="I73" i="1"/>
  <c r="J73" i="1" s="1"/>
  <c r="I165" i="1"/>
  <c r="J165" i="1" s="1"/>
  <c r="I423" i="1"/>
  <c r="K423" i="1" s="1"/>
  <c r="L423" i="1" s="1"/>
  <c r="I168" i="1"/>
  <c r="J168" i="1" s="1"/>
  <c r="I759" i="1"/>
  <c r="J759" i="1" s="1"/>
  <c r="I110" i="1"/>
  <c r="J110" i="1" s="1"/>
  <c r="I89" i="1"/>
  <c r="J89" i="1" s="1"/>
  <c r="I533" i="1"/>
  <c r="K533" i="1" s="1"/>
  <c r="L533" i="1" s="1"/>
  <c r="I261" i="1"/>
  <c r="J261" i="1" s="1"/>
  <c r="I67" i="1"/>
  <c r="K67" i="1" s="1"/>
  <c r="L67" i="1" s="1"/>
  <c r="I355" i="1"/>
  <c r="K355" i="1" s="1"/>
  <c r="L355" i="1" s="1"/>
  <c r="I467" i="1"/>
  <c r="J467" i="1" s="1"/>
  <c r="I169" i="1"/>
  <c r="J169" i="1" s="1"/>
  <c r="I186" i="1"/>
  <c r="K186" i="1" s="1"/>
  <c r="L186" i="1" s="1"/>
  <c r="I172" i="1"/>
  <c r="K172" i="1" s="1"/>
  <c r="L172" i="1" s="1"/>
  <c r="I757" i="1"/>
  <c r="J757" i="1" s="1"/>
  <c r="I548" i="1"/>
  <c r="J548" i="1" s="1"/>
  <c r="I267" i="1"/>
  <c r="K267" i="1" s="1"/>
  <c r="L267" i="1" s="1"/>
  <c r="I517" i="1"/>
  <c r="J517" i="1" s="1"/>
  <c r="I559" i="1"/>
  <c r="J559" i="1" s="1"/>
  <c r="I689" i="1"/>
  <c r="J689" i="1" s="1"/>
  <c r="I131" i="1"/>
  <c r="J131" i="1" s="1"/>
  <c r="I146" i="1"/>
  <c r="J146" i="1" s="1"/>
  <c r="I33" i="1"/>
  <c r="K33" i="1" s="1"/>
  <c r="L33" i="1" s="1"/>
  <c r="I119" i="1"/>
  <c r="J119" i="1" s="1"/>
  <c r="I281" i="1"/>
  <c r="K281" i="1" s="1"/>
  <c r="L281" i="1" s="1"/>
  <c r="I280" i="1"/>
  <c r="K280" i="1" s="1"/>
  <c r="L280" i="1" s="1"/>
  <c r="I560" i="1"/>
  <c r="K560" i="1" s="1"/>
  <c r="L560" i="1" s="1"/>
  <c r="I184" i="1"/>
  <c r="I187" i="1"/>
  <c r="J187" i="1" s="1"/>
  <c r="I557" i="1"/>
  <c r="J557" i="1" s="1"/>
  <c r="I555" i="1"/>
  <c r="K555" i="1" s="1"/>
  <c r="L555" i="1" s="1"/>
  <c r="I221" i="1"/>
  <c r="K221" i="1" s="1"/>
  <c r="L221" i="1" s="1"/>
  <c r="I220" i="1"/>
  <c r="K220" i="1" s="1"/>
  <c r="L220" i="1" s="1"/>
  <c r="I222" i="1"/>
  <c r="J222" i="1" s="1"/>
  <c r="I224" i="1"/>
  <c r="K224" i="1" s="1"/>
  <c r="L224" i="1" s="1"/>
  <c r="I223" i="1"/>
  <c r="J223" i="1" s="1"/>
  <c r="I225" i="1"/>
  <c r="J225" i="1" s="1"/>
  <c r="I170" i="1"/>
  <c r="J170" i="1" s="1"/>
  <c r="I74" i="1"/>
  <c r="J74" i="1" s="1"/>
  <c r="I424" i="1"/>
  <c r="K424" i="1" s="1"/>
  <c r="L424" i="1" s="1"/>
  <c r="I134" i="1"/>
  <c r="K134" i="1" s="1"/>
  <c r="L134" i="1" s="1"/>
  <c r="I133" i="1"/>
  <c r="J133" i="1" s="1"/>
  <c r="I114" i="1"/>
  <c r="K114" i="1" s="1"/>
  <c r="L114" i="1" s="1"/>
  <c r="I166" i="1"/>
  <c r="J166" i="1" s="1"/>
  <c r="I167" i="1"/>
  <c r="J167" i="1" s="1"/>
  <c r="I50" i="1"/>
  <c r="J50" i="1" s="1"/>
  <c r="I758" i="1"/>
  <c r="K758" i="1" s="1"/>
  <c r="L758" i="1" s="1"/>
  <c r="I760" i="1"/>
  <c r="K760" i="1" s="1"/>
  <c r="L760" i="1" s="1"/>
  <c r="I452" i="1"/>
  <c r="J452" i="1" s="1"/>
  <c r="I676" i="1"/>
  <c r="J676" i="1" s="1"/>
  <c r="I637" i="1"/>
  <c r="J637" i="1" s="1"/>
  <c r="I635" i="1"/>
  <c r="J635" i="1" s="1"/>
  <c r="I367" i="1"/>
  <c r="J367" i="1" s="1"/>
  <c r="I369" i="1"/>
  <c r="J369" i="1" s="1"/>
  <c r="I361" i="1"/>
  <c r="K361" i="1" s="1"/>
  <c r="L361" i="1" s="1"/>
  <c r="I471" i="1"/>
  <c r="J471" i="1" s="1"/>
  <c r="I473" i="1"/>
  <c r="J473" i="1" s="1"/>
  <c r="I233" i="1"/>
  <c r="J233" i="1" s="1"/>
  <c r="I234" i="1"/>
  <c r="K234" i="1" s="1"/>
  <c r="L234" i="1" s="1"/>
  <c r="I450" i="1"/>
  <c r="J450" i="1" s="1"/>
  <c r="I656" i="1"/>
  <c r="J656" i="1" s="1"/>
  <c r="I658" i="1"/>
  <c r="J658" i="1" s="1"/>
  <c r="I118" i="1"/>
  <c r="J118" i="1" s="1"/>
  <c r="I664" i="1"/>
  <c r="J664" i="1" s="1"/>
  <c r="I532" i="1"/>
  <c r="J532" i="1" s="1"/>
  <c r="I534" i="1"/>
  <c r="J534" i="1" s="1"/>
  <c r="I257" i="1"/>
  <c r="J257" i="1" s="1"/>
  <c r="I259" i="1"/>
  <c r="J259" i="1" s="1"/>
  <c r="I260" i="1"/>
  <c r="J260" i="1" s="1"/>
  <c r="I746" i="1"/>
  <c r="J746" i="1" s="1"/>
  <c r="I29" i="1"/>
  <c r="K29" i="1" s="1"/>
  <c r="L29" i="1" s="1"/>
  <c r="I301" i="1"/>
  <c r="J301" i="1" s="1"/>
  <c r="I145" i="1"/>
  <c r="K145" i="1" s="1"/>
  <c r="L145" i="1" s="1"/>
  <c r="I621" i="1"/>
  <c r="J621" i="1" s="1"/>
  <c r="I566" i="1"/>
  <c r="J566" i="1" s="1"/>
  <c r="I567" i="1"/>
  <c r="J567" i="1" s="1"/>
  <c r="I565" i="1"/>
  <c r="K565" i="1" s="1"/>
  <c r="L565" i="1" s="1"/>
  <c r="I568" i="1"/>
  <c r="K568" i="1" s="1"/>
  <c r="L568" i="1" s="1"/>
  <c r="I83" i="1"/>
  <c r="K83" i="1" s="1"/>
  <c r="L83" i="1" s="1"/>
  <c r="I82" i="1"/>
  <c r="K82" i="1" s="1"/>
  <c r="L82" i="1" s="1"/>
  <c r="I588" i="1"/>
  <c r="J588" i="1" s="1"/>
  <c r="I271" i="1"/>
  <c r="K271" i="1" s="1"/>
  <c r="L271" i="1" s="1"/>
  <c r="I737" i="1"/>
  <c r="K737" i="1" s="1"/>
  <c r="L737" i="1" s="1"/>
  <c r="I482" i="1"/>
  <c r="K482" i="1" s="1"/>
  <c r="L482" i="1" s="1"/>
  <c r="I650" i="1"/>
  <c r="J650" i="1" s="1"/>
  <c r="I237" i="1"/>
  <c r="K237" i="1" s="1"/>
  <c r="L237" i="1" s="1"/>
  <c r="I309" i="1"/>
  <c r="J309" i="1" s="1"/>
  <c r="I436" i="1"/>
  <c r="J436" i="1" s="1"/>
  <c r="I393" i="1"/>
  <c r="K393" i="1" s="1"/>
  <c r="L393" i="1" s="1"/>
  <c r="I254" i="1"/>
  <c r="K254" i="1" s="1"/>
  <c r="L254" i="1" s="1"/>
  <c r="I690" i="1"/>
  <c r="K690" i="1" s="1"/>
  <c r="L690" i="1" s="1"/>
  <c r="I583" i="1"/>
  <c r="J583" i="1" s="1"/>
  <c r="I337" i="1"/>
  <c r="J337" i="1" s="1"/>
  <c r="I668" i="1"/>
  <c r="J668" i="1" s="1"/>
  <c r="I264" i="1"/>
  <c r="K264" i="1" s="1"/>
  <c r="L264" i="1" s="1"/>
  <c r="I752" i="1"/>
  <c r="J752" i="1" s="1"/>
  <c r="I338" i="1"/>
  <c r="J338" i="1" s="1"/>
  <c r="I667" i="1"/>
  <c r="K667" i="1" s="1"/>
  <c r="L667" i="1" s="1"/>
  <c r="I98" i="1"/>
  <c r="K98" i="1" s="1"/>
  <c r="L98" i="1" s="1"/>
  <c r="I426" i="1"/>
  <c r="J426" i="1" s="1"/>
  <c r="I514" i="1"/>
  <c r="K514" i="1" s="1"/>
  <c r="L514" i="1" s="1"/>
  <c r="I647" i="1"/>
  <c r="J647" i="1" s="1"/>
  <c r="I724" i="1"/>
  <c r="J724" i="1" s="1"/>
  <c r="I378" i="1"/>
  <c r="K378" i="1" s="1"/>
  <c r="L378" i="1" s="1"/>
  <c r="I121" i="1"/>
  <c r="J121" i="1" s="1"/>
  <c r="I643" i="1"/>
  <c r="K643" i="1" s="1"/>
  <c r="L643" i="1" s="1"/>
  <c r="I645" i="1"/>
  <c r="J645" i="1" s="1"/>
  <c r="I253" i="1"/>
  <c r="K253" i="1" s="1"/>
  <c r="L253" i="1" s="1"/>
  <c r="I652" i="1"/>
  <c r="K652" i="1" s="1"/>
  <c r="L652" i="1" s="1"/>
  <c r="I268" i="1"/>
  <c r="K268" i="1" s="1"/>
  <c r="L268" i="1" s="1"/>
  <c r="I648" i="1"/>
  <c r="J648" i="1" s="1"/>
  <c r="I585" i="1"/>
  <c r="J585" i="1" s="1"/>
  <c r="I665" i="1"/>
  <c r="K665" i="1" s="1"/>
  <c r="L665" i="1" s="1"/>
  <c r="I584" i="1"/>
  <c r="J584" i="1" s="1"/>
  <c r="I97" i="1"/>
  <c r="K97" i="1" s="1"/>
  <c r="L97" i="1" s="1"/>
  <c r="I120" i="1"/>
  <c r="J120" i="1" s="1"/>
  <c r="J670" i="1"/>
  <c r="K422" i="1"/>
  <c r="L422" i="1" s="1"/>
  <c r="K432" i="1"/>
  <c r="L432" i="1" s="1"/>
  <c r="J453" i="1"/>
  <c r="K453" i="1"/>
  <c r="L453" i="1" s="1"/>
  <c r="J444" i="1"/>
  <c r="J277" i="1"/>
  <c r="J582" i="1"/>
  <c r="K582" i="1"/>
  <c r="L582" i="1" s="1"/>
  <c r="K766" i="1"/>
  <c r="L766" i="1" s="1"/>
  <c r="J368" i="1"/>
  <c r="K368" i="1"/>
  <c r="L368" i="1" s="1"/>
  <c r="J326" i="1"/>
  <c r="K326" i="1"/>
  <c r="L326" i="1" s="1"/>
  <c r="K43" i="1"/>
  <c r="L43" i="1" s="1"/>
  <c r="J741" i="1"/>
  <c r="K741" i="1"/>
  <c r="L741" i="1" s="1"/>
  <c r="K346" i="1"/>
  <c r="L346" i="1" s="1"/>
  <c r="J773" i="1"/>
  <c r="K773" i="1"/>
  <c r="L773" i="1" s="1"/>
  <c r="J688" i="1"/>
  <c r="K688" i="1"/>
  <c r="L688" i="1" s="1"/>
  <c r="J62" i="1"/>
  <c r="K62" i="1"/>
  <c r="L62" i="1" s="1"/>
  <c r="J371" i="1"/>
  <c r="K371" i="1"/>
  <c r="L371" i="1" s="1"/>
  <c r="K27" i="1"/>
  <c r="L27" i="1" s="1"/>
  <c r="K302" i="1"/>
  <c r="L302" i="1" s="1"/>
  <c r="J510" i="1"/>
  <c r="K510" i="1"/>
  <c r="L510" i="1" s="1"/>
  <c r="K161" i="1"/>
  <c r="L161" i="1" s="1"/>
  <c r="J419" i="1"/>
  <c r="K419" i="1"/>
  <c r="L419" i="1" s="1"/>
  <c r="J329" i="1"/>
  <c r="K502" i="1"/>
  <c r="L502" i="1" s="1"/>
  <c r="J717" i="1"/>
  <c r="J278" i="1"/>
  <c r="J39" i="1"/>
  <c r="K39" i="1"/>
  <c r="L39" i="1" s="1"/>
  <c r="J147" i="1"/>
  <c r="J633" i="1"/>
  <c r="K633" i="1"/>
  <c r="L633" i="1" s="1"/>
  <c r="J484" i="1"/>
  <c r="K484" i="1"/>
  <c r="L484" i="1" s="1"/>
  <c r="K446" i="1"/>
  <c r="L446" i="1" s="1"/>
  <c r="J324" i="1"/>
  <c r="K324" i="1"/>
  <c r="L324" i="1" s="1"/>
  <c r="J242" i="1"/>
  <c r="J21" i="1"/>
  <c r="J485" i="1"/>
  <c r="K485" i="1"/>
  <c r="L485" i="1" s="1"/>
  <c r="K511" i="1"/>
  <c r="L511" i="1" s="1"/>
  <c r="J636" i="1"/>
  <c r="K636" i="1"/>
  <c r="L636" i="1" s="1"/>
  <c r="J581" i="1"/>
  <c r="K581" i="1"/>
  <c r="L581" i="1" s="1"/>
  <c r="J349" i="1"/>
  <c r="J654" i="1"/>
  <c r="J507" i="1"/>
  <c r="K507" i="1"/>
  <c r="L507" i="1" s="1"/>
  <c r="J190" i="1"/>
  <c r="K190" i="1"/>
  <c r="L190" i="1" s="1"/>
  <c r="J211" i="1"/>
  <c r="K211" i="1"/>
  <c r="L211" i="1" s="1"/>
  <c r="J287" i="1"/>
  <c r="K287" i="1"/>
  <c r="L287" i="1" s="1"/>
  <c r="K166" i="1"/>
  <c r="L166" i="1" s="1"/>
  <c r="K54" i="1"/>
  <c r="L54" i="1" s="1"/>
  <c r="K288" i="1"/>
  <c r="L288" i="1" s="1"/>
  <c r="J176" i="1"/>
  <c r="J594" i="1"/>
  <c r="J501" i="1"/>
  <c r="K501" i="1"/>
  <c r="L501" i="1" s="1"/>
  <c r="J312" i="1"/>
  <c r="K312" i="1"/>
  <c r="L312" i="1" s="1"/>
  <c r="J284" i="1"/>
  <c r="K284" i="1"/>
  <c r="L284" i="1" s="1"/>
  <c r="J365" i="1"/>
  <c r="K365" i="1"/>
  <c r="L365" i="1" s="1"/>
  <c r="J311" i="1"/>
  <c r="J340" i="1"/>
  <c r="J279" i="1"/>
  <c r="J276" i="1"/>
  <c r="K276" i="1"/>
  <c r="L276" i="1" s="1"/>
  <c r="J81" i="1"/>
  <c r="K81" i="1"/>
  <c r="L81" i="1" s="1"/>
  <c r="J265" i="1"/>
  <c r="K265" i="1"/>
  <c r="L265" i="1" s="1"/>
  <c r="K712" i="1"/>
  <c r="L712" i="1" s="1"/>
  <c r="J460" i="1"/>
  <c r="J729" i="1"/>
  <c r="K729" i="1"/>
  <c r="L729" i="1" s="1"/>
  <c r="J571" i="1"/>
  <c r="J283" i="1"/>
  <c r="K71" i="1"/>
  <c r="L71" i="1" s="1"/>
  <c r="J49" i="1"/>
  <c r="K567" i="1"/>
  <c r="L567" i="1" s="1"/>
  <c r="K552" i="1"/>
  <c r="L552" i="1" s="1"/>
  <c r="J184" i="1"/>
  <c r="K184" i="1"/>
  <c r="L184" i="1" s="1"/>
  <c r="J404" i="1"/>
  <c r="K404" i="1"/>
  <c r="L404" i="1" s="1"/>
  <c r="J48" i="1"/>
  <c r="K48" i="1"/>
  <c r="L48" i="1" s="1"/>
  <c r="J482" i="1"/>
  <c r="K505" i="1"/>
  <c r="L505" i="1" s="1"/>
  <c r="J542" i="1"/>
  <c r="J693" i="1"/>
  <c r="K598" i="1"/>
  <c r="L598" i="1" s="1"/>
  <c r="J716" i="1"/>
  <c r="J372" i="1"/>
  <c r="K372" i="1"/>
  <c r="L372" i="1" s="1"/>
  <c r="J391" i="1"/>
  <c r="K391" i="1"/>
  <c r="L391" i="1" s="1"/>
  <c r="K461" i="1"/>
  <c r="L461" i="1" s="1"/>
  <c r="J697" i="1"/>
  <c r="K697" i="1"/>
  <c r="L697" i="1" s="1"/>
  <c r="J374" i="1"/>
  <c r="K374" i="1"/>
  <c r="L374" i="1" s="1"/>
  <c r="J518" i="1"/>
  <c r="J364" i="1"/>
  <c r="K364" i="1"/>
  <c r="L364" i="1" s="1"/>
  <c r="J687" i="1"/>
  <c r="K687" i="1"/>
  <c r="L687" i="1" s="1"/>
  <c r="K168" i="1"/>
  <c r="L168" i="1" s="1"/>
  <c r="J612" i="1"/>
  <c r="J45" i="1"/>
  <c r="K45" i="1"/>
  <c r="L45" i="1" s="1"/>
  <c r="K694" i="1"/>
  <c r="L694" i="1" s="1"/>
  <c r="J617" i="1"/>
  <c r="J191" i="1"/>
  <c r="K191" i="1"/>
  <c r="L191" i="1" s="1"/>
  <c r="J303" i="1"/>
  <c r="K303" i="1"/>
  <c r="L303" i="1" s="1"/>
  <c r="K655" i="1"/>
  <c r="L655" i="1" s="1"/>
  <c r="J57" i="1"/>
  <c r="J174" i="1"/>
  <c r="K174" i="1"/>
  <c r="L174" i="1" s="1"/>
  <c r="J673" i="1"/>
  <c r="J629" i="1"/>
  <c r="K629" i="1"/>
  <c r="L629" i="1" s="1"/>
  <c r="J30" i="1"/>
  <c r="K30" i="1"/>
  <c r="L30" i="1" s="1"/>
  <c r="J262" i="1"/>
  <c r="K262" i="1"/>
  <c r="L262" i="1" s="1"/>
  <c r="J15" i="1"/>
  <c r="K15" i="1"/>
  <c r="L15" i="1" s="1"/>
  <c r="J300" i="1"/>
  <c r="J228" i="1"/>
  <c r="K228" i="1"/>
  <c r="L228" i="1" s="1"/>
  <c r="J412" i="1"/>
  <c r="J457" i="1"/>
  <c r="K457" i="1"/>
  <c r="L457" i="1" s="1"/>
  <c r="J722" i="1"/>
  <c r="K722" i="1"/>
  <c r="L722" i="1" s="1"/>
  <c r="K210" i="1"/>
  <c r="L210" i="1" s="1"/>
  <c r="J203" i="1"/>
  <c r="J420" i="1"/>
  <c r="J217" i="1"/>
  <c r="J451" i="1"/>
  <c r="K451" i="1"/>
  <c r="L451" i="1" s="1"/>
  <c r="J56" i="1"/>
  <c r="K56" i="1"/>
  <c r="L56" i="1" s="1"/>
  <c r="K509" i="1"/>
  <c r="L509" i="1" s="1"/>
  <c r="J175" i="1"/>
  <c r="K175" i="1"/>
  <c r="L175" i="1" s="1"/>
  <c r="J459" i="1"/>
  <c r="J65" i="1"/>
  <c r="K65" i="1"/>
  <c r="L65" i="1" s="1"/>
  <c r="J439" i="1"/>
  <c r="K439" i="1"/>
  <c r="L439" i="1" s="1"/>
  <c r="J75" i="1"/>
  <c r="K75" i="1"/>
  <c r="L75" i="1" s="1"/>
  <c r="J730" i="1"/>
  <c r="K730" i="1"/>
  <c r="L730" i="1" s="1"/>
  <c r="J429" i="1"/>
  <c r="K429" i="1"/>
  <c r="L429" i="1" s="1"/>
  <c r="K632" i="1"/>
  <c r="L632" i="1" s="1"/>
  <c r="J32" i="1"/>
  <c r="K32" i="1"/>
  <c r="L32" i="1" s="1"/>
  <c r="J425" i="1"/>
  <c r="K425" i="1"/>
  <c r="L425" i="1" s="1"/>
  <c r="J270" i="1"/>
  <c r="K270" i="1"/>
  <c r="L270" i="1" s="1"/>
  <c r="K463" i="1"/>
  <c r="L463" i="1" s="1"/>
  <c r="J386" i="1"/>
  <c r="K386" i="1"/>
  <c r="L386" i="1" s="1"/>
  <c r="J207" i="1"/>
  <c r="K207" i="1"/>
  <c r="L207" i="1" s="1"/>
  <c r="K353" i="1"/>
  <c r="L353" i="1" s="1"/>
  <c r="K478" i="1"/>
  <c r="L478" i="1" s="1"/>
  <c r="J755" i="1"/>
  <c r="K755" i="1"/>
  <c r="L755" i="1" s="1"/>
  <c r="J464" i="1"/>
  <c r="K464" i="1"/>
  <c r="L464" i="1" s="1"/>
  <c r="J778" i="1"/>
  <c r="J394" i="1"/>
  <c r="K350" i="1"/>
  <c r="L350" i="1" s="1"/>
  <c r="J25" i="1"/>
  <c r="J31" i="1"/>
  <c r="J14" i="1"/>
  <c r="K14" i="1"/>
  <c r="L14" i="1" s="1"/>
  <c r="K477" i="1"/>
  <c r="L477" i="1" s="1"/>
  <c r="J305" i="1"/>
  <c r="J623" i="1"/>
  <c r="K623" i="1"/>
  <c r="L623" i="1" s="1"/>
  <c r="K111" i="1"/>
  <c r="L111" i="1" s="1"/>
  <c r="J744" i="1"/>
  <c r="J157" i="1"/>
  <c r="K157" i="1"/>
  <c r="L157" i="1" s="1"/>
  <c r="K181" i="1"/>
  <c r="L181" i="1" s="1"/>
  <c r="J63" i="1"/>
  <c r="J171" i="1"/>
  <c r="K171" i="1"/>
  <c r="L171" i="1" s="1"/>
  <c r="J79" i="1"/>
  <c r="K79" i="1"/>
  <c r="L79" i="1" s="1"/>
  <c r="J94" i="1"/>
  <c r="K94" i="1"/>
  <c r="L94" i="1" s="1"/>
  <c r="J671" i="1"/>
  <c r="K373" i="1"/>
  <c r="L373" i="1" s="1"/>
  <c r="J711" i="1"/>
  <c r="K711" i="1"/>
  <c r="L711" i="1" s="1"/>
  <c r="J122" i="1"/>
  <c r="K122" i="1"/>
  <c r="L122" i="1" s="1"/>
  <c r="J639" i="1"/>
  <c r="K639" i="1"/>
  <c r="L639" i="1" s="1"/>
  <c r="K173" i="1"/>
  <c r="L173" i="1" s="1"/>
  <c r="J768" i="1"/>
  <c r="K362" i="1"/>
  <c r="L362" i="1" s="1"/>
  <c r="J774" i="1"/>
  <c r="K774" i="1"/>
  <c r="L774" i="1" s="1"/>
  <c r="J590" i="1"/>
  <c r="K590" i="1"/>
  <c r="L590" i="1" s="1"/>
  <c r="K675" i="1"/>
  <c r="L675" i="1" s="1"/>
  <c r="K620" i="1"/>
  <c r="L620" i="1" s="1"/>
  <c r="K476" i="1"/>
  <c r="L476" i="1" s="1"/>
  <c r="K370" i="1"/>
  <c r="L370" i="1" s="1"/>
  <c r="J323" i="1"/>
  <c r="K323" i="1"/>
  <c r="L323" i="1" s="1"/>
  <c r="J521" i="1" l="1"/>
  <c r="K159" i="1"/>
  <c r="L159" i="1" s="1"/>
  <c r="J383" i="1"/>
  <c r="K321" i="1"/>
  <c r="L321" i="1" s="1"/>
  <c r="J496" i="1"/>
  <c r="K638" i="1"/>
  <c r="L638" i="1" s="1"/>
  <c r="J614" i="1"/>
  <c r="K447" i="1"/>
  <c r="L447" i="1" s="1"/>
  <c r="K750" i="1"/>
  <c r="L750" i="1" s="1"/>
  <c r="J714" i="1"/>
  <c r="J435" i="1"/>
  <c r="J359" i="1"/>
  <c r="K314" i="1"/>
  <c r="L314" i="1" s="1"/>
  <c r="J449" i="1"/>
  <c r="K513" i="1"/>
  <c r="L513" i="1" s="1"/>
  <c r="J528" i="1"/>
  <c r="J52" i="1"/>
  <c r="J95" i="1"/>
  <c r="J254" i="1"/>
  <c r="J76" i="1"/>
  <c r="K322" i="1"/>
  <c r="L322" i="1" s="1"/>
  <c r="J731" i="1"/>
  <c r="K691" i="1"/>
  <c r="L691" i="1" s="1"/>
  <c r="J698" i="1"/>
  <c r="K418" i="1"/>
  <c r="L418" i="1" s="1"/>
  <c r="J148" i="1"/>
  <c r="J737" i="1"/>
  <c r="J96" i="1"/>
  <c r="J415" i="1"/>
  <c r="J24" i="1"/>
  <c r="J605" i="1"/>
  <c r="J480" i="1"/>
  <c r="J602" i="1"/>
  <c r="J540" i="1"/>
  <c r="K481" i="1"/>
  <c r="L481" i="1" s="1"/>
  <c r="K244" i="1"/>
  <c r="L244" i="1" s="1"/>
  <c r="J661" i="1"/>
  <c r="K689" i="1"/>
  <c r="L689" i="1" s="1"/>
  <c r="J132" i="1"/>
  <c r="J266" i="1"/>
  <c r="J607" i="1"/>
  <c r="J692" i="1"/>
  <c r="J275" i="1"/>
  <c r="J609" i="1"/>
  <c r="K223" i="1"/>
  <c r="L223" i="1" s="1"/>
  <c r="K282" i="1"/>
  <c r="L282" i="1" s="1"/>
  <c r="K450" i="1"/>
  <c r="L450" i="1" s="1"/>
  <c r="J348" i="1"/>
  <c r="K229" i="1"/>
  <c r="L229" i="1" s="1"/>
  <c r="J70" i="1"/>
  <c r="K409" i="1"/>
  <c r="L409" i="1" s="1"/>
  <c r="K650" i="1"/>
  <c r="L650" i="1" s="1"/>
  <c r="J239" i="1"/>
  <c r="K239" i="1"/>
  <c r="L239" i="1" s="1"/>
  <c r="J363" i="1"/>
  <c r="K259" i="1"/>
  <c r="L259" i="1" s="1"/>
  <c r="K35" i="1"/>
  <c r="L35" i="1" s="1"/>
  <c r="K426" i="1"/>
  <c r="L426" i="1" s="1"/>
  <c r="J68" i="1"/>
  <c r="K489" i="1"/>
  <c r="L489" i="1" s="1"/>
  <c r="K765" i="1"/>
  <c r="L765" i="1" s="1"/>
  <c r="J631" i="1"/>
  <c r="J178" i="1"/>
  <c r="J135" i="1"/>
  <c r="K86" i="1"/>
  <c r="L86" i="1" s="1"/>
  <c r="K529" i="1"/>
  <c r="L529" i="1" s="1"/>
  <c r="J220" i="1"/>
  <c r="J16" i="1"/>
  <c r="K183" i="1"/>
  <c r="L183" i="1" s="1"/>
  <c r="K702" i="1"/>
  <c r="L702" i="1" s="1"/>
  <c r="J601" i="1"/>
  <c r="K193" i="1"/>
  <c r="L193" i="1" s="1"/>
  <c r="K243" i="1"/>
  <c r="L243" i="1" s="1"/>
  <c r="J547" i="1"/>
  <c r="J398" i="1"/>
  <c r="J747" i="1"/>
  <c r="K674" i="1"/>
  <c r="L674" i="1" s="1"/>
  <c r="K573" i="1"/>
  <c r="L573" i="1" s="1"/>
  <c r="K388" i="1"/>
  <c r="L388" i="1" s="1"/>
  <c r="K395" i="1"/>
  <c r="L395" i="1" s="1"/>
  <c r="J227" i="1"/>
  <c r="J580" i="1"/>
  <c r="J87" i="1"/>
  <c r="K342" i="1"/>
  <c r="L342" i="1" s="1"/>
  <c r="K713" i="1"/>
  <c r="L713" i="1" s="1"/>
  <c r="K762" i="1"/>
  <c r="L762" i="1" s="1"/>
  <c r="K563" i="1"/>
  <c r="L563" i="1" s="1"/>
  <c r="K709" i="1"/>
  <c r="L709" i="1" s="1"/>
  <c r="J660" i="1"/>
  <c r="K182" i="1"/>
  <c r="L182" i="1" s="1"/>
  <c r="K756" i="1"/>
  <c r="L756" i="1" s="1"/>
  <c r="K88" i="1"/>
  <c r="L88" i="1" s="1"/>
  <c r="K576" i="1"/>
  <c r="L576" i="1" s="1"/>
  <c r="J684" i="1"/>
  <c r="K641" i="1"/>
  <c r="L641" i="1" s="1"/>
  <c r="K574" i="1"/>
  <c r="L574" i="1" s="1"/>
  <c r="K462" i="1"/>
  <c r="L462" i="1" s="1"/>
  <c r="K232" i="1"/>
  <c r="L232" i="1" s="1"/>
  <c r="J172" i="1"/>
  <c r="K647" i="1"/>
  <c r="L647" i="1" s="1"/>
  <c r="J642" i="1"/>
  <c r="K537" i="1"/>
  <c r="L537" i="1" s="1"/>
  <c r="J672" i="1"/>
  <c r="K381" i="1"/>
  <c r="L381" i="1" s="1"/>
  <c r="J742" i="1"/>
  <c r="J209" i="1"/>
  <c r="K90" i="1"/>
  <c r="L90" i="1" s="1"/>
  <c r="J153" i="1"/>
  <c r="J304" i="1"/>
  <c r="J700" i="1"/>
  <c r="J577" i="1"/>
  <c r="K53" i="1"/>
  <c r="L53" i="1" s="1"/>
  <c r="K200" i="1"/>
  <c r="L200" i="1" s="1"/>
  <c r="J319" i="1"/>
  <c r="K433" i="1"/>
  <c r="L433" i="1" s="1"/>
  <c r="K479" i="1"/>
  <c r="L479" i="1" s="1"/>
  <c r="J679" i="1"/>
  <c r="J160" i="1"/>
  <c r="J512" i="1"/>
  <c r="K334" i="1"/>
  <c r="L334" i="1" s="1"/>
  <c r="K258" i="1"/>
  <c r="L258" i="1" s="1"/>
  <c r="J569" i="1"/>
  <c r="J630" i="1"/>
  <c r="J234" i="1"/>
  <c r="K36" i="1"/>
  <c r="L36" i="1" s="1"/>
  <c r="J508" i="1"/>
  <c r="K579" i="1"/>
  <c r="L579" i="1" s="1"/>
  <c r="K317" i="1"/>
  <c r="L317" i="1" s="1"/>
  <c r="J455" i="1"/>
  <c r="K17" i="1"/>
  <c r="L17" i="1" s="1"/>
  <c r="J690" i="1"/>
  <c r="K358" i="1"/>
  <c r="L358" i="1" s="1"/>
  <c r="K247" i="1"/>
  <c r="L247" i="1" s="1"/>
  <c r="K58" i="1"/>
  <c r="L58" i="1" s="1"/>
  <c r="J67" i="1"/>
  <c r="K257" i="1"/>
  <c r="L257" i="1" s="1"/>
  <c r="J384" i="1"/>
  <c r="J597" i="1"/>
  <c r="J772" i="1"/>
  <c r="K47" i="1"/>
  <c r="L47" i="1" s="1"/>
  <c r="J164" i="1"/>
  <c r="J271" i="1"/>
  <c r="J274" i="1"/>
  <c r="J19" i="1"/>
  <c r="J561" i="1"/>
  <c r="J127" i="1"/>
  <c r="K127" i="1"/>
  <c r="L127" i="1" s="1"/>
  <c r="J613" i="1"/>
  <c r="J41" i="1"/>
  <c r="J704" i="1"/>
  <c r="J710" i="1"/>
  <c r="J427" i="1"/>
  <c r="J525" i="1"/>
  <c r="K458" i="1"/>
  <c r="L458" i="1" s="1"/>
  <c r="K115" i="1"/>
  <c r="L115" i="1" s="1"/>
  <c r="K64" i="1"/>
  <c r="L64" i="1" s="1"/>
  <c r="K718" i="1"/>
  <c r="L718" i="1" s="1"/>
  <c r="K466" i="1"/>
  <c r="L466" i="1" s="1"/>
  <c r="K299" i="1"/>
  <c r="L299" i="1" s="1"/>
  <c r="J421" i="1"/>
  <c r="K624" i="1"/>
  <c r="L624" i="1" s="1"/>
  <c r="K379" i="1"/>
  <c r="L379" i="1" s="1"/>
  <c r="K51" i="1"/>
  <c r="L51" i="1" s="1"/>
  <c r="J280" i="1"/>
  <c r="J560" i="1"/>
  <c r="J213" i="1"/>
  <c r="J408" i="1"/>
  <c r="K634" i="1"/>
  <c r="L634" i="1" s="1"/>
  <c r="J292" i="1"/>
  <c r="K177" i="1"/>
  <c r="L177" i="1" s="1"/>
  <c r="K549" i="1"/>
  <c r="L549" i="1" s="1"/>
  <c r="J649" i="1"/>
  <c r="K733" i="1"/>
  <c r="L733" i="1" s="1"/>
  <c r="J351" i="1"/>
  <c r="J98" i="1"/>
  <c r="K593" i="1"/>
  <c r="L593" i="1" s="1"/>
  <c r="K113" i="1"/>
  <c r="L113" i="1" s="1"/>
  <c r="K556" i="1"/>
  <c r="L556" i="1" s="1"/>
  <c r="J296" i="1"/>
  <c r="K743" i="1"/>
  <c r="L743" i="1" s="1"/>
  <c r="K625" i="1"/>
  <c r="L625" i="1" s="1"/>
  <c r="J503" i="1"/>
  <c r="K333" i="1"/>
  <c r="L333" i="1" s="1"/>
  <c r="J18" i="1"/>
  <c r="J423" i="1"/>
  <c r="J767" i="1"/>
  <c r="K337" i="1"/>
  <c r="L337" i="1" s="1"/>
  <c r="K566" i="1"/>
  <c r="L566" i="1" s="1"/>
  <c r="J328" i="1"/>
  <c r="J66" i="1"/>
  <c r="J416" i="1"/>
  <c r="J646" i="1"/>
  <c r="K657" i="1"/>
  <c r="L657" i="1" s="1"/>
  <c r="K389" i="1"/>
  <c r="L389" i="1" s="1"/>
  <c r="K706" i="1"/>
  <c r="L706" i="1" s="1"/>
  <c r="K238" i="1"/>
  <c r="L238" i="1" s="1"/>
  <c r="K754" i="1"/>
  <c r="L754" i="1" s="1"/>
  <c r="K382" i="1"/>
  <c r="L382" i="1" s="1"/>
  <c r="K212" i="1"/>
  <c r="L212" i="1" s="1"/>
  <c r="J198" i="1"/>
  <c r="J158" i="1"/>
  <c r="K583" i="1"/>
  <c r="L583" i="1" s="1"/>
  <c r="K60" i="1"/>
  <c r="L60" i="1" s="1"/>
  <c r="K339" i="1"/>
  <c r="L339" i="1" s="1"/>
  <c r="K701" i="1"/>
  <c r="L701" i="1" s="1"/>
  <c r="K169" i="1"/>
  <c r="L169" i="1" s="1"/>
  <c r="K137" i="1"/>
  <c r="L137" i="1" s="1"/>
  <c r="K611" i="1"/>
  <c r="L611" i="1" s="1"/>
  <c r="K619" i="1"/>
  <c r="L619" i="1" s="1"/>
  <c r="J738" i="1"/>
  <c r="K626" i="1"/>
  <c r="L626" i="1" s="1"/>
  <c r="J34" i="1"/>
  <c r="J533" i="1"/>
  <c r="K584" i="1"/>
  <c r="L584" i="1" s="1"/>
  <c r="J520" i="1"/>
  <c r="J42" i="1"/>
  <c r="J109" i="1"/>
  <c r="K591" i="1"/>
  <c r="L591" i="1" s="1"/>
  <c r="K645" i="1"/>
  <c r="L645" i="1" s="1"/>
  <c r="K504" i="1"/>
  <c r="L504" i="1" s="1"/>
  <c r="K202" i="1"/>
  <c r="L202" i="1" s="1"/>
  <c r="K739" i="1"/>
  <c r="L739" i="1" s="1"/>
  <c r="K644" i="1"/>
  <c r="L644" i="1" s="1"/>
  <c r="J125" i="1"/>
  <c r="J434" i="1"/>
  <c r="K759" i="1"/>
  <c r="L759" i="1" s="1"/>
  <c r="K37" i="1"/>
  <c r="L37" i="1" s="1"/>
  <c r="K256" i="1"/>
  <c r="L256" i="1" s="1"/>
  <c r="K516" i="1"/>
  <c r="L516" i="1" s="1"/>
  <c r="K167" i="1"/>
  <c r="L167" i="1" s="1"/>
  <c r="K327" i="1"/>
  <c r="L327" i="1" s="1"/>
  <c r="J343" i="1"/>
  <c r="K78" i="1"/>
  <c r="L78" i="1" s="1"/>
  <c r="K454" i="1"/>
  <c r="L454" i="1" s="1"/>
  <c r="K495" i="1"/>
  <c r="L495" i="1" s="1"/>
  <c r="K637" i="1"/>
  <c r="L637" i="1" s="1"/>
  <c r="J194" i="1"/>
  <c r="J437" i="1"/>
  <c r="K414" i="1"/>
  <c r="L414" i="1" s="1"/>
  <c r="K705" i="1"/>
  <c r="L705" i="1" s="1"/>
  <c r="K635" i="1"/>
  <c r="L635" i="1" s="1"/>
  <c r="K260" i="1"/>
  <c r="L260" i="1" s="1"/>
  <c r="K770" i="1"/>
  <c r="L770" i="1" s="1"/>
  <c r="K112" i="1"/>
  <c r="L112" i="1" s="1"/>
  <c r="K678" i="1"/>
  <c r="L678" i="1" s="1"/>
  <c r="K255" i="1"/>
  <c r="L255" i="1" s="1"/>
  <c r="K475" i="1"/>
  <c r="L475" i="1" s="1"/>
  <c r="K526" i="1"/>
  <c r="L526" i="1" s="1"/>
  <c r="K162" i="1"/>
  <c r="L162" i="1" s="1"/>
  <c r="K557" i="1"/>
  <c r="L557" i="1" s="1"/>
  <c r="J578" i="1"/>
  <c r="J129" i="1"/>
  <c r="K291" i="1"/>
  <c r="L291" i="1" s="1"/>
  <c r="J775" i="1"/>
  <c r="K179" i="1"/>
  <c r="L179" i="1" s="1"/>
  <c r="K696" i="1"/>
  <c r="L696" i="1" s="1"/>
  <c r="K44" i="1"/>
  <c r="L44" i="1" s="1"/>
  <c r="J80" i="1"/>
  <c r="K628" i="1"/>
  <c r="L628" i="1" s="1"/>
  <c r="K140" i="1"/>
  <c r="L140" i="1" s="1"/>
  <c r="K493" i="1"/>
  <c r="L493" i="1" s="1"/>
  <c r="J392" i="1"/>
  <c r="K732" i="1"/>
  <c r="L732" i="1" s="1"/>
  <c r="K443" i="1"/>
  <c r="L443" i="1" s="1"/>
  <c r="K757" i="1"/>
  <c r="L757" i="1" s="1"/>
  <c r="K656" i="1"/>
  <c r="L656" i="1" s="1"/>
  <c r="K367" i="1"/>
  <c r="L367" i="1" s="1"/>
  <c r="J237" i="1"/>
  <c r="J114" i="1"/>
  <c r="J683" i="1"/>
  <c r="K410" i="1"/>
  <c r="L410" i="1" s="1"/>
  <c r="J456" i="1"/>
  <c r="K99" i="1"/>
  <c r="L99" i="1" s="1"/>
  <c r="K467" i="1"/>
  <c r="L467" i="1" s="1"/>
  <c r="K150" i="1"/>
  <c r="L150" i="1" s="1"/>
  <c r="J564" i="1"/>
  <c r="K559" i="1"/>
  <c r="L559" i="1" s="1"/>
  <c r="K38" i="1"/>
  <c r="L38" i="1" s="1"/>
  <c r="K586" i="1"/>
  <c r="L586" i="1" s="1"/>
  <c r="J665" i="1"/>
  <c r="J224" i="1"/>
  <c r="K222" i="1"/>
  <c r="L222" i="1" s="1"/>
  <c r="K740" i="1"/>
  <c r="L740" i="1" s="1"/>
  <c r="K315" i="1"/>
  <c r="L315" i="1" s="1"/>
  <c r="K205" i="1"/>
  <c r="L205" i="1" s="1"/>
  <c r="J515" i="1"/>
  <c r="J273" i="1"/>
  <c r="J355" i="1"/>
  <c r="J667" i="1"/>
  <c r="K285" i="1"/>
  <c r="L285" i="1" s="1"/>
  <c r="K686" i="1"/>
  <c r="L686" i="1" s="1"/>
  <c r="J116" i="1"/>
  <c r="K682" i="1"/>
  <c r="L682" i="1" s="1"/>
  <c r="K154" i="1"/>
  <c r="L154" i="1" s="1"/>
  <c r="K341" i="1"/>
  <c r="L341" i="1" s="1"/>
  <c r="J428" i="1"/>
  <c r="K245" i="1"/>
  <c r="L245" i="1" s="1"/>
  <c r="K519" i="1"/>
  <c r="L519" i="1" s="1"/>
  <c r="K725" i="1"/>
  <c r="L725" i="1" s="1"/>
  <c r="K546" i="1"/>
  <c r="L546" i="1" s="1"/>
  <c r="K295" i="1"/>
  <c r="L295" i="1" s="1"/>
  <c r="J251" i="1"/>
  <c r="K390" i="1"/>
  <c r="L390" i="1" s="1"/>
  <c r="J192" i="1"/>
  <c r="K468" i="1"/>
  <c r="L468" i="1" s="1"/>
  <c r="J186" i="1"/>
  <c r="K22" i="1"/>
  <c r="L22" i="1" s="1"/>
  <c r="K499" i="1"/>
  <c r="L499" i="1" s="1"/>
  <c r="K554" i="1"/>
  <c r="L554" i="1" s="1"/>
  <c r="K653" i="1"/>
  <c r="L653" i="1" s="1"/>
  <c r="J85" i="1"/>
  <c r="K538" i="1"/>
  <c r="L538" i="1" s="1"/>
  <c r="J201" i="1"/>
  <c r="K170" i="1"/>
  <c r="L170" i="1" s="1"/>
  <c r="K494" i="1"/>
  <c r="L494" i="1" s="1"/>
  <c r="K570" i="1"/>
  <c r="L570" i="1" s="1"/>
  <c r="K621" i="1"/>
  <c r="L621" i="1" s="1"/>
  <c r="K487" i="1"/>
  <c r="L487" i="1" s="1"/>
  <c r="K402" i="1"/>
  <c r="L402" i="1" s="1"/>
  <c r="K708" i="1"/>
  <c r="L708" i="1" s="1"/>
  <c r="K233" i="1"/>
  <c r="L233" i="1" s="1"/>
  <c r="K534" i="1"/>
  <c r="L534" i="1" s="1"/>
  <c r="K745" i="1"/>
  <c r="L745" i="1" s="1"/>
  <c r="K331" i="1"/>
  <c r="L331" i="1" s="1"/>
  <c r="K366" i="1"/>
  <c r="L366" i="1" s="1"/>
  <c r="J55" i="1"/>
  <c r="J680" i="1"/>
  <c r="J490" i="1"/>
  <c r="J595" i="1"/>
  <c r="J643" i="1"/>
  <c r="K107" i="1"/>
  <c r="L107" i="1" s="1"/>
  <c r="K231" i="1"/>
  <c r="L231" i="1" s="1"/>
  <c r="J486" i="1"/>
  <c r="K491" i="1"/>
  <c r="L491" i="1" s="1"/>
  <c r="K325" i="1"/>
  <c r="L325" i="1" s="1"/>
  <c r="K385" i="1"/>
  <c r="L385" i="1" s="1"/>
  <c r="J235" i="1"/>
  <c r="K330" i="1"/>
  <c r="L330" i="1" s="1"/>
  <c r="K748" i="1"/>
  <c r="L748" i="1" s="1"/>
  <c r="K585" i="1"/>
  <c r="L585" i="1" s="1"/>
  <c r="J610" i="1"/>
  <c r="J411" i="1"/>
  <c r="J84" i="1"/>
  <c r="J144" i="1"/>
  <c r="K726" i="1"/>
  <c r="L726" i="1" s="1"/>
  <c r="J208" i="1"/>
  <c r="K102" i="1"/>
  <c r="L102" i="1" s="1"/>
  <c r="J640" i="1"/>
  <c r="J606" i="1"/>
  <c r="K218" i="1"/>
  <c r="L218" i="1" s="1"/>
  <c r="K225" i="1"/>
  <c r="L225" i="1" s="1"/>
  <c r="K195" i="1"/>
  <c r="L195" i="1" s="1"/>
  <c r="K59" i="1"/>
  <c r="L59" i="1" s="1"/>
  <c r="K448" i="1"/>
  <c r="L448" i="1" s="1"/>
  <c r="K133" i="1"/>
  <c r="L133" i="1" s="1"/>
  <c r="K735" i="1"/>
  <c r="L735" i="1" s="1"/>
  <c r="K651" i="1"/>
  <c r="L651" i="1" s="1"/>
  <c r="K465" i="1"/>
  <c r="L465" i="1" s="1"/>
  <c r="K357" i="1"/>
  <c r="L357" i="1" s="1"/>
  <c r="K360" i="1"/>
  <c r="L360" i="1" s="1"/>
  <c r="K442" i="1"/>
  <c r="L442" i="1" s="1"/>
  <c r="K152" i="1"/>
  <c r="L152" i="1" s="1"/>
  <c r="K497" i="1"/>
  <c r="L497" i="1" s="1"/>
  <c r="K375" i="1"/>
  <c r="L375" i="1" s="1"/>
  <c r="K524" i="1"/>
  <c r="L524" i="1" s="1"/>
  <c r="J241" i="1"/>
  <c r="J565" i="1"/>
  <c r="K517" i="1"/>
  <c r="L517" i="1" s="1"/>
  <c r="K187" i="1"/>
  <c r="L187" i="1" s="1"/>
  <c r="K676" i="1"/>
  <c r="L676" i="1" s="1"/>
  <c r="K616" i="1"/>
  <c r="L616" i="1" s="1"/>
  <c r="K417" i="1"/>
  <c r="L417" i="1" s="1"/>
  <c r="K142" i="1"/>
  <c r="L142" i="1" s="1"/>
  <c r="K558" i="1"/>
  <c r="L558" i="1" s="1"/>
  <c r="K136" i="1"/>
  <c r="L136" i="1" s="1"/>
  <c r="K128" i="1"/>
  <c r="L128" i="1" s="1"/>
  <c r="K440" i="1"/>
  <c r="L440" i="1" s="1"/>
  <c r="K307" i="1"/>
  <c r="L307" i="1" s="1"/>
  <c r="K596" i="1"/>
  <c r="L596" i="1" s="1"/>
  <c r="K677" i="1"/>
  <c r="L677" i="1" s="1"/>
  <c r="K110" i="1"/>
  <c r="L110" i="1" s="1"/>
  <c r="J33" i="1"/>
  <c r="K91" i="1"/>
  <c r="L91" i="1" s="1"/>
  <c r="J97" i="1"/>
  <c r="A7" i="1"/>
  <c r="J139" i="1"/>
  <c r="K20" i="1"/>
  <c r="L20" i="1" s="1"/>
  <c r="K156" i="1"/>
  <c r="L156" i="1" s="1"/>
  <c r="K603" i="1"/>
  <c r="L603" i="1" s="1"/>
  <c r="K727" i="1"/>
  <c r="L727" i="1" s="1"/>
  <c r="J587" i="1"/>
  <c r="K320" i="1"/>
  <c r="L320" i="1" s="1"/>
  <c r="J308" i="1"/>
  <c r="K263" i="1"/>
  <c r="L263" i="1" s="1"/>
  <c r="J345" i="1"/>
  <c r="J544" i="1"/>
  <c r="J622" i="1"/>
  <c r="K413" i="1"/>
  <c r="L413" i="1" s="1"/>
  <c r="J445" i="1"/>
  <c r="J248" i="1"/>
  <c r="K163" i="1"/>
  <c r="L163" i="1" s="1"/>
  <c r="K431" i="1"/>
  <c r="L431" i="1" s="1"/>
  <c r="J189" i="1"/>
  <c r="J206" i="1"/>
  <c r="K403" i="1"/>
  <c r="L403" i="1" s="1"/>
  <c r="J707" i="1"/>
  <c r="J492" i="1"/>
  <c r="J760" i="1"/>
  <c r="J393" i="1"/>
  <c r="J514" i="1"/>
  <c r="J290" i="1"/>
  <c r="J126" i="1"/>
  <c r="K250" i="1"/>
  <c r="L250" i="1" s="1"/>
  <c r="J264" i="1"/>
  <c r="J723" i="1"/>
  <c r="J83" i="1"/>
  <c r="K124" i="1"/>
  <c r="L124" i="1" s="1"/>
  <c r="K219" i="1"/>
  <c r="L219" i="1" s="1"/>
  <c r="J652" i="1"/>
  <c r="J406" i="1"/>
  <c r="K72" i="1"/>
  <c r="L72" i="1" s="1"/>
  <c r="J659" i="1"/>
  <c r="J530" i="1"/>
  <c r="J117" i="1"/>
  <c r="J29" i="1"/>
  <c r="K658" i="1"/>
  <c r="L658" i="1" s="1"/>
  <c r="K599" i="1"/>
  <c r="L599" i="1" s="1"/>
  <c r="K249" i="1"/>
  <c r="L249" i="1" s="1"/>
  <c r="K131" i="1"/>
  <c r="L131" i="1" s="1"/>
  <c r="J736" i="1"/>
  <c r="K664" i="1"/>
  <c r="L664" i="1" s="1"/>
  <c r="J378" i="1"/>
  <c r="J539" i="1"/>
  <c r="K779" i="1"/>
  <c r="L779" i="1" s="1"/>
  <c r="J568" i="1"/>
  <c r="K130" i="1"/>
  <c r="L130" i="1" s="1"/>
  <c r="K74" i="1"/>
  <c r="L74" i="1" s="1"/>
  <c r="J527" i="1"/>
  <c r="J82" i="1"/>
  <c r="K719" i="1"/>
  <c r="L719" i="1" s="1"/>
  <c r="K764" i="1"/>
  <c r="L764" i="1" s="1"/>
  <c r="J318" i="1"/>
  <c r="K400" i="1"/>
  <c r="L400" i="1" s="1"/>
  <c r="K89" i="1"/>
  <c r="L89" i="1" s="1"/>
  <c r="J221" i="1"/>
  <c r="J387" i="1"/>
  <c r="J699" i="1"/>
  <c r="K752" i="1"/>
  <c r="L752" i="1" s="1"/>
  <c r="K40" i="1"/>
  <c r="L40" i="1" s="1"/>
  <c r="K600" i="1"/>
  <c r="L600" i="1" s="1"/>
  <c r="K151" i="1"/>
  <c r="L151" i="1" s="1"/>
  <c r="K627" i="1"/>
  <c r="L627" i="1" s="1"/>
  <c r="J188" i="1"/>
  <c r="J728" i="1"/>
  <c r="K252" i="1"/>
  <c r="L252" i="1" s="1"/>
  <c r="K180" i="1"/>
  <c r="L180" i="1" s="1"/>
  <c r="K380" i="1"/>
  <c r="L380" i="1" s="1"/>
  <c r="K356" i="1"/>
  <c r="L356" i="1" s="1"/>
  <c r="K474" i="1"/>
  <c r="L474" i="1" s="1"/>
  <c r="K396" i="1"/>
  <c r="L396" i="1" s="1"/>
  <c r="K138" i="1"/>
  <c r="L138" i="1" s="1"/>
  <c r="K214" i="1"/>
  <c r="L214" i="1" s="1"/>
  <c r="J106" i="1"/>
  <c r="K104" i="1"/>
  <c r="L104" i="1" s="1"/>
  <c r="K724" i="1"/>
  <c r="L724" i="1" s="1"/>
  <c r="K77" i="1"/>
  <c r="L77" i="1" s="1"/>
  <c r="K668" i="1"/>
  <c r="L668" i="1" s="1"/>
  <c r="K369" i="1"/>
  <c r="L369" i="1" s="1"/>
  <c r="K101" i="1"/>
  <c r="L101" i="1" s="1"/>
  <c r="J430" i="1"/>
  <c r="K488" i="1"/>
  <c r="L488" i="1" s="1"/>
  <c r="J46" i="1"/>
  <c r="J472" i="1"/>
  <c r="J230" i="1"/>
  <c r="K592" i="1"/>
  <c r="L592" i="1" s="1"/>
  <c r="K119" i="1"/>
  <c r="L119" i="1" s="1"/>
  <c r="J253" i="1"/>
  <c r="K471" i="1"/>
  <c r="L471" i="1" s="1"/>
  <c r="J662" i="1"/>
  <c r="J268" i="1"/>
  <c r="J771" i="1"/>
  <c r="J777" i="1"/>
  <c r="K69" i="1"/>
  <c r="L69" i="1" s="1"/>
  <c r="J92" i="1"/>
  <c r="J536" i="1"/>
  <c r="J286" i="1"/>
  <c r="J134" i="1"/>
  <c r="J769" i="1"/>
  <c r="J310" i="1"/>
  <c r="J483" i="1"/>
  <c r="J197" i="1"/>
  <c r="K535" i="1"/>
  <c r="L535" i="1" s="1"/>
  <c r="K306" i="1"/>
  <c r="L306" i="1" s="1"/>
  <c r="K588" i="1"/>
  <c r="L588" i="1" s="1"/>
  <c r="K523" i="1"/>
  <c r="L523" i="1" s="1"/>
  <c r="K543" i="1"/>
  <c r="L543" i="1" s="1"/>
  <c r="R18" i="1" s="1"/>
  <c r="K332" i="1"/>
  <c r="L332" i="1" s="1"/>
  <c r="K93" i="1"/>
  <c r="L93" i="1" s="1"/>
  <c r="K199" i="1"/>
  <c r="L199" i="1" s="1"/>
  <c r="K473" i="1"/>
  <c r="L473" i="1" s="1"/>
  <c r="K407" i="1"/>
  <c r="L407" i="1" s="1"/>
  <c r="K149" i="1"/>
  <c r="L149" i="1" s="1"/>
  <c r="K240" i="1"/>
  <c r="L240" i="1" s="1"/>
  <c r="K669" i="1"/>
  <c r="L669" i="1" s="1"/>
  <c r="K452" i="1"/>
  <c r="L452" i="1" s="1"/>
  <c r="K100" i="1"/>
  <c r="L100" i="1" s="1"/>
  <c r="J749" i="1"/>
  <c r="J313" i="1"/>
  <c r="J734" i="1"/>
  <c r="J294" i="1"/>
  <c r="K703" i="1"/>
  <c r="L703" i="1" s="1"/>
  <c r="K336" i="1"/>
  <c r="L336" i="1" s="1"/>
  <c r="K73" i="1"/>
  <c r="L73" i="1" s="1"/>
  <c r="K105" i="1"/>
  <c r="L105" i="1" s="1"/>
  <c r="K781" i="1"/>
  <c r="L781" i="1" s="1"/>
  <c r="J522" i="1"/>
  <c r="J28" i="1"/>
  <c r="J424" i="1"/>
  <c r="J663" i="1"/>
  <c r="J236" i="1"/>
  <c r="J347" i="1"/>
  <c r="J267" i="1"/>
  <c r="J498" i="1"/>
  <c r="J376" i="1"/>
  <c r="J145" i="1"/>
  <c r="J108" i="1"/>
  <c r="J399" i="1"/>
  <c r="J555" i="1"/>
  <c r="J361" i="1"/>
  <c r="J269" i="1"/>
  <c r="J681" i="1"/>
  <c r="J758" i="1"/>
  <c r="J618" i="1"/>
  <c r="J377" i="1"/>
  <c r="J281" i="1"/>
  <c r="J441" i="1"/>
  <c r="J123" i="1"/>
  <c r="K405" i="1"/>
  <c r="L405" i="1" s="1"/>
  <c r="K541" i="1"/>
  <c r="L541" i="1" s="1"/>
  <c r="K589" i="1"/>
  <c r="L589" i="1" s="1"/>
  <c r="K608" i="1"/>
  <c r="L608" i="1" s="1"/>
  <c r="K246" i="1"/>
  <c r="L246" i="1" s="1"/>
  <c r="K204" i="1"/>
  <c r="L204" i="1" s="1"/>
  <c r="K298" i="1"/>
  <c r="L298" i="1" s="1"/>
  <c r="K289" i="1"/>
  <c r="L289" i="1" s="1"/>
  <c r="K397" i="1"/>
  <c r="L397" i="1" s="1"/>
  <c r="K720" i="1"/>
  <c r="L720" i="1" s="1"/>
  <c r="K103" i="1"/>
  <c r="L103" i="1" s="1"/>
  <c r="K26" i="1"/>
  <c r="L26" i="1" s="1"/>
  <c r="K780" i="1"/>
  <c r="L780" i="1" s="1"/>
  <c r="K272" i="1"/>
  <c r="L272" i="1" s="1"/>
  <c r="K261" i="1"/>
  <c r="L261" i="1" s="1"/>
  <c r="K761" i="1"/>
  <c r="L761" i="1" s="1"/>
  <c r="K695" i="1"/>
  <c r="L695" i="1" s="1"/>
  <c r="K344" i="1"/>
  <c r="L344" i="1" s="1"/>
  <c r="K438" i="1"/>
  <c r="L438" i="1" s="1"/>
  <c r="K155" i="1"/>
  <c r="L155" i="1" s="1"/>
  <c r="K572" i="1"/>
  <c r="L572" i="1" s="1"/>
  <c r="K354" i="1"/>
  <c r="L354" i="1" s="1"/>
  <c r="K604" i="1"/>
  <c r="L604" i="1" s="1"/>
  <c r="K545" i="1"/>
  <c r="L545" i="1" s="1"/>
  <c r="K615" i="1"/>
  <c r="L615" i="1" s="1"/>
  <c r="K751" i="1"/>
  <c r="L751" i="1" s="1"/>
  <c r="K23" i="1"/>
  <c r="L23" i="1" s="1"/>
  <c r="K532" i="1"/>
  <c r="L532" i="1" s="1"/>
  <c r="K551" i="1"/>
  <c r="L551" i="1" s="1"/>
  <c r="K297" i="1"/>
  <c r="L297" i="1" s="1"/>
  <c r="K562" i="1"/>
  <c r="L562" i="1" s="1"/>
  <c r="K146" i="1"/>
  <c r="L146" i="1" s="1"/>
  <c r="K196" i="1"/>
  <c r="L196" i="1" s="1"/>
  <c r="K301" i="1"/>
  <c r="L301" i="1" s="1"/>
  <c r="K121" i="1"/>
  <c r="L121" i="1" s="1"/>
  <c r="K753" i="1"/>
  <c r="L753" i="1" s="1"/>
  <c r="K120" i="1"/>
  <c r="L120" i="1" s="1"/>
  <c r="K309" i="1"/>
  <c r="L309" i="1" s="1"/>
  <c r="K338" i="1"/>
  <c r="L338" i="1" s="1"/>
  <c r="K226" i="1"/>
  <c r="L226" i="1" s="1"/>
  <c r="K500" i="1"/>
  <c r="L500" i="1" s="1"/>
  <c r="K746" i="1"/>
  <c r="L746" i="1" s="1"/>
  <c r="K143" i="1"/>
  <c r="L143" i="1" s="1"/>
  <c r="K531" i="1"/>
  <c r="L531" i="1" s="1"/>
  <c r="K436" i="1"/>
  <c r="L436" i="1" s="1"/>
  <c r="K118" i="1"/>
  <c r="L118" i="1" s="1"/>
  <c r="K506" i="1"/>
  <c r="L506" i="1" s="1"/>
  <c r="K575" i="1"/>
  <c r="L575" i="1" s="1"/>
  <c r="K293" i="1"/>
  <c r="L293" i="1" s="1"/>
  <c r="K141" i="1"/>
  <c r="L141" i="1" s="1"/>
  <c r="K216" i="1"/>
  <c r="L216" i="1" s="1"/>
  <c r="K215" i="1"/>
  <c r="L215" i="1" s="1"/>
  <c r="K469" i="1"/>
  <c r="L469" i="1" s="1"/>
  <c r="K763" i="1"/>
  <c r="L763" i="1" s="1"/>
  <c r="K721" i="1"/>
  <c r="L721" i="1" s="1"/>
  <c r="K550" i="1"/>
  <c r="L550" i="1" s="1"/>
  <c r="K316" i="1"/>
  <c r="L316" i="1" s="1"/>
  <c r="K548" i="1"/>
  <c r="L548" i="1" s="1"/>
  <c r="K553" i="1"/>
  <c r="L553" i="1" s="1"/>
  <c r="K61" i="1"/>
  <c r="L61" i="1" s="1"/>
  <c r="K352" i="1"/>
  <c r="L352" i="1" s="1"/>
  <c r="K715" i="1"/>
  <c r="L715" i="1" s="1"/>
  <c r="K685" i="1"/>
  <c r="L685" i="1" s="1"/>
  <c r="K470" i="1"/>
  <c r="L470" i="1" s="1"/>
  <c r="K401" i="1"/>
  <c r="L401" i="1" s="1"/>
  <c r="K50" i="1"/>
  <c r="L50" i="1" s="1"/>
  <c r="K185" i="1"/>
  <c r="L185" i="1" s="1"/>
  <c r="K165" i="1"/>
  <c r="L165" i="1" s="1"/>
  <c r="K648" i="1"/>
  <c r="L648" i="1" s="1"/>
  <c r="K666" i="1"/>
  <c r="L666" i="1" s="1"/>
  <c r="K335" i="1"/>
  <c r="L335" i="1" s="1"/>
  <c r="K776" i="1"/>
  <c r="L776" i="1" s="1"/>
  <c r="R17" i="1" l="1"/>
  <c r="R19" i="1"/>
  <c r="A8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s="1"/>
  <c r="A54" i="1" s="1"/>
  <c r="A55" i="1" s="1"/>
  <c r="A56" i="1" s="1"/>
  <c r="A57" i="1" s="1"/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l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239" i="1"/>
  <c r="X59" i="1"/>
  <c r="X89" i="1"/>
  <c r="X92" i="1"/>
  <c r="X73" i="1"/>
  <c r="X105" i="1"/>
  <c r="X102" i="1"/>
  <c r="X93" i="1"/>
  <c r="X79" i="1"/>
  <c r="X63" i="1"/>
  <c r="X65" i="1"/>
  <c r="X50" i="1"/>
  <c r="X85" i="1"/>
  <c r="X67" i="1"/>
  <c r="X81" i="1"/>
  <c r="X56" i="1"/>
  <c r="X62" i="1"/>
  <c r="X70" i="1"/>
  <c r="X113" i="1"/>
  <c r="X53" i="1"/>
  <c r="X57" i="1"/>
  <c r="X78" i="1"/>
  <c r="X74" i="1"/>
  <c r="X91" i="1"/>
  <c r="X90" i="1"/>
  <c r="X97" i="1"/>
  <c r="X64" i="1"/>
  <c r="X88" i="1"/>
  <c r="X101" i="1"/>
  <c r="X76" i="1"/>
  <c r="X100" i="1"/>
  <c r="X82" i="1"/>
  <c r="X109" i="1"/>
  <c r="X72" i="1"/>
  <c r="X51" i="1"/>
  <c r="X69" i="1"/>
  <c r="X55" i="1"/>
  <c r="X52" i="1"/>
  <c r="X84" i="1"/>
  <c r="X49" i="1"/>
  <c r="Y64" i="1"/>
  <c r="Y88" i="1"/>
  <c r="Y101" i="1"/>
  <c r="Y83" i="1"/>
  <c r="Y56" i="1"/>
  <c r="Y105" i="1"/>
  <c r="Y90" i="1"/>
  <c r="Y109" i="1"/>
  <c r="Y63" i="1"/>
  <c r="Y97" i="1"/>
  <c r="Y103" i="1"/>
  <c r="Y106" i="1"/>
  <c r="Y49" i="1"/>
  <c r="Y80" i="1"/>
  <c r="Y111" i="1"/>
  <c r="Y59" i="1"/>
  <c r="Y60" i="1"/>
  <c r="Y81" i="1"/>
  <c r="Y72" i="1"/>
  <c r="Y71" i="1"/>
  <c r="Y113" i="1"/>
  <c r="Y58" i="1"/>
  <c r="Y110" i="1"/>
  <c r="Y68" i="1"/>
  <c r="Y104" i="1"/>
  <c r="Y108" i="1"/>
  <c r="Y95" i="1"/>
  <c r="Y112" i="1"/>
  <c r="Y87" i="1"/>
  <c r="Y55" i="1"/>
  <c r="Y67" i="1"/>
  <c r="Y77" i="1"/>
  <c r="Y54" i="1"/>
  <c r="Y99" i="1"/>
  <c r="Y61" i="1"/>
  <c r="Y92" i="1"/>
  <c r="Y50" i="1"/>
  <c r="Y62" i="1"/>
  <c r="Y79" i="1"/>
  <c r="Y69" i="1"/>
  <c r="Y53" i="1"/>
  <c r="Y86" i="1"/>
  <c r="Y51" i="1"/>
  <c r="Y107" i="1"/>
  <c r="Y85" i="1"/>
  <c r="Y93" i="1"/>
  <c r="Y102" i="1"/>
  <c r="Y98" i="1"/>
  <c r="Y70" i="1"/>
  <c r="Y57" i="1"/>
  <c r="Y82" i="1"/>
  <c r="Y84" i="1"/>
  <c r="Y78" i="1"/>
  <c r="Y75" i="1"/>
  <c r="Y76" i="1"/>
  <c r="Y65" i="1"/>
  <c r="Y94" i="1"/>
  <c r="Y91" i="1"/>
  <c r="Y100" i="1"/>
  <c r="Y52" i="1"/>
  <c r="Y73" i="1"/>
  <c r="Y74" i="1"/>
  <c r="Y96" i="1"/>
  <c r="Y66" i="1"/>
  <c r="Y89" i="1"/>
  <c r="Z56" i="1"/>
  <c r="Z86" i="1"/>
  <c r="Z68" i="1"/>
  <c r="Z88" i="1"/>
  <c r="Z105" i="1"/>
  <c r="Z66" i="1"/>
  <c r="Z111" i="1"/>
  <c r="Z102" i="1"/>
  <c r="Z95" i="1"/>
  <c r="Z81" i="1"/>
  <c r="Z99" i="1"/>
  <c r="Z49" i="1"/>
  <c r="Z67" i="1"/>
  <c r="Z80" i="1"/>
  <c r="Z84" i="1"/>
  <c r="Z96" i="1"/>
  <c r="Z58" i="1"/>
  <c r="Z54" i="1"/>
  <c r="Z97" i="1"/>
  <c r="Z70" i="1"/>
  <c r="Z91" i="1"/>
  <c r="Z93" i="1"/>
  <c r="Z59" i="1"/>
  <c r="Z90" i="1"/>
  <c r="Z94" i="1"/>
  <c r="Z100" i="1"/>
  <c r="Z51" i="1"/>
  <c r="Z50" i="1"/>
  <c r="Z62" i="1"/>
  <c r="Z71" i="1"/>
  <c r="Z101" i="1"/>
  <c r="Z82" i="1"/>
  <c r="Z53" i="1"/>
  <c r="Z57" i="1"/>
  <c r="Z72" i="1"/>
  <c r="Z113" i="1"/>
  <c r="Z78" i="1"/>
  <c r="Z74" i="1"/>
  <c r="Z107" i="1"/>
  <c r="Z106" i="1"/>
  <c r="Z110" i="1"/>
  <c r="Z112" i="1"/>
  <c r="Z63" i="1"/>
  <c r="Z73" i="1"/>
  <c r="Z64" i="1"/>
  <c r="Z75" i="1"/>
  <c r="Z83" i="1"/>
  <c r="Z76" i="1"/>
  <c r="Z60" i="1"/>
  <c r="Z104" i="1"/>
  <c r="Z108" i="1"/>
  <c r="Z98" i="1"/>
  <c r="Z87" i="1"/>
  <c r="Z79" i="1"/>
  <c r="Z69" i="1"/>
  <c r="Z92" i="1"/>
  <c r="Z77" i="1"/>
  <c r="Z52" i="1"/>
  <c r="Z89" i="1"/>
  <c r="Z85" i="1"/>
  <c r="Z103" i="1"/>
  <c r="Z61" i="1"/>
  <c r="Z109" i="1"/>
  <c r="Z55" i="1"/>
  <c r="Z65" i="1"/>
  <c r="AA70" i="1"/>
  <c r="AA99" i="1"/>
  <c r="AA84" i="1"/>
  <c r="AA78" i="1"/>
  <c r="AA104" i="1"/>
  <c r="AA65" i="1"/>
  <c r="AA112" i="1"/>
  <c r="AA109" i="1"/>
  <c r="AA76" i="1"/>
  <c r="AA85" i="1"/>
  <c r="AA58" i="1"/>
  <c r="AA64" i="1"/>
  <c r="AA107" i="1"/>
  <c r="AA57" i="1"/>
  <c r="AA100" i="1"/>
  <c r="AA74" i="1"/>
  <c r="AA69" i="1"/>
  <c r="AA62" i="1"/>
  <c r="AA52" i="1"/>
  <c r="AA75" i="1"/>
  <c r="AA111" i="1"/>
  <c r="AA63" i="1"/>
  <c r="AA93" i="1"/>
  <c r="AA55" i="1"/>
  <c r="AA103" i="1"/>
  <c r="AA49" i="1"/>
  <c r="AA106" i="1"/>
  <c r="AA113" i="1"/>
  <c r="AA83" i="1"/>
  <c r="AA73" i="1"/>
  <c r="AA67" i="1"/>
  <c r="AA105" i="1"/>
  <c r="AA61" i="1"/>
  <c r="AA53" i="1"/>
  <c r="AA101" i="1"/>
  <c r="AA96" i="1"/>
  <c r="AA50" i="1"/>
  <c r="AA98" i="1"/>
  <c r="AA60" i="1"/>
  <c r="AA92" i="1"/>
  <c r="AA88" i="1"/>
  <c r="AA68" i="1"/>
  <c r="AA59" i="1"/>
  <c r="AA72" i="1"/>
  <c r="AA77" i="1"/>
  <c r="AA102" i="1"/>
  <c r="AA89" i="1"/>
  <c r="AA94" i="1"/>
  <c r="AA108" i="1"/>
  <c r="AA80" i="1"/>
  <c r="AA56" i="1"/>
  <c r="AA51" i="1"/>
  <c r="AA91" i="1"/>
  <c r="AA54" i="1"/>
  <c r="AA95" i="1"/>
  <c r="AA87" i="1"/>
  <c r="AA66" i="1"/>
  <c r="AA90" i="1"/>
  <c r="AA97" i="1"/>
  <c r="AA79" i="1"/>
  <c r="AA86" i="1"/>
  <c r="AA110" i="1"/>
  <c r="AA81" i="1"/>
  <c r="AA71" i="1"/>
  <c r="AA82" i="1"/>
  <c r="AB101" i="1"/>
  <c r="AB65" i="1"/>
  <c r="AB60" i="1"/>
  <c r="AB96" i="1"/>
  <c r="AB103" i="1"/>
  <c r="AB89" i="1"/>
  <c r="AB113" i="1"/>
  <c r="AB93" i="1"/>
  <c r="AB61" i="1"/>
  <c r="AB52" i="1"/>
  <c r="AB86" i="1"/>
  <c r="AB59" i="1"/>
  <c r="AB79" i="1"/>
  <c r="AB76" i="1"/>
  <c r="AB94" i="1"/>
  <c r="AB62" i="1"/>
  <c r="AB88" i="1"/>
  <c r="AB109" i="1"/>
  <c r="AB68" i="1"/>
  <c r="AB102" i="1"/>
  <c r="AB67" i="1"/>
  <c r="AB69" i="1"/>
  <c r="AB78" i="1"/>
  <c r="AB99" i="1"/>
  <c r="AB50" i="1"/>
  <c r="AB54" i="1"/>
  <c r="AB111" i="1"/>
  <c r="AB98" i="1"/>
  <c r="AB56" i="1"/>
  <c r="AB85" i="1"/>
  <c r="AB77" i="1"/>
  <c r="AB105" i="1"/>
  <c r="AB87" i="1"/>
  <c r="AB70" i="1"/>
  <c r="AB104" i="1"/>
  <c r="AB92" i="1"/>
  <c r="AB83" i="1"/>
  <c r="AB72" i="1"/>
  <c r="AB57" i="1"/>
  <c r="AB97" i="1"/>
  <c r="AB63" i="1"/>
  <c r="AB81" i="1"/>
  <c r="AB51" i="1"/>
  <c r="AB82" i="1"/>
  <c r="AB55" i="1"/>
  <c r="AB80" i="1"/>
  <c r="AB73" i="1"/>
  <c r="AB100" i="1"/>
  <c r="AB84" i="1"/>
  <c r="AB110" i="1"/>
  <c r="AB66" i="1"/>
  <c r="AB64" i="1"/>
  <c r="AB112" i="1"/>
  <c r="AB107" i="1"/>
  <c r="AB108" i="1"/>
  <c r="AB53" i="1"/>
  <c r="AB106" i="1"/>
  <c r="AB90" i="1"/>
  <c r="AB49" i="1"/>
  <c r="AB71" i="1"/>
  <c r="AB75" i="1"/>
  <c r="AB74" i="1"/>
  <c r="AB58" i="1"/>
  <c r="AB91" i="1"/>
  <c r="AB95" i="1"/>
  <c r="AC65" i="1"/>
  <c r="AC105" i="1"/>
  <c r="AC96" i="1"/>
  <c r="AC59" i="1"/>
  <c r="AC64" i="1"/>
  <c r="AC51" i="1"/>
  <c r="AC66" i="1"/>
  <c r="AC100" i="1"/>
  <c r="AC73" i="1"/>
  <c r="AC56" i="1"/>
  <c r="AC52" i="1"/>
  <c r="AC72" i="1"/>
  <c r="AC68" i="1"/>
  <c r="AC111" i="1"/>
  <c r="AC101" i="1"/>
  <c r="AC63" i="1"/>
  <c r="AC110" i="1"/>
  <c r="AC50" i="1"/>
  <c r="AC99" i="1"/>
  <c r="AC71" i="1"/>
  <c r="AC58" i="1"/>
  <c r="AC98" i="1"/>
  <c r="AC81" i="1"/>
  <c r="AC85" i="1"/>
  <c r="AC112" i="1"/>
  <c r="AC82" i="1"/>
  <c r="AC104" i="1"/>
  <c r="AC53" i="1"/>
  <c r="AC84" i="1"/>
  <c r="AC79" i="1"/>
  <c r="AC78" i="1"/>
  <c r="AC70" i="1"/>
  <c r="AC91" i="1"/>
  <c r="AC86" i="1"/>
  <c r="AC89" i="1"/>
  <c r="AC95" i="1"/>
  <c r="AC67" i="1"/>
  <c r="AC61" i="1"/>
  <c r="AC93" i="1"/>
  <c r="AC80" i="1"/>
  <c r="AC69" i="1"/>
  <c r="AC97" i="1"/>
  <c r="AC107" i="1"/>
  <c r="AC55" i="1"/>
  <c r="AC90" i="1"/>
  <c r="AC108" i="1"/>
  <c r="AC77" i="1"/>
  <c r="AC109" i="1"/>
  <c r="AC102" i="1"/>
  <c r="AC76" i="1"/>
  <c r="AC106" i="1"/>
  <c r="AC74" i="1"/>
  <c r="AC83" i="1"/>
  <c r="AC94" i="1"/>
  <c r="AC49" i="1"/>
  <c r="AC92" i="1"/>
  <c r="AC62" i="1"/>
  <c r="AC113" i="1"/>
  <c r="AC60" i="1"/>
  <c r="AC103" i="1"/>
  <c r="AC88" i="1"/>
  <c r="AC54" i="1"/>
  <c r="AC75" i="1"/>
  <c r="AC87" i="1"/>
  <c r="AC57" i="1"/>
  <c r="AD89" i="1"/>
  <c r="AD85" i="1"/>
  <c r="AD86" i="1"/>
  <c r="AD74" i="1"/>
  <c r="AD92" i="1"/>
  <c r="AD102" i="1"/>
  <c r="AD78" i="1"/>
  <c r="AD100" i="1"/>
  <c r="AD108" i="1"/>
  <c r="AD60" i="1"/>
  <c r="AD94" i="1"/>
  <c r="AD67" i="1"/>
  <c r="AD61" i="1"/>
  <c r="AD106" i="1"/>
  <c r="AD57" i="1"/>
  <c r="AD62" i="1"/>
  <c r="AD76" i="1"/>
  <c r="AD53" i="1"/>
  <c r="AD113" i="1"/>
  <c r="AD50" i="1"/>
  <c r="AD72" i="1"/>
  <c r="AD54" i="1"/>
  <c r="AD64" i="1"/>
  <c r="AD58" i="1"/>
  <c r="AD66" i="1"/>
  <c r="AD88" i="1"/>
  <c r="AD75" i="1"/>
  <c r="AD107" i="1"/>
  <c r="AD91" i="1"/>
  <c r="AD80" i="1"/>
  <c r="AD111" i="1"/>
  <c r="AD110" i="1"/>
  <c r="AD90" i="1"/>
  <c r="AD79" i="1"/>
  <c r="AD96" i="1"/>
  <c r="AD65" i="1"/>
  <c r="AD82" i="1"/>
  <c r="AD59" i="1"/>
  <c r="AD95" i="1"/>
  <c r="AD97" i="1"/>
  <c r="AD99" i="1"/>
  <c r="AD101" i="1"/>
  <c r="AD77" i="1"/>
  <c r="AD49" i="1"/>
  <c r="AD105" i="1"/>
  <c r="AD104" i="1"/>
  <c r="AD87" i="1"/>
  <c r="AD71" i="1"/>
  <c r="AD112" i="1"/>
  <c r="AD84" i="1"/>
  <c r="AD70" i="1"/>
  <c r="AD55" i="1"/>
  <c r="AD98" i="1"/>
  <c r="AD109" i="1"/>
  <c r="AD93" i="1"/>
  <c r="AD63" i="1"/>
  <c r="AD68" i="1"/>
  <c r="AD56" i="1"/>
  <c r="AD69" i="1"/>
  <c r="AD83" i="1"/>
  <c r="AD52" i="1"/>
  <c r="AD73" i="1"/>
  <c r="AD81" i="1"/>
  <c r="AD51" i="1"/>
  <c r="AE63" i="1"/>
  <c r="AE90" i="1"/>
  <c r="AE79" i="1"/>
  <c r="AE113" i="1"/>
  <c r="AE59" i="1"/>
  <c r="AE71" i="1"/>
  <c r="AE105" i="1"/>
  <c r="AE53" i="1"/>
  <c r="AE106" i="1"/>
  <c r="AE80" i="1"/>
  <c r="AE78" i="1"/>
  <c r="AE84" i="1"/>
  <c r="AE92" i="1"/>
  <c r="AE108" i="1"/>
  <c r="AE91" i="1"/>
  <c r="AE68" i="1"/>
  <c r="AE66" i="1"/>
  <c r="AE97" i="1"/>
  <c r="AE69" i="1"/>
  <c r="AE102" i="1"/>
  <c r="AE99" i="1"/>
  <c r="AE100" i="1"/>
  <c r="AE95" i="1"/>
  <c r="AE72" i="1"/>
  <c r="AE98" i="1"/>
  <c r="AE51" i="1"/>
  <c r="AE85" i="1"/>
  <c r="AE82" i="1"/>
  <c r="AE50" i="1"/>
  <c r="AE112" i="1"/>
  <c r="AE56" i="1"/>
  <c r="AE54" i="1"/>
  <c r="AE57" i="1"/>
  <c r="AE94" i="1"/>
  <c r="AE101" i="1"/>
  <c r="AE52" i="1"/>
  <c r="AE77" i="1"/>
  <c r="AE93" i="1"/>
  <c r="AE110" i="1"/>
  <c r="AE61" i="1"/>
  <c r="AE83" i="1"/>
  <c r="AE89" i="1"/>
  <c r="AE70" i="1"/>
  <c r="AE104" i="1"/>
  <c r="AE111" i="1"/>
  <c r="AE103" i="1"/>
  <c r="AE67" i="1"/>
  <c r="AE96" i="1"/>
  <c r="AE73" i="1"/>
  <c r="AE62" i="1"/>
  <c r="AE109" i="1"/>
  <c r="AE107" i="1"/>
  <c r="AE76" i="1"/>
  <c r="AE49" i="1"/>
  <c r="AE55" i="1"/>
  <c r="AE87" i="1"/>
  <c r="AE58" i="1"/>
  <c r="AE64" i="1"/>
  <c r="AE86" i="1"/>
  <c r="AE60" i="1"/>
  <c r="AE74" i="1"/>
  <c r="AE75" i="1"/>
  <c r="AE65" i="1"/>
  <c r="AE81" i="1"/>
  <c r="AE88" i="1"/>
  <c r="AF71" i="1"/>
  <c r="AF84" i="1"/>
  <c r="AF94" i="1"/>
  <c r="AF65" i="1"/>
  <c r="AF106" i="1"/>
  <c r="AF56" i="1"/>
  <c r="AF75" i="1"/>
  <c r="AF67" i="1"/>
  <c r="AF87" i="1"/>
  <c r="AF53" i="1"/>
  <c r="AF109" i="1"/>
  <c r="AF97" i="1"/>
  <c r="AF93" i="1"/>
  <c r="AF63" i="1"/>
  <c r="AF73" i="1"/>
  <c r="AF79" i="1"/>
  <c r="AF50" i="1"/>
  <c r="AF52" i="1"/>
  <c r="AF72" i="1"/>
  <c r="AF83" i="1"/>
  <c r="AF112" i="1"/>
  <c r="AF49" i="1"/>
  <c r="AF70" i="1"/>
  <c r="AF92" i="1"/>
  <c r="AF81" i="1"/>
  <c r="AF100" i="1"/>
  <c r="AF101" i="1"/>
  <c r="AF89" i="1"/>
  <c r="AF60" i="1"/>
  <c r="AF104" i="1"/>
  <c r="AF54" i="1"/>
  <c r="AF80" i="1"/>
  <c r="AF96" i="1"/>
  <c r="AF69" i="1"/>
  <c r="AF102" i="1"/>
  <c r="AF77" i="1"/>
  <c r="AF57" i="1"/>
  <c r="AF90" i="1"/>
  <c r="AF59" i="1"/>
  <c r="AF64" i="1"/>
  <c r="AF66" i="1"/>
  <c r="AF99" i="1"/>
  <c r="AF110" i="1"/>
  <c r="AF68" i="1"/>
  <c r="AF78" i="1"/>
  <c r="AF113" i="1"/>
  <c r="AF76" i="1"/>
  <c r="AF88" i="1"/>
  <c r="AF55" i="1"/>
  <c r="AF62" i="1"/>
  <c r="AF95" i="1"/>
  <c r="AF51" i="1"/>
  <c r="AF98" i="1"/>
  <c r="AF58" i="1"/>
  <c r="AF91" i="1"/>
  <c r="AF86" i="1"/>
  <c r="AF107" i="1"/>
  <c r="AF85" i="1"/>
  <c r="AF111" i="1"/>
  <c r="AF74" i="1"/>
  <c r="AF61" i="1"/>
  <c r="AF82" i="1"/>
  <c r="AF103" i="1"/>
  <c r="AF105" i="1"/>
  <c r="AF108" i="1"/>
  <c r="AG55" i="1"/>
  <c r="AG91" i="1"/>
  <c r="AG69" i="1"/>
  <c r="AG60" i="1"/>
  <c r="AG56" i="1"/>
  <c r="AG110" i="1"/>
  <c r="AG58" i="1"/>
  <c r="AG94" i="1"/>
  <c r="AG80" i="1"/>
  <c r="AG87" i="1"/>
  <c r="AG96" i="1"/>
  <c r="AG95" i="1"/>
  <c r="AG86" i="1"/>
  <c r="AG66" i="1"/>
  <c r="AG82" i="1"/>
  <c r="AG111" i="1"/>
  <c r="AG57" i="1"/>
  <c r="AG52" i="1"/>
  <c r="AG98" i="1"/>
  <c r="AG105" i="1"/>
  <c r="AG72" i="1"/>
  <c r="AG49" i="1"/>
  <c r="AG79" i="1"/>
  <c r="AG104" i="1"/>
  <c r="AG99" i="1"/>
  <c r="AG83" i="1"/>
  <c r="AG71" i="1"/>
  <c r="AG103" i="1"/>
  <c r="AG64" i="1"/>
  <c r="AG59" i="1"/>
  <c r="AG101" i="1"/>
  <c r="AG78" i="1"/>
  <c r="AG75" i="1"/>
  <c r="AG65" i="1"/>
  <c r="AG61" i="1"/>
  <c r="AG106" i="1"/>
  <c r="AG93" i="1"/>
  <c r="AG73" i="1"/>
  <c r="AG54" i="1"/>
  <c r="AG63" i="1"/>
  <c r="AG81" i="1"/>
  <c r="AG113" i="1"/>
  <c r="AG85" i="1"/>
  <c r="AG100" i="1"/>
  <c r="AG50" i="1"/>
  <c r="AG88" i="1"/>
  <c r="AG97" i="1"/>
  <c r="AG84" i="1"/>
  <c r="AG102" i="1"/>
  <c r="AG70" i="1"/>
  <c r="AG68" i="1"/>
  <c r="AG74" i="1"/>
  <c r="AG76" i="1"/>
  <c r="AG90" i="1"/>
  <c r="AG112" i="1"/>
  <c r="AG51" i="1"/>
  <c r="AG107" i="1"/>
  <c r="AG67" i="1"/>
  <c r="AG89" i="1"/>
  <c r="AG108" i="1"/>
  <c r="AG109" i="1"/>
  <c r="AG62" i="1"/>
  <c r="AG77" i="1"/>
  <c r="AG92" i="1"/>
  <c r="AH54" i="1"/>
  <c r="AH102" i="1"/>
  <c r="AH59" i="1"/>
  <c r="AH66" i="1"/>
  <c r="AH95" i="1"/>
  <c r="AH96" i="1"/>
  <c r="AH50" i="1"/>
  <c r="AH105" i="1"/>
  <c r="AH81" i="1"/>
  <c r="AH82" i="1"/>
  <c r="AH103" i="1"/>
  <c r="AH77" i="1"/>
  <c r="AH111" i="1"/>
  <c r="AH62" i="1"/>
  <c r="AH71" i="1"/>
  <c r="AH89" i="1"/>
  <c r="AH65" i="1"/>
  <c r="AH90" i="1"/>
  <c r="AH98" i="1"/>
  <c r="AH60" i="1"/>
  <c r="AH101" i="1"/>
  <c r="AH87" i="1"/>
  <c r="AH86" i="1"/>
  <c r="AH84" i="1"/>
  <c r="AH51" i="1"/>
  <c r="AH99" i="1"/>
  <c r="AH100" i="1"/>
  <c r="AH80" i="1"/>
  <c r="AH52" i="1"/>
  <c r="AH85" i="1"/>
  <c r="AH49" i="1"/>
  <c r="AH94" i="1"/>
  <c r="AH67" i="1"/>
  <c r="AH64" i="1"/>
  <c r="AH61" i="1"/>
  <c r="AH69" i="1"/>
  <c r="AH106" i="1"/>
  <c r="AH58" i="1"/>
  <c r="AH72" i="1"/>
  <c r="AH83" i="1"/>
  <c r="AH91" i="1"/>
  <c r="AH63" i="1"/>
  <c r="AH92" i="1"/>
  <c r="AH97" i="1"/>
  <c r="AH76" i="1"/>
  <c r="AH68" i="1"/>
  <c r="AH55" i="1"/>
  <c r="AH74" i="1"/>
  <c r="AH107" i="1"/>
  <c r="AH112" i="1"/>
  <c r="AH108" i="1"/>
  <c r="AH53" i="1"/>
  <c r="AH79" i="1"/>
  <c r="AH73" i="1"/>
  <c r="AH70" i="1"/>
  <c r="AH57" i="1"/>
  <c r="AH93" i="1"/>
  <c r="AH88" i="1"/>
  <c r="AH109" i="1"/>
  <c r="AH75" i="1"/>
  <c r="AH56" i="1"/>
  <c r="AH78" i="1"/>
  <c r="AH110" i="1"/>
  <c r="AH113" i="1"/>
  <c r="W91" i="1"/>
  <c r="W98" i="1"/>
  <c r="W54" i="1"/>
  <c r="W97" i="1"/>
  <c r="W113" i="1"/>
  <c r="W62" i="1"/>
  <c r="W110" i="1"/>
  <c r="W63" i="1"/>
  <c r="W76" i="1"/>
  <c r="W50" i="1"/>
  <c r="W72" i="1"/>
  <c r="W71" i="1"/>
  <c r="W74" i="1"/>
  <c r="W96" i="1"/>
  <c r="W94" i="1"/>
  <c r="W109" i="1"/>
  <c r="W82" i="1"/>
  <c r="W69" i="1"/>
  <c r="W75" i="1"/>
  <c r="W111" i="1"/>
  <c r="W99" i="1"/>
  <c r="W88" i="1"/>
  <c r="W95" i="1"/>
  <c r="W100" i="1"/>
  <c r="W112" i="1"/>
  <c r="W101" i="1"/>
  <c r="W60" i="1"/>
  <c r="W81" i="1"/>
  <c r="W84" i="1"/>
  <c r="W78" i="1"/>
  <c r="W87" i="1"/>
  <c r="W86" i="1"/>
  <c r="W56" i="1"/>
  <c r="W103" i="1"/>
  <c r="W70" i="1"/>
  <c r="W102" i="1"/>
  <c r="W107" i="1"/>
  <c r="W55" i="1"/>
  <c r="W51" i="1"/>
  <c r="W92" i="1"/>
  <c r="W67" i="1"/>
  <c r="W68" i="1"/>
  <c r="W79" i="1"/>
  <c r="W64" i="1"/>
  <c r="W83" i="1"/>
  <c r="W66" i="1"/>
  <c r="W53" i="1"/>
  <c r="W73" i="1"/>
  <c r="W77" i="1"/>
  <c r="W89" i="1"/>
  <c r="W90" i="1"/>
  <c r="W80" i="1"/>
  <c r="W65" i="1"/>
  <c r="W93" i="1"/>
  <c r="W52" i="1"/>
  <c r="W85" i="1"/>
  <c r="W59" i="1"/>
  <c r="W106" i="1"/>
  <c r="W57" i="1"/>
  <c r="W104" i="1"/>
  <c r="W49" i="1"/>
  <c r="W108" i="1"/>
  <c r="W61" i="1"/>
  <c r="W105" i="1"/>
  <c r="W58" i="1"/>
  <c r="X98" i="1"/>
  <c r="X103" i="1"/>
  <c r="X77" i="1"/>
  <c r="X80" i="1"/>
  <c r="AD103" i="1"/>
  <c r="X66" i="1" l="1"/>
  <c r="X110" i="1"/>
  <c r="AD44" i="1"/>
  <c r="Y46" i="1"/>
  <c r="W45" i="1"/>
  <c r="X106" i="1"/>
  <c r="AB44" i="1"/>
  <c r="W46" i="1"/>
  <c r="AA44" i="1"/>
  <c r="X96" i="1"/>
  <c r="Y44" i="1"/>
  <c r="AA45" i="1"/>
  <c r="AF45" i="1"/>
  <c r="AF46" i="1"/>
  <c r="AC46" i="1"/>
  <c r="AC44" i="1"/>
  <c r="X68" i="1"/>
  <c r="Z45" i="1"/>
  <c r="AB46" i="1"/>
  <c r="Z46" i="1"/>
  <c r="AE44" i="1"/>
  <c r="X94" i="1"/>
  <c r="Y45" i="1"/>
  <c r="AF44" i="1"/>
  <c r="AD45" i="1"/>
  <c r="AA46" i="1"/>
  <c r="AC47" i="1"/>
  <c r="Y37" i="1"/>
  <c r="AD37" i="1"/>
  <c r="AF37" i="1"/>
  <c r="W37" i="1"/>
  <c r="AA47" i="1"/>
  <c r="AE37" i="1"/>
  <c r="Y47" i="1"/>
  <c r="AE47" i="1"/>
  <c r="AA37" i="1"/>
  <c r="Z47" i="1"/>
  <c r="AC37" i="1"/>
  <c r="AD47" i="1"/>
  <c r="AB47" i="1"/>
  <c r="AB37" i="1"/>
  <c r="Z37" i="1"/>
  <c r="W40" i="1"/>
  <c r="AE38" i="1"/>
  <c r="AD40" i="1"/>
  <c r="AF40" i="1"/>
  <c r="AE39" i="1"/>
  <c r="AC38" i="1"/>
  <c r="AA40" i="1"/>
  <c r="AF38" i="1"/>
  <c r="W38" i="1"/>
  <c r="W39" i="1"/>
  <c r="AC40" i="1"/>
  <c r="AB39" i="1"/>
  <c r="AA39" i="1"/>
  <c r="AD39" i="1"/>
  <c r="AB38" i="1"/>
  <c r="AA38" i="1"/>
  <c r="Z40" i="1"/>
  <c r="Y40" i="1"/>
  <c r="AB40" i="1"/>
  <c r="Z39" i="1"/>
  <c r="Y38" i="1"/>
  <c r="Z38" i="1"/>
  <c r="Y39" i="1"/>
  <c r="AF39" i="1"/>
  <c r="AE40" i="1"/>
  <c r="AD38" i="1"/>
  <c r="AC39" i="1"/>
  <c r="X95" i="1"/>
  <c r="X108" i="1"/>
  <c r="X104" i="1"/>
  <c r="X86" i="1"/>
  <c r="X83" i="1"/>
  <c r="X71" i="1"/>
  <c r="X58" i="1"/>
  <c r="X87" i="1"/>
  <c r="X61" i="1"/>
  <c r="X111" i="1"/>
  <c r="X99" i="1"/>
  <c r="X112" i="1"/>
  <c r="X54" i="1"/>
  <c r="X46" i="1" s="1"/>
  <c r="X75" i="1"/>
  <c r="AH104" i="1"/>
  <c r="AH40" i="1" s="1"/>
  <c r="AG53" i="1"/>
  <c r="AD46" i="1" s="1"/>
  <c r="X107" i="1"/>
  <c r="X60" i="1"/>
  <c r="W44" i="1" l="1"/>
  <c r="AH46" i="1"/>
  <c r="AE45" i="1"/>
  <c r="AH45" i="1"/>
  <c r="AG47" i="1"/>
  <c r="AB45" i="1"/>
  <c r="AE46" i="1"/>
  <c r="X45" i="1"/>
  <c r="X44" i="1"/>
  <c r="AC45" i="1"/>
  <c r="AH44" i="1"/>
  <c r="AG45" i="1"/>
  <c r="AH39" i="1"/>
  <c r="AG44" i="1"/>
  <c r="W47" i="1"/>
  <c r="AG46" i="1"/>
  <c r="Z44" i="1"/>
  <c r="AH47" i="1"/>
  <c r="X47" i="1"/>
  <c r="AG38" i="1"/>
  <c r="AG37" i="1"/>
  <c r="AH37" i="1"/>
  <c r="AG40" i="1"/>
  <c r="AF47" i="1"/>
  <c r="X38" i="1"/>
  <c r="X37" i="1"/>
  <c r="X39" i="1"/>
  <c r="AH38" i="1"/>
  <c r="AG39" i="1"/>
  <c r="X40" i="1"/>
</calcChain>
</file>

<file path=xl/sharedStrings.xml><?xml version="1.0" encoding="utf-8"?>
<sst xmlns="http://schemas.openxmlformats.org/spreadsheetml/2006/main" count="51" uniqueCount="27">
  <si>
    <t>month</t>
  </si>
  <si>
    <t>percipitation (mm)</t>
  </si>
  <si>
    <t>a0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</si>
  <si>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</si>
  <si>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</si>
  <si>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</si>
  <si>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</si>
  <si>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</si>
  <si>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</si>
  <si>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</si>
  <si>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</si>
  <si>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</si>
  <si>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</si>
  <si>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</si>
  <si>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</si>
  <si>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year</t>
  </si>
  <si>
    <t>hat</t>
  </si>
  <si>
    <t>err</t>
  </si>
  <si>
    <t>1y</t>
  </si>
  <si>
    <t>2y</t>
  </si>
  <si>
    <t>3y</t>
  </si>
  <si>
    <t>4y</t>
  </si>
  <si>
    <t>1m</t>
  </si>
  <si>
    <t>5m</t>
  </si>
  <si>
    <t>3m</t>
  </si>
  <si>
    <t>10m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</si>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</sst>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/>
    </xf>
    <xf numFmtId="2" fontId="0" fillId="0" borderId="0" xfId="0" applyNumberFormat="1" applyAlignment="1">
      <alignment horizontal="left" indent="1"/>
    </xf>
    <xf numFmtId="2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left" indent="1"/>
    </xf>
    <xf numFmtId="2" fontId="0" fillId="2" borderId="0" xfId="0" applyNumberFormat="1" applyFill="1" applyAlignment="1">
      <alignment horizontal="left" indent="1"/>
    </xf>
    <xf numFmtId="2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Sheet1!$D$14:$D$541</c:f>
              <c:numCache>
                <c:formatCode>General</c:formatCode>
                <c:ptCount val="528"/>
                <c:pt idx="0">
                  <c:v>20.6</c:v>
                </c:pt>
                <c:pt idx="1">
                  <c:v>14.899999999999999</c:v>
                </c:pt>
                <c:pt idx="2">
                  <c:v>102.6</c:v>
                </c:pt>
                <c:pt idx="3">
                  <c:v>102.1</c:v>
                </c:pt>
                <c:pt idx="4">
                  <c:v>104.39999999999999</c:v>
                </c:pt>
                <c:pt idx="5">
                  <c:v>62.650000000000006</c:v>
                </c:pt>
                <c:pt idx="6">
                  <c:v>1.6</c:v>
                </c:pt>
                <c:pt idx="7">
                  <c:v>7.5</c:v>
                </c:pt>
                <c:pt idx="8">
                  <c:v>0.3</c:v>
                </c:pt>
                <c:pt idx="9">
                  <c:v>68.400000000000006</c:v>
                </c:pt>
                <c:pt idx="10">
                  <c:v>49.4</c:v>
                </c:pt>
                <c:pt idx="11">
                  <c:v>12.6</c:v>
                </c:pt>
                <c:pt idx="12">
                  <c:v>17.2</c:v>
                </c:pt>
                <c:pt idx="13">
                  <c:v>4.2</c:v>
                </c:pt>
                <c:pt idx="14">
                  <c:v>46.2</c:v>
                </c:pt>
                <c:pt idx="15">
                  <c:v>7.2</c:v>
                </c:pt>
                <c:pt idx="16">
                  <c:v>19.600000000000001</c:v>
                </c:pt>
                <c:pt idx="17">
                  <c:v>61.099999999999994</c:v>
                </c:pt>
                <c:pt idx="18">
                  <c:v>8.1</c:v>
                </c:pt>
                <c:pt idx="19">
                  <c:v>0.6</c:v>
                </c:pt>
                <c:pt idx="20">
                  <c:v>0</c:v>
                </c:pt>
                <c:pt idx="21">
                  <c:v>23.2</c:v>
                </c:pt>
                <c:pt idx="22">
                  <c:v>35</c:v>
                </c:pt>
                <c:pt idx="23">
                  <c:v>20.7</c:v>
                </c:pt>
                <c:pt idx="24">
                  <c:v>5.7999999999999989</c:v>
                </c:pt>
                <c:pt idx="25">
                  <c:v>27.499999999999996</c:v>
                </c:pt>
                <c:pt idx="26">
                  <c:v>41.999999999999993</c:v>
                </c:pt>
                <c:pt idx="27">
                  <c:v>18.5</c:v>
                </c:pt>
                <c:pt idx="28">
                  <c:v>57.599999999999994</c:v>
                </c:pt>
                <c:pt idx="29">
                  <c:v>29.1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9.7000000000000011</c:v>
                </c:pt>
                <c:pt idx="34">
                  <c:v>22.299999999999997</c:v>
                </c:pt>
                <c:pt idx="35">
                  <c:v>34</c:v>
                </c:pt>
                <c:pt idx="36">
                  <c:v>10.4</c:v>
                </c:pt>
                <c:pt idx="37">
                  <c:v>4.5999999999999996</c:v>
                </c:pt>
                <c:pt idx="38">
                  <c:v>23.6</c:v>
                </c:pt>
                <c:pt idx="39">
                  <c:v>58.2</c:v>
                </c:pt>
                <c:pt idx="40">
                  <c:v>0.2</c:v>
                </c:pt>
                <c:pt idx="41">
                  <c:v>25.6</c:v>
                </c:pt>
                <c:pt idx="42">
                  <c:v>1.3</c:v>
                </c:pt>
                <c:pt idx="43">
                  <c:v>0.6</c:v>
                </c:pt>
                <c:pt idx="44">
                  <c:v>10</c:v>
                </c:pt>
                <c:pt idx="45">
                  <c:v>1.4</c:v>
                </c:pt>
                <c:pt idx="46">
                  <c:v>35.6</c:v>
                </c:pt>
                <c:pt idx="47">
                  <c:v>4.2</c:v>
                </c:pt>
                <c:pt idx="48">
                  <c:v>38.1</c:v>
                </c:pt>
                <c:pt idx="49">
                  <c:v>34.1</c:v>
                </c:pt>
                <c:pt idx="50">
                  <c:v>19.700000000000003</c:v>
                </c:pt>
                <c:pt idx="51">
                  <c:v>33.299999999999997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7</c:v>
                </c:pt>
                <c:pt idx="60">
                  <c:v>38</c:v>
                </c:pt>
                <c:pt idx="61">
                  <c:v>42</c:v>
                </c:pt>
                <c:pt idx="62">
                  <c:v>10</c:v>
                </c:pt>
                <c:pt idx="63">
                  <c:v>115</c:v>
                </c:pt>
                <c:pt idx="64">
                  <c:v>41</c:v>
                </c:pt>
                <c:pt idx="65">
                  <c:v>15</c:v>
                </c:pt>
                <c:pt idx="66">
                  <c:v>3</c:v>
                </c:pt>
                <c:pt idx="67">
                  <c:v>16</c:v>
                </c:pt>
                <c:pt idx="68">
                  <c:v>0</c:v>
                </c:pt>
                <c:pt idx="69">
                  <c:v>33</c:v>
                </c:pt>
                <c:pt idx="70">
                  <c:v>29</c:v>
                </c:pt>
                <c:pt idx="71">
                  <c:v>18.100000000000001</c:v>
                </c:pt>
                <c:pt idx="72">
                  <c:v>73</c:v>
                </c:pt>
                <c:pt idx="73">
                  <c:v>28</c:v>
                </c:pt>
                <c:pt idx="74">
                  <c:v>35</c:v>
                </c:pt>
                <c:pt idx="75">
                  <c:v>83</c:v>
                </c:pt>
                <c:pt idx="76">
                  <c:v>127</c:v>
                </c:pt>
                <c:pt idx="77">
                  <c:v>5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22</c:v>
                </c:pt>
                <c:pt idx="82">
                  <c:v>40</c:v>
                </c:pt>
                <c:pt idx="83">
                  <c:v>55</c:v>
                </c:pt>
                <c:pt idx="84">
                  <c:v>27</c:v>
                </c:pt>
                <c:pt idx="85">
                  <c:v>41</c:v>
                </c:pt>
                <c:pt idx="86">
                  <c:v>51</c:v>
                </c:pt>
                <c:pt idx="87">
                  <c:v>159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6.8999999999999995</c:v>
                </c:pt>
                <c:pt idx="96">
                  <c:v>66.099999999999994</c:v>
                </c:pt>
                <c:pt idx="97">
                  <c:v>4.4000000000000004</c:v>
                </c:pt>
                <c:pt idx="98">
                  <c:v>27.4</c:v>
                </c:pt>
                <c:pt idx="99">
                  <c:v>51.800000000000004</c:v>
                </c:pt>
                <c:pt idx="100">
                  <c:v>24.5</c:v>
                </c:pt>
                <c:pt idx="101">
                  <c:v>12</c:v>
                </c:pt>
                <c:pt idx="102">
                  <c:v>5</c:v>
                </c:pt>
                <c:pt idx="103">
                  <c:v>6.5</c:v>
                </c:pt>
                <c:pt idx="104">
                  <c:v>35</c:v>
                </c:pt>
                <c:pt idx="105">
                  <c:v>55.6</c:v>
                </c:pt>
                <c:pt idx="106">
                  <c:v>10.5</c:v>
                </c:pt>
                <c:pt idx="107">
                  <c:v>9</c:v>
                </c:pt>
                <c:pt idx="108">
                  <c:v>40.299999999999997</c:v>
                </c:pt>
                <c:pt idx="109">
                  <c:v>28.5</c:v>
                </c:pt>
                <c:pt idx="110">
                  <c:v>41.900000000000006</c:v>
                </c:pt>
                <c:pt idx="111">
                  <c:v>46.199999999999996</c:v>
                </c:pt>
                <c:pt idx="112">
                  <c:v>15.5</c:v>
                </c:pt>
                <c:pt idx="113">
                  <c:v>0.3</c:v>
                </c:pt>
                <c:pt idx="114">
                  <c:v>4.8999999999999995</c:v>
                </c:pt>
                <c:pt idx="115">
                  <c:v>17.399999999999999</c:v>
                </c:pt>
                <c:pt idx="116">
                  <c:v>3.2</c:v>
                </c:pt>
                <c:pt idx="117">
                  <c:v>84.4</c:v>
                </c:pt>
                <c:pt idx="118">
                  <c:v>0</c:v>
                </c:pt>
                <c:pt idx="119">
                  <c:v>34.200000000000003</c:v>
                </c:pt>
                <c:pt idx="120">
                  <c:v>13.6</c:v>
                </c:pt>
                <c:pt idx="121">
                  <c:v>39.099999999999994</c:v>
                </c:pt>
                <c:pt idx="122">
                  <c:v>40.4</c:v>
                </c:pt>
                <c:pt idx="123">
                  <c:v>45.1</c:v>
                </c:pt>
                <c:pt idx="124">
                  <c:v>54.2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6</c:v>
                </c:pt>
                <c:pt idx="129">
                  <c:v>30</c:v>
                </c:pt>
                <c:pt idx="130">
                  <c:v>66.2</c:v>
                </c:pt>
                <c:pt idx="131">
                  <c:v>10.7</c:v>
                </c:pt>
                <c:pt idx="132">
                  <c:v>32.400000000000006</c:v>
                </c:pt>
                <c:pt idx="133">
                  <c:v>21.6</c:v>
                </c:pt>
                <c:pt idx="134">
                  <c:v>14.599999999999998</c:v>
                </c:pt>
                <c:pt idx="135">
                  <c:v>45.900000000000006</c:v>
                </c:pt>
                <c:pt idx="136">
                  <c:v>114.10000000000001</c:v>
                </c:pt>
                <c:pt idx="137">
                  <c:v>25.499999999999996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10.199999999999999</c:v>
                </c:pt>
                <c:pt idx="142">
                  <c:v>75.100000000000009</c:v>
                </c:pt>
                <c:pt idx="143">
                  <c:v>43.3</c:v>
                </c:pt>
                <c:pt idx="144">
                  <c:v>54.1</c:v>
                </c:pt>
                <c:pt idx="145">
                  <c:v>34.300000000000004</c:v>
                </c:pt>
                <c:pt idx="146">
                  <c:v>113.6</c:v>
                </c:pt>
                <c:pt idx="147">
                  <c:v>89.4</c:v>
                </c:pt>
                <c:pt idx="148">
                  <c:v>36</c:v>
                </c:pt>
                <c:pt idx="149">
                  <c:v>8.6</c:v>
                </c:pt>
                <c:pt idx="150">
                  <c:v>2</c:v>
                </c:pt>
                <c:pt idx="151">
                  <c:v>0.6</c:v>
                </c:pt>
                <c:pt idx="152">
                  <c:v>8.6999999999999993</c:v>
                </c:pt>
                <c:pt idx="153">
                  <c:v>67.90000000000002</c:v>
                </c:pt>
                <c:pt idx="154">
                  <c:v>37.4</c:v>
                </c:pt>
                <c:pt idx="155">
                  <c:v>28.5</c:v>
                </c:pt>
                <c:pt idx="156">
                  <c:v>40.6</c:v>
                </c:pt>
                <c:pt idx="157">
                  <c:v>0.4</c:v>
                </c:pt>
                <c:pt idx="158">
                  <c:v>43.4</c:v>
                </c:pt>
                <c:pt idx="159">
                  <c:v>29</c:v>
                </c:pt>
                <c:pt idx="160">
                  <c:v>39.4</c:v>
                </c:pt>
                <c:pt idx="161">
                  <c:v>0</c:v>
                </c:pt>
                <c:pt idx="162">
                  <c:v>6.2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34.799999999999997</c:v>
                </c:pt>
                <c:pt idx="167">
                  <c:v>35.1</c:v>
                </c:pt>
                <c:pt idx="168">
                  <c:v>23.4</c:v>
                </c:pt>
                <c:pt idx="169">
                  <c:v>58.6</c:v>
                </c:pt>
                <c:pt idx="170">
                  <c:v>22.4</c:v>
                </c:pt>
                <c:pt idx="171">
                  <c:v>104.4</c:v>
                </c:pt>
                <c:pt idx="172">
                  <c:v>41.900000000000006</c:v>
                </c:pt>
                <c:pt idx="173">
                  <c:v>0.5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23.2</c:v>
                </c:pt>
                <c:pt idx="179">
                  <c:v>46.3</c:v>
                </c:pt>
                <c:pt idx="180">
                  <c:v>33.200000000000003</c:v>
                </c:pt>
                <c:pt idx="181">
                  <c:v>19.299999999999997</c:v>
                </c:pt>
                <c:pt idx="182">
                  <c:v>71.400000000000006</c:v>
                </c:pt>
                <c:pt idx="183">
                  <c:v>28.099999999999998</c:v>
                </c:pt>
                <c:pt idx="184">
                  <c:v>121.30000000000001</c:v>
                </c:pt>
                <c:pt idx="185">
                  <c:v>16</c:v>
                </c:pt>
                <c:pt idx="186">
                  <c:v>0</c:v>
                </c:pt>
                <c:pt idx="187">
                  <c:v>6.6</c:v>
                </c:pt>
                <c:pt idx="188">
                  <c:v>6</c:v>
                </c:pt>
                <c:pt idx="189">
                  <c:v>12.1</c:v>
                </c:pt>
                <c:pt idx="190">
                  <c:v>62.4</c:v>
                </c:pt>
                <c:pt idx="191">
                  <c:v>66.599999999999994</c:v>
                </c:pt>
                <c:pt idx="192">
                  <c:v>23.900000000000002</c:v>
                </c:pt>
                <c:pt idx="193">
                  <c:v>14</c:v>
                </c:pt>
                <c:pt idx="194">
                  <c:v>23</c:v>
                </c:pt>
                <c:pt idx="195">
                  <c:v>35.100000000000009</c:v>
                </c:pt>
                <c:pt idx="196">
                  <c:v>20.399999999999999</c:v>
                </c:pt>
                <c:pt idx="197">
                  <c:v>0.5</c:v>
                </c:pt>
                <c:pt idx="198">
                  <c:v>6.9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2.7</c:v>
                </c:pt>
                <c:pt idx="203">
                  <c:v>15.7</c:v>
                </c:pt>
                <c:pt idx="204">
                  <c:v>56.2</c:v>
                </c:pt>
                <c:pt idx="205">
                  <c:v>48.6</c:v>
                </c:pt>
                <c:pt idx="206">
                  <c:v>106.80000000000001</c:v>
                </c:pt>
                <c:pt idx="207">
                  <c:v>68.199999999999989</c:v>
                </c:pt>
                <c:pt idx="208">
                  <c:v>11.799999999999999</c:v>
                </c:pt>
                <c:pt idx="209">
                  <c:v>0.2</c:v>
                </c:pt>
                <c:pt idx="210">
                  <c:v>46.2</c:v>
                </c:pt>
                <c:pt idx="211">
                  <c:v>2.6000000000000005</c:v>
                </c:pt>
                <c:pt idx="212">
                  <c:v>17.100000000000001</c:v>
                </c:pt>
                <c:pt idx="213">
                  <c:v>0</c:v>
                </c:pt>
                <c:pt idx="214">
                  <c:v>12.4</c:v>
                </c:pt>
                <c:pt idx="215">
                  <c:v>43.4</c:v>
                </c:pt>
                <c:pt idx="216">
                  <c:v>17.700000000000003</c:v>
                </c:pt>
                <c:pt idx="217">
                  <c:v>34.4</c:v>
                </c:pt>
                <c:pt idx="218">
                  <c:v>64.399999999999991</c:v>
                </c:pt>
                <c:pt idx="219">
                  <c:v>48</c:v>
                </c:pt>
                <c:pt idx="220">
                  <c:v>60</c:v>
                </c:pt>
                <c:pt idx="221">
                  <c:v>8.5</c:v>
                </c:pt>
                <c:pt idx="222">
                  <c:v>0</c:v>
                </c:pt>
                <c:pt idx="223">
                  <c:v>0</c:v>
                </c:pt>
                <c:pt idx="224">
                  <c:v>14.4</c:v>
                </c:pt>
                <c:pt idx="225">
                  <c:v>6.2</c:v>
                </c:pt>
                <c:pt idx="226">
                  <c:v>13</c:v>
                </c:pt>
                <c:pt idx="227">
                  <c:v>18.899999999999999</c:v>
                </c:pt>
                <c:pt idx="228">
                  <c:v>29.3</c:v>
                </c:pt>
                <c:pt idx="229">
                  <c:v>39.699999999999996</c:v>
                </c:pt>
                <c:pt idx="230">
                  <c:v>42.400000000000006</c:v>
                </c:pt>
                <c:pt idx="231">
                  <c:v>77.8</c:v>
                </c:pt>
                <c:pt idx="232">
                  <c:v>73.199999999999989</c:v>
                </c:pt>
                <c:pt idx="233">
                  <c:v>0.6</c:v>
                </c:pt>
                <c:pt idx="234">
                  <c:v>2.2000000000000002</c:v>
                </c:pt>
                <c:pt idx="235">
                  <c:v>0</c:v>
                </c:pt>
                <c:pt idx="236">
                  <c:v>10.200000000000001</c:v>
                </c:pt>
                <c:pt idx="237">
                  <c:v>22.3</c:v>
                </c:pt>
                <c:pt idx="238">
                  <c:v>15</c:v>
                </c:pt>
                <c:pt idx="239">
                  <c:v>29.500000000000004</c:v>
                </c:pt>
                <c:pt idx="240">
                  <c:v>43.7</c:v>
                </c:pt>
                <c:pt idx="241">
                  <c:v>16.600000000000001</c:v>
                </c:pt>
                <c:pt idx="242">
                  <c:v>52.3</c:v>
                </c:pt>
                <c:pt idx="243">
                  <c:v>45.6</c:v>
                </c:pt>
                <c:pt idx="244">
                  <c:v>96.2</c:v>
                </c:pt>
                <c:pt idx="245">
                  <c:v>15.2</c:v>
                </c:pt>
                <c:pt idx="246">
                  <c:v>12</c:v>
                </c:pt>
                <c:pt idx="247">
                  <c:v>0.2</c:v>
                </c:pt>
                <c:pt idx="248">
                  <c:v>0</c:v>
                </c:pt>
                <c:pt idx="249">
                  <c:v>19.399999999999999</c:v>
                </c:pt>
                <c:pt idx="250">
                  <c:v>27.4</c:v>
                </c:pt>
                <c:pt idx="251">
                  <c:v>37.200000000000003</c:v>
                </c:pt>
                <c:pt idx="252">
                  <c:v>22.799999999999997</c:v>
                </c:pt>
                <c:pt idx="253">
                  <c:v>21.4</c:v>
                </c:pt>
                <c:pt idx="254">
                  <c:v>55.8</c:v>
                </c:pt>
                <c:pt idx="255">
                  <c:v>15</c:v>
                </c:pt>
                <c:pt idx="256">
                  <c:v>40.799999999999997</c:v>
                </c:pt>
                <c:pt idx="257">
                  <c:v>29.6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</c:v>
                </c:pt>
                <c:pt idx="262">
                  <c:v>45.4</c:v>
                </c:pt>
                <c:pt idx="263">
                  <c:v>58.8</c:v>
                </c:pt>
                <c:pt idx="264">
                  <c:v>46</c:v>
                </c:pt>
                <c:pt idx="265">
                  <c:v>30.799999999999997</c:v>
                </c:pt>
                <c:pt idx="266">
                  <c:v>64.2</c:v>
                </c:pt>
                <c:pt idx="267">
                  <c:v>27.1</c:v>
                </c:pt>
                <c:pt idx="268">
                  <c:v>26.800000000000004</c:v>
                </c:pt>
                <c:pt idx="269">
                  <c:v>12.1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</c:v>
                </c:pt>
                <c:pt idx="274">
                  <c:v>14.399999999999999</c:v>
                </c:pt>
                <c:pt idx="275">
                  <c:v>20.099999999999998</c:v>
                </c:pt>
                <c:pt idx="276" formatCode="0.00">
                  <c:v>15.120000000000001</c:v>
                </c:pt>
                <c:pt idx="277" formatCode="0.00">
                  <c:v>28.510000000000005</c:v>
                </c:pt>
                <c:pt idx="278" formatCode="0.00">
                  <c:v>54.7</c:v>
                </c:pt>
                <c:pt idx="279" formatCode="0.00">
                  <c:v>38.83</c:v>
                </c:pt>
                <c:pt idx="280" formatCode="0.00">
                  <c:v>18.5</c:v>
                </c:pt>
                <c:pt idx="281" formatCode="0.00">
                  <c:v>0.7</c:v>
                </c:pt>
                <c:pt idx="282" formatCode="0.00">
                  <c:v>5.9099999999999993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31.1</c:v>
                </c:pt>
                <c:pt idx="286" formatCode="0.00">
                  <c:v>28.5</c:v>
                </c:pt>
                <c:pt idx="287" formatCode="0.00">
                  <c:v>39.4</c:v>
                </c:pt>
                <c:pt idx="288" formatCode="0.00">
                  <c:v>16.100000000000001</c:v>
                </c:pt>
                <c:pt idx="289" formatCode="0.00">
                  <c:v>43.81</c:v>
                </c:pt>
                <c:pt idx="290" formatCode="0.00">
                  <c:v>80.3</c:v>
                </c:pt>
                <c:pt idx="291" formatCode="0.00">
                  <c:v>59.510000000000005</c:v>
                </c:pt>
                <c:pt idx="292" formatCode="0.00">
                  <c:v>37.199999999999996</c:v>
                </c:pt>
                <c:pt idx="293" formatCode="0.00">
                  <c:v>27.900000000000002</c:v>
                </c:pt>
                <c:pt idx="294" formatCode="0.00">
                  <c:v>3.4</c:v>
                </c:pt>
                <c:pt idx="295" formatCode="0.00">
                  <c:v>2.0099999999999998</c:v>
                </c:pt>
                <c:pt idx="296" formatCode="0.00">
                  <c:v>0</c:v>
                </c:pt>
                <c:pt idx="297" formatCode="0.00">
                  <c:v>28.4</c:v>
                </c:pt>
                <c:pt idx="298" formatCode="0.00">
                  <c:v>20</c:v>
                </c:pt>
                <c:pt idx="299" formatCode="0.00">
                  <c:v>19.809999999999999</c:v>
                </c:pt>
                <c:pt idx="300" formatCode="0.00">
                  <c:v>41.9</c:v>
                </c:pt>
                <c:pt idx="301" formatCode="0.00">
                  <c:v>47.9</c:v>
                </c:pt>
                <c:pt idx="302" formatCode="0.00">
                  <c:v>18.500000000000004</c:v>
                </c:pt>
                <c:pt idx="303" formatCode="0.00">
                  <c:v>26.499999999999996</c:v>
                </c:pt>
                <c:pt idx="304" formatCode="0.00">
                  <c:v>49.899999999999991</c:v>
                </c:pt>
                <c:pt idx="305" formatCode="0.00">
                  <c:v>2.7</c:v>
                </c:pt>
                <c:pt idx="306" formatCode="0.00">
                  <c:v>2.5</c:v>
                </c:pt>
                <c:pt idx="307" formatCode="0.00">
                  <c:v>0</c:v>
                </c:pt>
                <c:pt idx="308" formatCode="0.00">
                  <c:v>0.91</c:v>
                </c:pt>
                <c:pt idx="309" formatCode="0.00">
                  <c:v>58</c:v>
                </c:pt>
                <c:pt idx="310" formatCode="0.00">
                  <c:v>23.1</c:v>
                </c:pt>
                <c:pt idx="311" formatCode="0.00">
                  <c:v>23.810000000000002</c:v>
                </c:pt>
                <c:pt idx="312" formatCode="0.00">
                  <c:v>45.3</c:v>
                </c:pt>
                <c:pt idx="313" formatCode="0.00">
                  <c:v>16.41</c:v>
                </c:pt>
                <c:pt idx="314" formatCode="0.00">
                  <c:v>26.409999999999997</c:v>
                </c:pt>
                <c:pt idx="315" formatCode="0.00">
                  <c:v>45.3</c:v>
                </c:pt>
                <c:pt idx="316" formatCode="0.00">
                  <c:v>88.1</c:v>
                </c:pt>
                <c:pt idx="317" formatCode="0.00">
                  <c:v>4.1999999999999993</c:v>
                </c:pt>
                <c:pt idx="318" formatCode="0.00">
                  <c:v>0</c:v>
                </c:pt>
                <c:pt idx="319" formatCode="0.00">
                  <c:v>0.11</c:v>
                </c:pt>
                <c:pt idx="320" formatCode="0.00">
                  <c:v>3.1</c:v>
                </c:pt>
                <c:pt idx="321" formatCode="0.00">
                  <c:v>0</c:v>
                </c:pt>
                <c:pt idx="322" formatCode="0.00">
                  <c:v>18.919999999999998</c:v>
                </c:pt>
                <c:pt idx="323" formatCode="0.00">
                  <c:v>18.260000000000005</c:v>
                </c:pt>
                <c:pt idx="324" formatCode="0.00">
                  <c:v>10.75</c:v>
                </c:pt>
                <c:pt idx="325" formatCode="0.00">
                  <c:v>17.079999999999998</c:v>
                </c:pt>
                <c:pt idx="326" formatCode="0.00">
                  <c:v>36.25</c:v>
                </c:pt>
                <c:pt idx="327" formatCode="0.00">
                  <c:v>85.61</c:v>
                </c:pt>
                <c:pt idx="328" formatCode="0.00">
                  <c:v>91.629999999999981</c:v>
                </c:pt>
                <c:pt idx="329" formatCode="0.00">
                  <c:v>3.1</c:v>
                </c:pt>
                <c:pt idx="330" formatCode="0.00">
                  <c:v>0.43000000000000005</c:v>
                </c:pt>
                <c:pt idx="331" formatCode="0.00">
                  <c:v>0.72</c:v>
                </c:pt>
                <c:pt idx="332" formatCode="0.00">
                  <c:v>0</c:v>
                </c:pt>
                <c:pt idx="333" formatCode="0.00">
                  <c:v>3.9499999999999997</c:v>
                </c:pt>
                <c:pt idx="334" formatCode="0.00">
                  <c:v>88.749999999999986</c:v>
                </c:pt>
                <c:pt idx="335" formatCode="0.00">
                  <c:v>23.180000000000003</c:v>
                </c:pt>
                <c:pt idx="336" formatCode="0.00">
                  <c:v>26.66</c:v>
                </c:pt>
                <c:pt idx="337" formatCode="0.00">
                  <c:v>33.36</c:v>
                </c:pt>
                <c:pt idx="338" formatCode="0.00">
                  <c:v>31.689999999999998</c:v>
                </c:pt>
                <c:pt idx="339" formatCode="0.00">
                  <c:v>63.46</c:v>
                </c:pt>
                <c:pt idx="340" formatCode="0.00">
                  <c:v>12.73</c:v>
                </c:pt>
                <c:pt idx="341" formatCode="0.00">
                  <c:v>5.5</c:v>
                </c:pt>
                <c:pt idx="342" formatCode="0.00">
                  <c:v>0.01</c:v>
                </c:pt>
                <c:pt idx="343" formatCode="0.00">
                  <c:v>2.2000000000000002</c:v>
                </c:pt>
                <c:pt idx="344" formatCode="0.00">
                  <c:v>0</c:v>
                </c:pt>
                <c:pt idx="345" formatCode="0.00">
                  <c:v>12.129999999999999</c:v>
                </c:pt>
                <c:pt idx="346" formatCode="0.00">
                  <c:v>54.900000000000006</c:v>
                </c:pt>
                <c:pt idx="347" formatCode="0.00">
                  <c:v>40.770000000000003</c:v>
                </c:pt>
                <c:pt idx="348" formatCode="0.00">
                  <c:v>15.96</c:v>
                </c:pt>
                <c:pt idx="349" formatCode="0.00">
                  <c:v>30.819999999999997</c:v>
                </c:pt>
                <c:pt idx="350" formatCode="0.00">
                  <c:v>40.429999999999993</c:v>
                </c:pt>
                <c:pt idx="351" formatCode="0.00">
                  <c:v>39.03</c:v>
                </c:pt>
                <c:pt idx="352" formatCode="0.00">
                  <c:v>77.010000000000005</c:v>
                </c:pt>
                <c:pt idx="353" formatCode="0.00">
                  <c:v>7.71</c:v>
                </c:pt>
                <c:pt idx="354" formatCode="0.00">
                  <c:v>3.0199999999999996</c:v>
                </c:pt>
                <c:pt idx="355" formatCode="0.00">
                  <c:v>1.01</c:v>
                </c:pt>
                <c:pt idx="356" formatCode="0.00">
                  <c:v>0.1</c:v>
                </c:pt>
                <c:pt idx="357" formatCode="0.00">
                  <c:v>36.709999999999994</c:v>
                </c:pt>
                <c:pt idx="358" formatCode="0.00">
                  <c:v>64.72999999999999</c:v>
                </c:pt>
                <c:pt idx="359" formatCode="0.00">
                  <c:v>10.67</c:v>
                </c:pt>
                <c:pt idx="360" formatCode="0.00">
                  <c:v>16.600000000000001</c:v>
                </c:pt>
                <c:pt idx="361" formatCode="0.00">
                  <c:v>30.609999999999996</c:v>
                </c:pt>
                <c:pt idx="362" formatCode="0.00">
                  <c:v>41.27</c:v>
                </c:pt>
                <c:pt idx="363" formatCode="0.00">
                  <c:v>43.800000000000004</c:v>
                </c:pt>
                <c:pt idx="364" formatCode="0.00">
                  <c:v>15.9</c:v>
                </c:pt>
                <c:pt idx="365" formatCode="0.00">
                  <c:v>6.129999999999999</c:v>
                </c:pt>
                <c:pt idx="366" formatCode="0.00">
                  <c:v>2.1100000000000003</c:v>
                </c:pt>
                <c:pt idx="367" formatCode="0.00">
                  <c:v>5.25</c:v>
                </c:pt>
                <c:pt idx="368" formatCode="0.00">
                  <c:v>3.01</c:v>
                </c:pt>
                <c:pt idx="369" formatCode="0.00">
                  <c:v>101.72</c:v>
                </c:pt>
                <c:pt idx="370" formatCode="0.00">
                  <c:v>8.8000000000000007</c:v>
                </c:pt>
                <c:pt idx="371" formatCode="0.00">
                  <c:v>46.72</c:v>
                </c:pt>
                <c:pt idx="372" formatCode="0.00">
                  <c:v>17.570000000000004</c:v>
                </c:pt>
                <c:pt idx="373" formatCode="0.00">
                  <c:v>35.669999999999995</c:v>
                </c:pt>
                <c:pt idx="374" formatCode="0.00">
                  <c:v>36.53</c:v>
                </c:pt>
                <c:pt idx="375" formatCode="0.00">
                  <c:v>58.01</c:v>
                </c:pt>
                <c:pt idx="376" formatCode="0.00">
                  <c:v>10.1</c:v>
                </c:pt>
                <c:pt idx="377" formatCode="0.00">
                  <c:v>11.12</c:v>
                </c:pt>
                <c:pt idx="378" formatCode="0.00">
                  <c:v>3.11</c:v>
                </c:pt>
                <c:pt idx="379" formatCode="0.00">
                  <c:v>8.23</c:v>
                </c:pt>
                <c:pt idx="380" formatCode="0.00">
                  <c:v>3.1</c:v>
                </c:pt>
                <c:pt idx="381" formatCode="0.00">
                  <c:v>7.4399999999999995</c:v>
                </c:pt>
                <c:pt idx="382" formatCode="0.00">
                  <c:v>24.240000000000002</c:v>
                </c:pt>
                <c:pt idx="383" formatCode="0.00">
                  <c:v>34.139999999999993</c:v>
                </c:pt>
                <c:pt idx="384" formatCode="0.00">
                  <c:v>19.05</c:v>
                </c:pt>
                <c:pt idx="385" formatCode="0.00">
                  <c:v>21.949999999999996</c:v>
                </c:pt>
                <c:pt idx="386" formatCode="0.00">
                  <c:v>59.84</c:v>
                </c:pt>
                <c:pt idx="387" formatCode="0.00">
                  <c:v>1.96</c:v>
                </c:pt>
                <c:pt idx="388" formatCode="0.00">
                  <c:v>6.5399999999999991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2.13</c:v>
                </c:pt>
                <c:pt idx="392" formatCode="0.00">
                  <c:v>0.1</c:v>
                </c:pt>
                <c:pt idx="393" formatCode="0.00">
                  <c:v>20.74</c:v>
                </c:pt>
                <c:pt idx="394" formatCode="0.00">
                  <c:v>4.57</c:v>
                </c:pt>
                <c:pt idx="395" formatCode="0.00">
                  <c:v>20.330000000000002</c:v>
                </c:pt>
                <c:pt idx="396" formatCode="0.00">
                  <c:v>26.480000000000008</c:v>
                </c:pt>
                <c:pt idx="397" formatCode="0.00">
                  <c:v>35.58</c:v>
                </c:pt>
                <c:pt idx="398" formatCode="0.00">
                  <c:v>44.180000000000007</c:v>
                </c:pt>
                <c:pt idx="399" formatCode="0.00">
                  <c:v>55.690000000000012</c:v>
                </c:pt>
                <c:pt idx="400" formatCode="0.00">
                  <c:v>22.799999999999997</c:v>
                </c:pt>
                <c:pt idx="401" formatCode="0.00">
                  <c:v>0</c:v>
                </c:pt>
                <c:pt idx="402" formatCode="0.00">
                  <c:v>1.01</c:v>
                </c:pt>
                <c:pt idx="403" formatCode="0.00">
                  <c:v>0.5</c:v>
                </c:pt>
                <c:pt idx="404" formatCode="0.00">
                  <c:v>0</c:v>
                </c:pt>
                <c:pt idx="405" formatCode="0.00">
                  <c:v>20.46</c:v>
                </c:pt>
                <c:pt idx="406" formatCode="0.00">
                  <c:v>0.82000000000000006</c:v>
                </c:pt>
                <c:pt idx="407" formatCode="0.00">
                  <c:v>15.309999999999999</c:v>
                </c:pt>
                <c:pt idx="408" formatCode="0.00">
                  <c:v>34.76</c:v>
                </c:pt>
                <c:pt idx="409" formatCode="0.00">
                  <c:v>36.58</c:v>
                </c:pt>
                <c:pt idx="410" formatCode="0.00">
                  <c:v>77.009999999999991</c:v>
                </c:pt>
                <c:pt idx="411" formatCode="0.00">
                  <c:v>41.04</c:v>
                </c:pt>
                <c:pt idx="412" formatCode="0.00">
                  <c:v>25.52</c:v>
                </c:pt>
                <c:pt idx="413" formatCode="0.00">
                  <c:v>9.51</c:v>
                </c:pt>
                <c:pt idx="414" formatCode="0.00">
                  <c:v>1.21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31.81</c:v>
                </c:pt>
                <c:pt idx="418" formatCode="0.00">
                  <c:v>2.34</c:v>
                </c:pt>
                <c:pt idx="419" formatCode="0.00">
                  <c:v>79.959999999999994</c:v>
                </c:pt>
                <c:pt idx="420" formatCode="0.00">
                  <c:v>30.290000000000003</c:v>
                </c:pt>
                <c:pt idx="421" formatCode="0.00">
                  <c:v>32.979999999999997</c:v>
                </c:pt>
                <c:pt idx="422" formatCode="0.00">
                  <c:v>30.44</c:v>
                </c:pt>
                <c:pt idx="423" formatCode="0.00">
                  <c:v>53.56</c:v>
                </c:pt>
                <c:pt idx="424" formatCode="0.00">
                  <c:v>73.72999999999999</c:v>
                </c:pt>
                <c:pt idx="425" formatCode="0.00">
                  <c:v>24.9</c:v>
                </c:pt>
                <c:pt idx="426" formatCode="0.00">
                  <c:v>0.01</c:v>
                </c:pt>
                <c:pt idx="427" formatCode="0.00">
                  <c:v>13.01</c:v>
                </c:pt>
                <c:pt idx="428" formatCode="0.00">
                  <c:v>2.1</c:v>
                </c:pt>
                <c:pt idx="429" formatCode="0.00">
                  <c:v>0.11</c:v>
                </c:pt>
                <c:pt idx="430" formatCode="0.00">
                  <c:v>20.729999999999997</c:v>
                </c:pt>
                <c:pt idx="431" formatCode="0.00">
                  <c:v>27.470000000000002</c:v>
                </c:pt>
                <c:pt idx="432" formatCode="0.00">
                  <c:v>17.220000000000002</c:v>
                </c:pt>
                <c:pt idx="433" formatCode="0.00">
                  <c:v>7.1999999999999993</c:v>
                </c:pt>
                <c:pt idx="434" formatCode="0.00">
                  <c:v>57.480000000000004</c:v>
                </c:pt>
                <c:pt idx="435" formatCode="0.00">
                  <c:v>42.6</c:v>
                </c:pt>
                <c:pt idx="436" formatCode="0.00">
                  <c:v>36.29</c:v>
                </c:pt>
                <c:pt idx="437" formatCode="0.00">
                  <c:v>1.35</c:v>
                </c:pt>
                <c:pt idx="438" formatCode="0.00">
                  <c:v>11.45</c:v>
                </c:pt>
                <c:pt idx="439" formatCode="0.00">
                  <c:v>13.04</c:v>
                </c:pt>
                <c:pt idx="440" formatCode="0.00">
                  <c:v>0.8</c:v>
                </c:pt>
                <c:pt idx="441" formatCode="0.00">
                  <c:v>11.82</c:v>
                </c:pt>
                <c:pt idx="442" formatCode="0.00">
                  <c:v>136.5</c:v>
                </c:pt>
                <c:pt idx="443" formatCode="0.00">
                  <c:v>24.360000000000003</c:v>
                </c:pt>
                <c:pt idx="444" formatCode="0.00">
                  <c:v>55.959999999999994</c:v>
                </c:pt>
                <c:pt idx="445" formatCode="0.00">
                  <c:v>40.230000000000004</c:v>
                </c:pt>
                <c:pt idx="446" formatCode="0.00">
                  <c:v>60.289999999999992</c:v>
                </c:pt>
                <c:pt idx="447" formatCode="0.00">
                  <c:v>57.75</c:v>
                </c:pt>
                <c:pt idx="448" formatCode="0.00">
                  <c:v>28.500000000000007</c:v>
                </c:pt>
                <c:pt idx="449" formatCode="0.00">
                  <c:v>0.4</c:v>
                </c:pt>
                <c:pt idx="450" formatCode="0.00">
                  <c:v>0.01</c:v>
                </c:pt>
                <c:pt idx="451" formatCode="0.00">
                  <c:v>0</c:v>
                </c:pt>
                <c:pt idx="452" formatCode="0.00">
                  <c:v>0.93</c:v>
                </c:pt>
                <c:pt idx="453" formatCode="0.00">
                  <c:v>40.35</c:v>
                </c:pt>
                <c:pt idx="454" formatCode="0.00">
                  <c:v>101.87</c:v>
                </c:pt>
                <c:pt idx="455" formatCode="0.00">
                  <c:v>29.08</c:v>
                </c:pt>
                <c:pt idx="456" formatCode="0.00">
                  <c:v>10.73</c:v>
                </c:pt>
                <c:pt idx="457" formatCode="0.00">
                  <c:v>32.89</c:v>
                </c:pt>
                <c:pt idx="458" formatCode="0.00">
                  <c:v>32.75</c:v>
                </c:pt>
                <c:pt idx="459" formatCode="0.00">
                  <c:v>44.999999999999993</c:v>
                </c:pt>
                <c:pt idx="460" formatCode="0.00">
                  <c:v>62.629999999999995</c:v>
                </c:pt>
                <c:pt idx="461" formatCode="0.00">
                  <c:v>47.829999999999991</c:v>
                </c:pt>
                <c:pt idx="462" formatCode="0.00">
                  <c:v>0.02</c:v>
                </c:pt>
                <c:pt idx="463" formatCode="0.00">
                  <c:v>0</c:v>
                </c:pt>
                <c:pt idx="464" formatCode="0.00">
                  <c:v>6.82</c:v>
                </c:pt>
                <c:pt idx="465" formatCode="0.00">
                  <c:v>1.32</c:v>
                </c:pt>
                <c:pt idx="466" formatCode="0.00">
                  <c:v>2.8000000000000003</c:v>
                </c:pt>
                <c:pt idx="467" formatCode="0.00">
                  <c:v>0.06</c:v>
                </c:pt>
                <c:pt idx="468" formatCode="0.00">
                  <c:v>26.950000000000003</c:v>
                </c:pt>
                <c:pt idx="469" formatCode="0.00">
                  <c:v>39.610000000000007</c:v>
                </c:pt>
                <c:pt idx="470" formatCode="0.00">
                  <c:v>57.13</c:v>
                </c:pt>
                <c:pt idx="471" formatCode="0.00">
                  <c:v>52.059999999999995</c:v>
                </c:pt>
                <c:pt idx="472" formatCode="0.00">
                  <c:v>50.730000000000004</c:v>
                </c:pt>
                <c:pt idx="473" formatCode="0.00">
                  <c:v>0.03</c:v>
                </c:pt>
                <c:pt idx="474" formatCode="0.00">
                  <c:v>18.52</c:v>
                </c:pt>
                <c:pt idx="475" formatCode="0.00">
                  <c:v>1.02</c:v>
                </c:pt>
                <c:pt idx="476" formatCode="0.00">
                  <c:v>1.1099999999999999</c:v>
                </c:pt>
                <c:pt idx="477" formatCode="0.00">
                  <c:v>29.14</c:v>
                </c:pt>
                <c:pt idx="478" formatCode="0.00">
                  <c:v>2.3199999999999998</c:v>
                </c:pt>
                <c:pt idx="479" formatCode="0.00">
                  <c:v>17.049999999999997</c:v>
                </c:pt>
                <c:pt idx="480" formatCode="0.00">
                  <c:v>30.54</c:v>
                </c:pt>
                <c:pt idx="481" formatCode="0.00">
                  <c:v>20.279999999999998</c:v>
                </c:pt>
                <c:pt idx="482" formatCode="0.00">
                  <c:v>23.099999999999998</c:v>
                </c:pt>
                <c:pt idx="483" formatCode="0.00">
                  <c:v>32.550000000000004</c:v>
                </c:pt>
                <c:pt idx="484" formatCode="0.00">
                  <c:v>33.590000000000003</c:v>
                </c:pt>
                <c:pt idx="485" formatCode="0.00">
                  <c:v>8.4399999999999977</c:v>
                </c:pt>
                <c:pt idx="486" formatCode="0.00">
                  <c:v>17.02</c:v>
                </c:pt>
                <c:pt idx="487" formatCode="0.00">
                  <c:v>0</c:v>
                </c:pt>
                <c:pt idx="488" formatCode="0.00">
                  <c:v>0.41000000000000003</c:v>
                </c:pt>
                <c:pt idx="489" formatCode="0.00">
                  <c:v>15.939999999999998</c:v>
                </c:pt>
                <c:pt idx="490" formatCode="0.00">
                  <c:v>44.149999999999991</c:v>
                </c:pt>
                <c:pt idx="491" formatCode="0.00">
                  <c:v>34.559999999999995</c:v>
                </c:pt>
                <c:pt idx="492" formatCode="0.00">
                  <c:v>45.670000000000009</c:v>
                </c:pt>
                <c:pt idx="493" formatCode="0.00">
                  <c:v>29.09</c:v>
                </c:pt>
                <c:pt idx="494" formatCode="0.00">
                  <c:v>76.58</c:v>
                </c:pt>
                <c:pt idx="495" formatCode="0.00">
                  <c:v>36.02000000000001</c:v>
                </c:pt>
                <c:pt idx="496" formatCode="0.00">
                  <c:v>21.46</c:v>
                </c:pt>
                <c:pt idx="497" formatCode="0.00">
                  <c:v>8.66</c:v>
                </c:pt>
                <c:pt idx="498" formatCode="0.00">
                  <c:v>5.129999999999999</c:v>
                </c:pt>
                <c:pt idx="499" formatCode="0.00">
                  <c:v>1.21</c:v>
                </c:pt>
                <c:pt idx="500" formatCode="0.00">
                  <c:v>0.8</c:v>
                </c:pt>
                <c:pt idx="501" formatCode="0.00">
                  <c:v>4.6199999999999992</c:v>
                </c:pt>
                <c:pt idx="502" formatCode="0.00">
                  <c:v>23.410000000000004</c:v>
                </c:pt>
                <c:pt idx="503" formatCode="0.00">
                  <c:v>5.03</c:v>
                </c:pt>
                <c:pt idx="504" formatCode="0.00">
                  <c:v>32.470000000000006</c:v>
                </c:pt>
                <c:pt idx="505" formatCode="0.00">
                  <c:v>24.05</c:v>
                </c:pt>
                <c:pt idx="506" formatCode="0.00">
                  <c:v>13.83</c:v>
                </c:pt>
                <c:pt idx="507" formatCode="0.00">
                  <c:v>29.140000000000004</c:v>
                </c:pt>
                <c:pt idx="508" formatCode="0.00">
                  <c:v>17.12</c:v>
                </c:pt>
                <c:pt idx="509" formatCode="0.00">
                  <c:v>0.91</c:v>
                </c:pt>
                <c:pt idx="510" formatCode="0.00">
                  <c:v>3.8</c:v>
                </c:pt>
                <c:pt idx="511" formatCode="0.00">
                  <c:v>18.22</c:v>
                </c:pt>
                <c:pt idx="512" formatCode="0.00">
                  <c:v>0</c:v>
                </c:pt>
                <c:pt idx="513" formatCode="0.00">
                  <c:v>14.46</c:v>
                </c:pt>
                <c:pt idx="514" formatCode="0.00">
                  <c:v>10.68</c:v>
                </c:pt>
                <c:pt idx="515" formatCode="0.00">
                  <c:v>22.81</c:v>
                </c:pt>
                <c:pt idx="516" formatCode="0.00">
                  <c:v>36.840000000000003</c:v>
                </c:pt>
                <c:pt idx="517" formatCode="0.00">
                  <c:v>19.529999999999998</c:v>
                </c:pt>
                <c:pt idx="518" formatCode="0.00">
                  <c:v>78.91</c:v>
                </c:pt>
                <c:pt idx="519" formatCode="0.00">
                  <c:v>42.64</c:v>
                </c:pt>
                <c:pt idx="520" formatCode="0.00">
                  <c:v>5.2</c:v>
                </c:pt>
                <c:pt idx="521" formatCode="0.00">
                  <c:v>0.6</c:v>
                </c:pt>
                <c:pt idx="522" formatCode="0.00">
                  <c:v>4.4399999999999995</c:v>
                </c:pt>
                <c:pt idx="523" formatCode="0.00">
                  <c:v>2.0099999999999998</c:v>
                </c:pt>
                <c:pt idx="524" formatCode="0.00">
                  <c:v>27.419999999999995</c:v>
                </c:pt>
                <c:pt idx="525" formatCode="0.00">
                  <c:v>29.53</c:v>
                </c:pt>
                <c:pt idx="526" formatCode="0.00">
                  <c:v>25.080000000000005</c:v>
                </c:pt>
                <c:pt idx="527" formatCode="0.00">
                  <c:v>37.739999999999995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44B3-AAB1-F6E4101BFA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Sheet1!$K$14:$K$541</c:f>
              <c:numCache>
                <c:formatCode>0.00</c:formatCode>
                <c:ptCount val="528"/>
                <c:pt idx="0">
                  <c:v>16.932003572945703</c:v>
                </c:pt>
                <c:pt idx="1">
                  <c:v>15.67448923379367</c:v>
                </c:pt>
                <c:pt idx="2">
                  <c:v>78.016780037569404</c:v>
                </c:pt>
                <c:pt idx="3">
                  <c:v>74.43088966737723</c:v>
                </c:pt>
                <c:pt idx="4">
                  <c:v>42.493539953509135</c:v>
                </c:pt>
                <c:pt idx="5">
                  <c:v>13.781000637747113</c:v>
                </c:pt>
                <c:pt idx="6">
                  <c:v>2.7944202734462569</c:v>
                </c:pt>
                <c:pt idx="7">
                  <c:v>8.0093655597105116</c:v>
                </c:pt>
                <c:pt idx="8">
                  <c:v>10.259849444112191</c:v>
                </c:pt>
                <c:pt idx="9">
                  <c:v>22.535210968078928</c:v>
                </c:pt>
                <c:pt idx="10">
                  <c:v>33.667136672129409</c:v>
                </c:pt>
                <c:pt idx="11">
                  <c:v>35.17179210901304</c:v>
                </c:pt>
                <c:pt idx="12">
                  <c:v>26.265636994286414</c:v>
                </c:pt>
                <c:pt idx="13">
                  <c:v>25.90486686665573</c:v>
                </c:pt>
                <c:pt idx="14">
                  <c:v>45.409205911572755</c:v>
                </c:pt>
                <c:pt idx="15">
                  <c:v>57.681233618061754</c:v>
                </c:pt>
                <c:pt idx="16">
                  <c:v>51.10790547770614</c:v>
                </c:pt>
                <c:pt idx="17">
                  <c:v>11.480951297884605</c:v>
                </c:pt>
                <c:pt idx="18">
                  <c:v>4.9449439725222026</c:v>
                </c:pt>
                <c:pt idx="19">
                  <c:v>-2.0384032243321299</c:v>
                </c:pt>
                <c:pt idx="20">
                  <c:v>7.015922657030373</c:v>
                </c:pt>
                <c:pt idx="21">
                  <c:v>25.386202366009908</c:v>
                </c:pt>
                <c:pt idx="22">
                  <c:v>25.265044909798569</c:v>
                </c:pt>
                <c:pt idx="23">
                  <c:v>28.383129733418066</c:v>
                </c:pt>
                <c:pt idx="24">
                  <c:v>31.082320405763316</c:v>
                </c:pt>
                <c:pt idx="25">
                  <c:v>31.280236171059297</c:v>
                </c:pt>
                <c:pt idx="26">
                  <c:v>46.596363543952506</c:v>
                </c:pt>
                <c:pt idx="27">
                  <c:v>44.894041769771356</c:v>
                </c:pt>
                <c:pt idx="28">
                  <c:v>41.882965533876657</c:v>
                </c:pt>
                <c:pt idx="29">
                  <c:v>14.832583555311881</c:v>
                </c:pt>
                <c:pt idx="30">
                  <c:v>4.0535602354106572</c:v>
                </c:pt>
                <c:pt idx="31">
                  <c:v>1.630226682050409</c:v>
                </c:pt>
                <c:pt idx="32">
                  <c:v>5.1022135210197925</c:v>
                </c:pt>
                <c:pt idx="33">
                  <c:v>19.238882182753262</c:v>
                </c:pt>
                <c:pt idx="34">
                  <c:v>28.954601170354469</c:v>
                </c:pt>
                <c:pt idx="35">
                  <c:v>25.910912430405791</c:v>
                </c:pt>
                <c:pt idx="36">
                  <c:v>29.953419737740372</c:v>
                </c:pt>
                <c:pt idx="37">
                  <c:v>31.206696567104803</c:v>
                </c:pt>
                <c:pt idx="38">
                  <c:v>43.062046591812461</c:v>
                </c:pt>
                <c:pt idx="39">
                  <c:v>49.585214407404443</c:v>
                </c:pt>
                <c:pt idx="40">
                  <c:v>42.14358292039357</c:v>
                </c:pt>
                <c:pt idx="41">
                  <c:v>9.8800883560012203</c:v>
                </c:pt>
                <c:pt idx="42">
                  <c:v>3.9464055804051372</c:v>
                </c:pt>
                <c:pt idx="43">
                  <c:v>1.8685277179255109</c:v>
                </c:pt>
                <c:pt idx="44">
                  <c:v>1.699712028774802</c:v>
                </c:pt>
                <c:pt idx="45">
                  <c:v>19.767219627061241</c:v>
                </c:pt>
                <c:pt idx="46">
                  <c:v>28.732644156566106</c:v>
                </c:pt>
                <c:pt idx="47">
                  <c:v>26.303948063469459</c:v>
                </c:pt>
                <c:pt idx="48">
                  <c:v>28.807050958709596</c:v>
                </c:pt>
                <c:pt idx="49">
                  <c:v>25.02509928233129</c:v>
                </c:pt>
                <c:pt idx="50">
                  <c:v>53.430316710465931</c:v>
                </c:pt>
                <c:pt idx="51">
                  <c:v>49.913645788469147</c:v>
                </c:pt>
                <c:pt idx="52">
                  <c:v>38.224060552159699</c:v>
                </c:pt>
                <c:pt idx="53">
                  <c:v>7.1288333722629318</c:v>
                </c:pt>
                <c:pt idx="54">
                  <c:v>-0.45675449120490619</c:v>
                </c:pt>
                <c:pt idx="55">
                  <c:v>5.7551163187604324</c:v>
                </c:pt>
                <c:pt idx="56">
                  <c:v>2.833792767692016</c:v>
                </c:pt>
                <c:pt idx="57">
                  <c:v>20.96071614771494</c:v>
                </c:pt>
                <c:pt idx="58">
                  <c:v>23.854850645132718</c:v>
                </c:pt>
                <c:pt idx="59">
                  <c:v>20.745821607826034</c:v>
                </c:pt>
                <c:pt idx="60">
                  <c:v>30.646703484946077</c:v>
                </c:pt>
                <c:pt idx="61">
                  <c:v>29.136495493504629</c:v>
                </c:pt>
                <c:pt idx="62">
                  <c:v>51.206172537030909</c:v>
                </c:pt>
                <c:pt idx="63">
                  <c:v>51.444628791418339</c:v>
                </c:pt>
                <c:pt idx="64">
                  <c:v>40.018916755406664</c:v>
                </c:pt>
                <c:pt idx="65">
                  <c:v>8.8441895630829457</c:v>
                </c:pt>
                <c:pt idx="66">
                  <c:v>3.9308666453460184</c:v>
                </c:pt>
                <c:pt idx="67">
                  <c:v>7.0999960633797343</c:v>
                </c:pt>
                <c:pt idx="68">
                  <c:v>2.5779538489745506</c:v>
                </c:pt>
                <c:pt idx="69">
                  <c:v>20.804673217828721</c:v>
                </c:pt>
                <c:pt idx="70">
                  <c:v>30.479294544946093</c:v>
                </c:pt>
                <c:pt idx="71">
                  <c:v>25.345013816623197</c:v>
                </c:pt>
                <c:pt idx="72">
                  <c:v>34.161648582995703</c:v>
                </c:pt>
                <c:pt idx="73">
                  <c:v>23.99235084805763</c:v>
                </c:pt>
                <c:pt idx="74">
                  <c:v>52.706880592548458</c:v>
                </c:pt>
                <c:pt idx="75">
                  <c:v>59.726163187648126</c:v>
                </c:pt>
                <c:pt idx="76">
                  <c:v>44.192637023939497</c:v>
                </c:pt>
                <c:pt idx="77">
                  <c:v>12.777281384990351</c:v>
                </c:pt>
                <c:pt idx="78">
                  <c:v>10.008923761972085</c:v>
                </c:pt>
                <c:pt idx="79">
                  <c:v>6.3320006237151656</c:v>
                </c:pt>
                <c:pt idx="80">
                  <c:v>3.0017782695199711</c:v>
                </c:pt>
                <c:pt idx="81">
                  <c:v>19.297720874889865</c:v>
                </c:pt>
                <c:pt idx="82">
                  <c:v>30.604182011212494</c:v>
                </c:pt>
                <c:pt idx="83">
                  <c:v>35.18662108188844</c:v>
                </c:pt>
                <c:pt idx="84">
                  <c:v>35.132649763762799</c:v>
                </c:pt>
                <c:pt idx="85">
                  <c:v>25.933848547904148</c:v>
                </c:pt>
                <c:pt idx="86">
                  <c:v>42.942059226977811</c:v>
                </c:pt>
                <c:pt idx="87">
                  <c:v>64.124255227615734</c:v>
                </c:pt>
                <c:pt idx="88">
                  <c:v>53.03436653278041</c:v>
                </c:pt>
                <c:pt idx="89">
                  <c:v>13.492205196345456</c:v>
                </c:pt>
                <c:pt idx="90">
                  <c:v>4.9121780025469031</c:v>
                </c:pt>
                <c:pt idx="91">
                  <c:v>1.1960801485087198</c:v>
                </c:pt>
                <c:pt idx="92">
                  <c:v>-0.29486675921674976</c:v>
                </c:pt>
                <c:pt idx="93">
                  <c:v>25.264016856878523</c:v>
                </c:pt>
                <c:pt idx="94">
                  <c:v>36.768279857330299</c:v>
                </c:pt>
                <c:pt idx="95">
                  <c:v>22.541603755769234</c:v>
                </c:pt>
                <c:pt idx="96">
                  <c:v>26.370905587082454</c:v>
                </c:pt>
                <c:pt idx="97">
                  <c:v>20.660004339849692</c:v>
                </c:pt>
                <c:pt idx="98">
                  <c:v>61.236956713717575</c:v>
                </c:pt>
                <c:pt idx="99">
                  <c:v>59.56196556897833</c:v>
                </c:pt>
                <c:pt idx="100">
                  <c:v>36.249611171859534</c:v>
                </c:pt>
                <c:pt idx="101">
                  <c:v>4.3198856070094873</c:v>
                </c:pt>
                <c:pt idx="102">
                  <c:v>5.0996447186769949</c:v>
                </c:pt>
                <c:pt idx="103">
                  <c:v>6.7535120611628825</c:v>
                </c:pt>
                <c:pt idx="104">
                  <c:v>2.9472615880953739</c:v>
                </c:pt>
                <c:pt idx="105">
                  <c:v>21.542341615419431</c:v>
                </c:pt>
                <c:pt idx="106">
                  <c:v>25.812660136902132</c:v>
                </c:pt>
                <c:pt idx="107">
                  <c:v>30.196644958163823</c:v>
                </c:pt>
                <c:pt idx="108">
                  <c:v>31.324889706468188</c:v>
                </c:pt>
                <c:pt idx="109">
                  <c:v>24.843049171610524</c:v>
                </c:pt>
                <c:pt idx="110">
                  <c:v>49.914930011824666</c:v>
                </c:pt>
                <c:pt idx="111">
                  <c:v>58.635136702378787</c:v>
                </c:pt>
                <c:pt idx="112">
                  <c:v>42.135175006680925</c:v>
                </c:pt>
                <c:pt idx="113">
                  <c:v>5.7759392920243062</c:v>
                </c:pt>
                <c:pt idx="114">
                  <c:v>-1.0513940413090266</c:v>
                </c:pt>
                <c:pt idx="115">
                  <c:v>-2.110338532674191</c:v>
                </c:pt>
                <c:pt idx="116">
                  <c:v>4.9149970662479996</c:v>
                </c:pt>
                <c:pt idx="117">
                  <c:v>28.437757069049166</c:v>
                </c:pt>
                <c:pt idx="118">
                  <c:v>36.657999416819898</c:v>
                </c:pt>
                <c:pt idx="119">
                  <c:v>21.983196255671089</c:v>
                </c:pt>
                <c:pt idx="120">
                  <c:v>27.358207050782656</c:v>
                </c:pt>
                <c:pt idx="121">
                  <c:v>29.923964760746884</c:v>
                </c:pt>
                <c:pt idx="122">
                  <c:v>48.57086147785494</c:v>
                </c:pt>
                <c:pt idx="123">
                  <c:v>61.250559664409934</c:v>
                </c:pt>
                <c:pt idx="124">
                  <c:v>41.144348817013508</c:v>
                </c:pt>
                <c:pt idx="125">
                  <c:v>6.6568400527689873</c:v>
                </c:pt>
                <c:pt idx="126">
                  <c:v>3.7341865503613167</c:v>
                </c:pt>
                <c:pt idx="127">
                  <c:v>-3.3730251137025946</c:v>
                </c:pt>
                <c:pt idx="128">
                  <c:v>12.209351922303329</c:v>
                </c:pt>
                <c:pt idx="129">
                  <c:v>21.300725406298859</c:v>
                </c:pt>
                <c:pt idx="130">
                  <c:v>30.96510033532082</c:v>
                </c:pt>
                <c:pt idx="131">
                  <c:v>28.020537336013831</c:v>
                </c:pt>
                <c:pt idx="132">
                  <c:v>29.983914246577509</c:v>
                </c:pt>
                <c:pt idx="133">
                  <c:v>30.086249391802127</c:v>
                </c:pt>
                <c:pt idx="134">
                  <c:v>46.101988387157881</c:v>
                </c:pt>
                <c:pt idx="135">
                  <c:v>54.116052051250442</c:v>
                </c:pt>
                <c:pt idx="136">
                  <c:v>43.348458843743998</c:v>
                </c:pt>
                <c:pt idx="137">
                  <c:v>14.080542331480817</c:v>
                </c:pt>
                <c:pt idx="138">
                  <c:v>6.5143691291959467</c:v>
                </c:pt>
                <c:pt idx="139">
                  <c:v>4.7904153857018708</c:v>
                </c:pt>
                <c:pt idx="140">
                  <c:v>-0.23806772665178944</c:v>
                </c:pt>
                <c:pt idx="141">
                  <c:v>20.386838101256423</c:v>
                </c:pt>
                <c:pt idx="142">
                  <c:v>32.484984523168492</c:v>
                </c:pt>
                <c:pt idx="143">
                  <c:v>34.474745141066883</c:v>
                </c:pt>
                <c:pt idx="144">
                  <c:v>36.327887429659839</c:v>
                </c:pt>
                <c:pt idx="145">
                  <c:v>29.130527531294774</c:v>
                </c:pt>
                <c:pt idx="146">
                  <c:v>41.163853286803629</c:v>
                </c:pt>
                <c:pt idx="147">
                  <c:v>61.053885762026042</c:v>
                </c:pt>
                <c:pt idx="148">
                  <c:v>53.184647481983717</c:v>
                </c:pt>
                <c:pt idx="149">
                  <c:v>16.212178925544841</c:v>
                </c:pt>
                <c:pt idx="150">
                  <c:v>4.6175190647791435</c:v>
                </c:pt>
                <c:pt idx="151">
                  <c:v>2.4742644377215033</c:v>
                </c:pt>
                <c:pt idx="152">
                  <c:v>1.1651636971203789</c:v>
                </c:pt>
                <c:pt idx="153">
                  <c:v>27.789849694757379</c:v>
                </c:pt>
                <c:pt idx="154">
                  <c:v>36.25540512076082</c:v>
                </c:pt>
                <c:pt idx="155">
                  <c:v>30.557847940803342</c:v>
                </c:pt>
                <c:pt idx="156">
                  <c:v>25.907804736739713</c:v>
                </c:pt>
                <c:pt idx="157">
                  <c:v>30.603650501850019</c:v>
                </c:pt>
                <c:pt idx="158">
                  <c:v>53.550039007859297</c:v>
                </c:pt>
                <c:pt idx="159">
                  <c:v>58.85711331261178</c:v>
                </c:pt>
                <c:pt idx="160">
                  <c:v>42.679368642062045</c:v>
                </c:pt>
                <c:pt idx="161">
                  <c:v>9.4782942924646179</c:v>
                </c:pt>
                <c:pt idx="162">
                  <c:v>3.5751408755502903</c:v>
                </c:pt>
                <c:pt idx="163">
                  <c:v>-2.5641413106490227</c:v>
                </c:pt>
                <c:pt idx="164">
                  <c:v>6.1010467909753432</c:v>
                </c:pt>
                <c:pt idx="165">
                  <c:v>22.905155039439641</c:v>
                </c:pt>
                <c:pt idx="166">
                  <c:v>26.75785507546777</c:v>
                </c:pt>
                <c:pt idx="167">
                  <c:v>29.17581010757802</c:v>
                </c:pt>
                <c:pt idx="168">
                  <c:v>28.983597743791098</c:v>
                </c:pt>
                <c:pt idx="169">
                  <c:v>29.950025874748114</c:v>
                </c:pt>
                <c:pt idx="170">
                  <c:v>49.819633244347202</c:v>
                </c:pt>
                <c:pt idx="171">
                  <c:v>53.296388106002745</c:v>
                </c:pt>
                <c:pt idx="172">
                  <c:v>41.714292593947462</c:v>
                </c:pt>
                <c:pt idx="173">
                  <c:v>12.569842854531094</c:v>
                </c:pt>
                <c:pt idx="174">
                  <c:v>3.7668076362681542</c:v>
                </c:pt>
                <c:pt idx="175">
                  <c:v>6.5926179353103098</c:v>
                </c:pt>
                <c:pt idx="176">
                  <c:v>1.1508475050706624</c:v>
                </c:pt>
                <c:pt idx="177">
                  <c:v>19.810826329576322</c:v>
                </c:pt>
                <c:pt idx="178">
                  <c:v>34.129637206361821</c:v>
                </c:pt>
                <c:pt idx="179">
                  <c:v>22.198411835918847</c:v>
                </c:pt>
                <c:pt idx="180">
                  <c:v>34.551934007987647</c:v>
                </c:pt>
                <c:pt idx="181">
                  <c:v>26.068747496858443</c:v>
                </c:pt>
                <c:pt idx="182">
                  <c:v>51.095315197845991</c:v>
                </c:pt>
                <c:pt idx="183">
                  <c:v>60.785182816548726</c:v>
                </c:pt>
                <c:pt idx="184">
                  <c:v>37.450385743672854</c:v>
                </c:pt>
                <c:pt idx="185">
                  <c:v>15.298270652962962</c:v>
                </c:pt>
                <c:pt idx="186">
                  <c:v>9.6826855243571259</c:v>
                </c:pt>
                <c:pt idx="187">
                  <c:v>3.3374600339566234</c:v>
                </c:pt>
                <c:pt idx="188">
                  <c:v>5.8167568095707223</c:v>
                </c:pt>
                <c:pt idx="189">
                  <c:v>15.257598555785311</c:v>
                </c:pt>
                <c:pt idx="190">
                  <c:v>31.629066928172595</c:v>
                </c:pt>
                <c:pt idx="191">
                  <c:v>36.065559319618529</c:v>
                </c:pt>
                <c:pt idx="192">
                  <c:v>30.475207700148204</c:v>
                </c:pt>
                <c:pt idx="193">
                  <c:v>34.114784027459905</c:v>
                </c:pt>
                <c:pt idx="194">
                  <c:v>41.227293524501228</c:v>
                </c:pt>
                <c:pt idx="195">
                  <c:v>55.065693930639846</c:v>
                </c:pt>
                <c:pt idx="196">
                  <c:v>44.706842876057891</c:v>
                </c:pt>
                <c:pt idx="197">
                  <c:v>11.914671472549827</c:v>
                </c:pt>
                <c:pt idx="198">
                  <c:v>5.0169544280288205</c:v>
                </c:pt>
                <c:pt idx="199">
                  <c:v>3.3865592450996047</c:v>
                </c:pt>
                <c:pt idx="200">
                  <c:v>-0.7957176415904037</c:v>
                </c:pt>
                <c:pt idx="201">
                  <c:v>16.914767299911432</c:v>
                </c:pt>
                <c:pt idx="202">
                  <c:v>32.141616325045234</c:v>
                </c:pt>
                <c:pt idx="203">
                  <c:v>26.236240682595046</c:v>
                </c:pt>
                <c:pt idx="204">
                  <c:v>28.580980339867196</c:v>
                </c:pt>
                <c:pt idx="205">
                  <c:v>29.490606207111377</c:v>
                </c:pt>
                <c:pt idx="206">
                  <c:v>51.323478365054292</c:v>
                </c:pt>
                <c:pt idx="207">
                  <c:v>58.796902209483981</c:v>
                </c:pt>
                <c:pt idx="208">
                  <c:v>40.79390392092175</c:v>
                </c:pt>
                <c:pt idx="209">
                  <c:v>6.7984487030023759</c:v>
                </c:pt>
                <c:pt idx="210">
                  <c:v>2.2376262735439161</c:v>
                </c:pt>
                <c:pt idx="211">
                  <c:v>5.9002443701110021</c:v>
                </c:pt>
                <c:pt idx="212">
                  <c:v>10.582182834159862</c:v>
                </c:pt>
                <c:pt idx="213">
                  <c:v>26.145340514948163</c:v>
                </c:pt>
                <c:pt idx="214">
                  <c:v>23.651511887971459</c:v>
                </c:pt>
                <c:pt idx="215">
                  <c:v>19.710616670399947</c:v>
                </c:pt>
                <c:pt idx="216">
                  <c:v>27.721702230877746</c:v>
                </c:pt>
                <c:pt idx="217">
                  <c:v>35.029043909466999</c:v>
                </c:pt>
                <c:pt idx="218">
                  <c:v>59.065204973857035</c:v>
                </c:pt>
                <c:pt idx="219">
                  <c:v>57.134197032231221</c:v>
                </c:pt>
                <c:pt idx="220">
                  <c:v>32.504500945655103</c:v>
                </c:pt>
                <c:pt idx="221">
                  <c:v>13.80294139769461</c:v>
                </c:pt>
                <c:pt idx="222">
                  <c:v>6.0788773322107792</c:v>
                </c:pt>
                <c:pt idx="223">
                  <c:v>4.6469549615944494</c:v>
                </c:pt>
                <c:pt idx="224">
                  <c:v>6.6403483523854554</c:v>
                </c:pt>
                <c:pt idx="225">
                  <c:v>17.323629657956936</c:v>
                </c:pt>
                <c:pt idx="226">
                  <c:v>25.942740769068038</c:v>
                </c:pt>
                <c:pt idx="227">
                  <c:v>27.668888438995175</c:v>
                </c:pt>
                <c:pt idx="228">
                  <c:v>29.554472971998084</c:v>
                </c:pt>
                <c:pt idx="229">
                  <c:v>26.32697669715148</c:v>
                </c:pt>
                <c:pt idx="230">
                  <c:v>51.444553360833659</c:v>
                </c:pt>
                <c:pt idx="231">
                  <c:v>55.782156423847333</c:v>
                </c:pt>
                <c:pt idx="232">
                  <c:v>44.395374644456645</c:v>
                </c:pt>
                <c:pt idx="233">
                  <c:v>13.083874495963343</c:v>
                </c:pt>
                <c:pt idx="234">
                  <c:v>3.7117291758431783</c:v>
                </c:pt>
                <c:pt idx="235">
                  <c:v>2.0170018468578208</c:v>
                </c:pt>
                <c:pt idx="236">
                  <c:v>5.7941698783935482</c:v>
                </c:pt>
                <c:pt idx="237">
                  <c:v>21.040794812080129</c:v>
                </c:pt>
                <c:pt idx="238">
                  <c:v>31.714324887001553</c:v>
                </c:pt>
                <c:pt idx="239">
                  <c:v>26.082368748886406</c:v>
                </c:pt>
                <c:pt idx="240">
                  <c:v>29.92210489672458</c:v>
                </c:pt>
                <c:pt idx="241">
                  <c:v>27.062189392402278</c:v>
                </c:pt>
                <c:pt idx="242">
                  <c:v>47.45830304530498</c:v>
                </c:pt>
                <c:pt idx="243">
                  <c:v>61.670294141410373</c:v>
                </c:pt>
                <c:pt idx="244">
                  <c:v>42.188570892334624</c:v>
                </c:pt>
                <c:pt idx="245">
                  <c:v>11.407566915326768</c:v>
                </c:pt>
                <c:pt idx="246">
                  <c:v>6.4321672163434673</c:v>
                </c:pt>
                <c:pt idx="247">
                  <c:v>4.6976388556285329</c:v>
                </c:pt>
                <c:pt idx="248">
                  <c:v>6.405263274016856</c:v>
                </c:pt>
                <c:pt idx="249">
                  <c:v>17.188906192532656</c:v>
                </c:pt>
                <c:pt idx="250">
                  <c:v>28.936967933413456</c:v>
                </c:pt>
                <c:pt idx="251">
                  <c:v>32.132774139995504</c:v>
                </c:pt>
                <c:pt idx="252">
                  <c:v>30.728118044803502</c:v>
                </c:pt>
                <c:pt idx="253">
                  <c:v>29.850787235883484</c:v>
                </c:pt>
                <c:pt idx="254">
                  <c:v>42.743290043801373</c:v>
                </c:pt>
                <c:pt idx="255">
                  <c:v>58.222832102274829</c:v>
                </c:pt>
                <c:pt idx="256">
                  <c:v>42.278802690413031</c:v>
                </c:pt>
                <c:pt idx="257">
                  <c:v>10.820898162795936</c:v>
                </c:pt>
                <c:pt idx="258">
                  <c:v>5.6149720995802301</c:v>
                </c:pt>
                <c:pt idx="259">
                  <c:v>1.9940864024668286</c:v>
                </c:pt>
                <c:pt idx="260">
                  <c:v>6.0035260790018219</c:v>
                </c:pt>
                <c:pt idx="261">
                  <c:v>18.142690257408734</c:v>
                </c:pt>
                <c:pt idx="262">
                  <c:v>26.403693330523993</c:v>
                </c:pt>
                <c:pt idx="263">
                  <c:v>28.618074532096472</c:v>
                </c:pt>
                <c:pt idx="264">
                  <c:v>31.416990169407061</c:v>
                </c:pt>
                <c:pt idx="265">
                  <c:v>35.605828055624976</c:v>
                </c:pt>
                <c:pt idx="266">
                  <c:v>49.036394484523321</c:v>
                </c:pt>
                <c:pt idx="267">
                  <c:v>50.647806300849069</c:v>
                </c:pt>
                <c:pt idx="268">
                  <c:v>40.631547033269278</c:v>
                </c:pt>
                <c:pt idx="269">
                  <c:v>11.851182107139492</c:v>
                </c:pt>
                <c:pt idx="270">
                  <c:v>5.5662732343689312</c:v>
                </c:pt>
                <c:pt idx="271">
                  <c:v>4.3240568934235011</c:v>
                </c:pt>
                <c:pt idx="272">
                  <c:v>3.0223218531499629</c:v>
                </c:pt>
                <c:pt idx="273">
                  <c:v>17.582424982460257</c:v>
                </c:pt>
                <c:pt idx="274">
                  <c:v>27.973180986690529</c:v>
                </c:pt>
                <c:pt idx="275">
                  <c:v>27.497613920912343</c:v>
                </c:pt>
                <c:pt idx="276">
                  <c:v>28.278818853431048</c:v>
                </c:pt>
                <c:pt idx="277">
                  <c:v>31.765666143577565</c:v>
                </c:pt>
                <c:pt idx="278">
                  <c:v>49.68832705782696</c:v>
                </c:pt>
                <c:pt idx="279">
                  <c:v>52.949492220593456</c:v>
                </c:pt>
                <c:pt idx="280">
                  <c:v>39.714524066150531</c:v>
                </c:pt>
                <c:pt idx="281">
                  <c:v>8.1901959418679802</c:v>
                </c:pt>
                <c:pt idx="282">
                  <c:v>1.0609504494010698</c:v>
                </c:pt>
                <c:pt idx="283">
                  <c:v>1.6796579887263587</c:v>
                </c:pt>
                <c:pt idx="284">
                  <c:v>5.8868615181662962</c:v>
                </c:pt>
                <c:pt idx="285">
                  <c:v>20.549010699604256</c:v>
                </c:pt>
                <c:pt idx="286">
                  <c:v>28.597902380953261</c:v>
                </c:pt>
                <c:pt idx="287">
                  <c:v>23.532521136379284</c:v>
                </c:pt>
                <c:pt idx="288">
                  <c:v>28.577447160131698</c:v>
                </c:pt>
                <c:pt idx="289">
                  <c:v>31.149576683532217</c:v>
                </c:pt>
                <c:pt idx="290">
                  <c:v>51.008801390232875</c:v>
                </c:pt>
                <c:pt idx="291">
                  <c:v>56.63842347024292</c:v>
                </c:pt>
                <c:pt idx="292">
                  <c:v>41.422253835295543</c:v>
                </c:pt>
                <c:pt idx="293">
                  <c:v>11.824308332073532</c:v>
                </c:pt>
                <c:pt idx="294">
                  <c:v>4.4923656524936844</c:v>
                </c:pt>
                <c:pt idx="295">
                  <c:v>0.15425983464963755</c:v>
                </c:pt>
                <c:pt idx="296">
                  <c:v>7.4762875028393765</c:v>
                </c:pt>
                <c:pt idx="297">
                  <c:v>22.632713563378505</c:v>
                </c:pt>
                <c:pt idx="298">
                  <c:v>31.529734557646101</c:v>
                </c:pt>
                <c:pt idx="299">
                  <c:v>25.087667409689871</c:v>
                </c:pt>
                <c:pt idx="300">
                  <c:v>27.012289497521746</c:v>
                </c:pt>
                <c:pt idx="301">
                  <c:v>32.165357440951581</c:v>
                </c:pt>
                <c:pt idx="302">
                  <c:v>53.184155385494435</c:v>
                </c:pt>
                <c:pt idx="303">
                  <c:v>53.951002194336183</c:v>
                </c:pt>
                <c:pt idx="304">
                  <c:v>40.741866313732231</c:v>
                </c:pt>
                <c:pt idx="305">
                  <c:v>9.0079973977301169</c:v>
                </c:pt>
                <c:pt idx="306">
                  <c:v>2.9047724846442593</c:v>
                </c:pt>
                <c:pt idx="307">
                  <c:v>4.4219642272062512</c:v>
                </c:pt>
                <c:pt idx="308">
                  <c:v>6.5988058797060543</c:v>
                </c:pt>
                <c:pt idx="309">
                  <c:v>17.883768578938316</c:v>
                </c:pt>
                <c:pt idx="310">
                  <c:v>28.143365102395848</c:v>
                </c:pt>
                <c:pt idx="311">
                  <c:v>26.498148647733032</c:v>
                </c:pt>
                <c:pt idx="312">
                  <c:v>34.820509345143009</c:v>
                </c:pt>
                <c:pt idx="313">
                  <c:v>31.663032675291188</c:v>
                </c:pt>
                <c:pt idx="314">
                  <c:v>42.771223637340839</c:v>
                </c:pt>
                <c:pt idx="315">
                  <c:v>55.727074113711652</c:v>
                </c:pt>
                <c:pt idx="316">
                  <c:v>42.610114871406218</c:v>
                </c:pt>
                <c:pt idx="317">
                  <c:v>10.901347941228494</c:v>
                </c:pt>
                <c:pt idx="318">
                  <c:v>6.1143016716314538</c:v>
                </c:pt>
                <c:pt idx="319">
                  <c:v>0.32314203044910084</c:v>
                </c:pt>
                <c:pt idx="320">
                  <c:v>5.6294845598345438</c:v>
                </c:pt>
                <c:pt idx="321">
                  <c:v>19.33812045032229</c:v>
                </c:pt>
                <c:pt idx="322">
                  <c:v>28.074281262081936</c:v>
                </c:pt>
                <c:pt idx="323">
                  <c:v>30.359555439610173</c:v>
                </c:pt>
                <c:pt idx="324">
                  <c:v>30.486837740220697</c:v>
                </c:pt>
                <c:pt idx="325">
                  <c:v>25.758990982494421</c:v>
                </c:pt>
                <c:pt idx="326">
                  <c:v>41.850588672760011</c:v>
                </c:pt>
                <c:pt idx="327">
                  <c:v>57.145537227528273</c:v>
                </c:pt>
                <c:pt idx="328">
                  <c:v>44.638959403901104</c:v>
                </c:pt>
                <c:pt idx="329">
                  <c:v>13.685923347792894</c:v>
                </c:pt>
                <c:pt idx="330">
                  <c:v>4.8830027231492865</c:v>
                </c:pt>
                <c:pt idx="331">
                  <c:v>3.731843556668025</c:v>
                </c:pt>
                <c:pt idx="332">
                  <c:v>1.0347490231199243</c:v>
                </c:pt>
                <c:pt idx="333">
                  <c:v>18.103437857451933</c:v>
                </c:pt>
                <c:pt idx="334">
                  <c:v>33.862692974015907</c:v>
                </c:pt>
                <c:pt idx="335">
                  <c:v>31.765196458242052</c:v>
                </c:pt>
                <c:pt idx="336">
                  <c:v>30.053495791894857</c:v>
                </c:pt>
                <c:pt idx="337">
                  <c:v>24.83568837928393</c:v>
                </c:pt>
                <c:pt idx="338">
                  <c:v>45.934718576746377</c:v>
                </c:pt>
                <c:pt idx="339">
                  <c:v>57.740560300802329</c:v>
                </c:pt>
                <c:pt idx="340">
                  <c:v>46.661654005014981</c:v>
                </c:pt>
                <c:pt idx="341">
                  <c:v>12.124819457431864</c:v>
                </c:pt>
                <c:pt idx="342">
                  <c:v>2.3033582603834777</c:v>
                </c:pt>
                <c:pt idx="343">
                  <c:v>3.4690609346325214</c:v>
                </c:pt>
                <c:pt idx="344">
                  <c:v>-3.8566679070591103</c:v>
                </c:pt>
                <c:pt idx="345">
                  <c:v>24.69318568721393</c:v>
                </c:pt>
                <c:pt idx="346">
                  <c:v>32.560068368455113</c:v>
                </c:pt>
                <c:pt idx="347">
                  <c:v>24.991035491011218</c:v>
                </c:pt>
                <c:pt idx="348">
                  <c:v>32.607522721513831</c:v>
                </c:pt>
                <c:pt idx="349">
                  <c:v>27.738846176220328</c:v>
                </c:pt>
                <c:pt idx="350">
                  <c:v>51.866770267148716</c:v>
                </c:pt>
                <c:pt idx="351">
                  <c:v>52.667196353680694</c:v>
                </c:pt>
                <c:pt idx="352">
                  <c:v>38.916221038886839</c:v>
                </c:pt>
                <c:pt idx="353">
                  <c:v>14.028152927275205</c:v>
                </c:pt>
                <c:pt idx="354">
                  <c:v>5.2127768516993989</c:v>
                </c:pt>
                <c:pt idx="355">
                  <c:v>3.2575881296672313</c:v>
                </c:pt>
                <c:pt idx="356">
                  <c:v>1.1818001715156026</c:v>
                </c:pt>
                <c:pt idx="357">
                  <c:v>17.898041671894731</c:v>
                </c:pt>
                <c:pt idx="358">
                  <c:v>35.174667013759723</c:v>
                </c:pt>
                <c:pt idx="359">
                  <c:v>31.202622116343083</c:v>
                </c:pt>
                <c:pt idx="360">
                  <c:v>30.465776414877862</c:v>
                </c:pt>
                <c:pt idx="361">
                  <c:v>29.43090417854966</c:v>
                </c:pt>
                <c:pt idx="362">
                  <c:v>42.474812750767995</c:v>
                </c:pt>
                <c:pt idx="363">
                  <c:v>55.998695611349277</c:v>
                </c:pt>
                <c:pt idx="364">
                  <c:v>46.575806944200316</c:v>
                </c:pt>
                <c:pt idx="365">
                  <c:v>10.550369668355765</c:v>
                </c:pt>
                <c:pt idx="366">
                  <c:v>0.94124358170671307</c:v>
                </c:pt>
                <c:pt idx="367">
                  <c:v>-0.65518370921160507</c:v>
                </c:pt>
                <c:pt idx="368">
                  <c:v>2.2312283454193995</c:v>
                </c:pt>
                <c:pt idx="369">
                  <c:v>26.485631522354158</c:v>
                </c:pt>
                <c:pt idx="370">
                  <c:v>35.265321853133038</c:v>
                </c:pt>
                <c:pt idx="371">
                  <c:v>24.773574705165466</c:v>
                </c:pt>
                <c:pt idx="372">
                  <c:v>31.035297543774281</c:v>
                </c:pt>
                <c:pt idx="373">
                  <c:v>29.468763615979604</c:v>
                </c:pt>
                <c:pt idx="374">
                  <c:v>47.925462279495491</c:v>
                </c:pt>
                <c:pt idx="375">
                  <c:v>57.617690844697456</c:v>
                </c:pt>
                <c:pt idx="376">
                  <c:v>43.367486354499327</c:v>
                </c:pt>
                <c:pt idx="377">
                  <c:v>8.0824174560082671</c:v>
                </c:pt>
                <c:pt idx="378">
                  <c:v>2.9548090033473891</c:v>
                </c:pt>
                <c:pt idx="379">
                  <c:v>-5.9699513847953174</c:v>
                </c:pt>
                <c:pt idx="380">
                  <c:v>12.196666346676057</c:v>
                </c:pt>
                <c:pt idx="381">
                  <c:v>23.962665275966319</c:v>
                </c:pt>
                <c:pt idx="382">
                  <c:v>29.077316409932934</c:v>
                </c:pt>
                <c:pt idx="383">
                  <c:v>23.722271119477433</c:v>
                </c:pt>
                <c:pt idx="384">
                  <c:v>30.26692442670765</c:v>
                </c:pt>
                <c:pt idx="385">
                  <c:v>28.503437070250754</c:v>
                </c:pt>
                <c:pt idx="386">
                  <c:v>52.408984933135102</c:v>
                </c:pt>
                <c:pt idx="387">
                  <c:v>53.69361764332276</c:v>
                </c:pt>
                <c:pt idx="388">
                  <c:v>35.907770835353794</c:v>
                </c:pt>
                <c:pt idx="389">
                  <c:v>6.5624650669724804</c:v>
                </c:pt>
                <c:pt idx="390">
                  <c:v>1.6769314679032066</c:v>
                </c:pt>
                <c:pt idx="391">
                  <c:v>1.8639695457701755</c:v>
                </c:pt>
                <c:pt idx="392">
                  <c:v>6.2353878881378417</c:v>
                </c:pt>
                <c:pt idx="393">
                  <c:v>18.852204927944463</c:v>
                </c:pt>
                <c:pt idx="394">
                  <c:v>26.460240162355671</c:v>
                </c:pt>
                <c:pt idx="395">
                  <c:v>23.040900311164762</c:v>
                </c:pt>
                <c:pt idx="396">
                  <c:v>25.449904079460413</c:v>
                </c:pt>
                <c:pt idx="397">
                  <c:v>34.07632531642583</c:v>
                </c:pt>
                <c:pt idx="398">
                  <c:v>50.361952291912623</c:v>
                </c:pt>
                <c:pt idx="399">
                  <c:v>52.010445583416029</c:v>
                </c:pt>
                <c:pt idx="400">
                  <c:v>38.487639100018072</c:v>
                </c:pt>
                <c:pt idx="401">
                  <c:v>6.7567171355719164</c:v>
                </c:pt>
                <c:pt idx="402">
                  <c:v>1.8124890902863799</c:v>
                </c:pt>
                <c:pt idx="403">
                  <c:v>1.8664038584176534</c:v>
                </c:pt>
                <c:pt idx="404">
                  <c:v>6.770594429905044</c:v>
                </c:pt>
                <c:pt idx="405">
                  <c:v>20.398538412294535</c:v>
                </c:pt>
                <c:pt idx="406">
                  <c:v>27.482391119440294</c:v>
                </c:pt>
                <c:pt idx="407">
                  <c:v>22.13482539168168</c:v>
                </c:pt>
                <c:pt idx="408">
                  <c:v>27.891449611570092</c:v>
                </c:pt>
                <c:pt idx="409">
                  <c:v>28.516437906195627</c:v>
                </c:pt>
                <c:pt idx="410">
                  <c:v>51.500892809602469</c:v>
                </c:pt>
                <c:pt idx="411">
                  <c:v>58.830180812522173</c:v>
                </c:pt>
                <c:pt idx="412">
                  <c:v>39.927288183199174</c:v>
                </c:pt>
                <c:pt idx="413">
                  <c:v>6.3495972281552158</c:v>
                </c:pt>
                <c:pt idx="414">
                  <c:v>2.0207238779587269</c:v>
                </c:pt>
                <c:pt idx="415">
                  <c:v>1.4386846811049228</c:v>
                </c:pt>
                <c:pt idx="416">
                  <c:v>9.4438408699592475</c:v>
                </c:pt>
                <c:pt idx="417">
                  <c:v>21.879318861787414</c:v>
                </c:pt>
                <c:pt idx="418">
                  <c:v>25.472427751156538</c:v>
                </c:pt>
                <c:pt idx="419">
                  <c:v>23.197782963227759</c:v>
                </c:pt>
                <c:pt idx="420">
                  <c:v>29.75245826718907</c:v>
                </c:pt>
                <c:pt idx="421">
                  <c:v>34.529830908506817</c:v>
                </c:pt>
                <c:pt idx="422">
                  <c:v>52.604669758241585</c:v>
                </c:pt>
                <c:pt idx="423">
                  <c:v>54.399719112505096</c:v>
                </c:pt>
                <c:pt idx="424">
                  <c:v>37.57488787296947</c:v>
                </c:pt>
                <c:pt idx="425">
                  <c:v>12.555432517854511</c:v>
                </c:pt>
                <c:pt idx="426">
                  <c:v>9.1841693966042683</c:v>
                </c:pt>
                <c:pt idx="427">
                  <c:v>3.2077919168816473</c:v>
                </c:pt>
                <c:pt idx="428">
                  <c:v>7.6775138333229043</c:v>
                </c:pt>
                <c:pt idx="429">
                  <c:v>12.143484981662777</c:v>
                </c:pt>
                <c:pt idx="430">
                  <c:v>31.167206642112575</c:v>
                </c:pt>
                <c:pt idx="431">
                  <c:v>31.343480282961977</c:v>
                </c:pt>
                <c:pt idx="432">
                  <c:v>31.51318495753863</c:v>
                </c:pt>
                <c:pt idx="433">
                  <c:v>27.724731503340706</c:v>
                </c:pt>
                <c:pt idx="434">
                  <c:v>44.672837822405654</c:v>
                </c:pt>
                <c:pt idx="435">
                  <c:v>55.357051299365963</c:v>
                </c:pt>
                <c:pt idx="436">
                  <c:v>42.911718443055079</c:v>
                </c:pt>
                <c:pt idx="437">
                  <c:v>9.6004497996711553</c:v>
                </c:pt>
                <c:pt idx="438">
                  <c:v>4.0428791394271846</c:v>
                </c:pt>
                <c:pt idx="439">
                  <c:v>3.2830912062206736</c:v>
                </c:pt>
                <c:pt idx="440">
                  <c:v>4.2287600611838849</c:v>
                </c:pt>
                <c:pt idx="441">
                  <c:v>19.832547902366578</c:v>
                </c:pt>
                <c:pt idx="442">
                  <c:v>29.557161275170376</c:v>
                </c:pt>
                <c:pt idx="443">
                  <c:v>32.558380266626905</c:v>
                </c:pt>
                <c:pt idx="444">
                  <c:v>29.703389372963372</c:v>
                </c:pt>
                <c:pt idx="445">
                  <c:v>34.05397225217628</c:v>
                </c:pt>
                <c:pt idx="446">
                  <c:v>51.955967305829226</c:v>
                </c:pt>
                <c:pt idx="447">
                  <c:v>52.05382644022972</c:v>
                </c:pt>
                <c:pt idx="448">
                  <c:v>45.066401252659709</c:v>
                </c:pt>
                <c:pt idx="449">
                  <c:v>14.479843263468659</c:v>
                </c:pt>
                <c:pt idx="450">
                  <c:v>4.9475379940744961</c:v>
                </c:pt>
                <c:pt idx="451">
                  <c:v>4.3305681208211952</c:v>
                </c:pt>
                <c:pt idx="452">
                  <c:v>-6.4955479022943514</c:v>
                </c:pt>
                <c:pt idx="453">
                  <c:v>29.051119430275776</c:v>
                </c:pt>
                <c:pt idx="454">
                  <c:v>34.889040812730627</c:v>
                </c:pt>
                <c:pt idx="455">
                  <c:v>30.745490853875477</c:v>
                </c:pt>
                <c:pt idx="456">
                  <c:v>33.541931355535347</c:v>
                </c:pt>
                <c:pt idx="457">
                  <c:v>30.474842252097829</c:v>
                </c:pt>
                <c:pt idx="458">
                  <c:v>49.954725754685043</c:v>
                </c:pt>
                <c:pt idx="459">
                  <c:v>52.7497527182338</c:v>
                </c:pt>
                <c:pt idx="460">
                  <c:v>44.086072298792757</c:v>
                </c:pt>
                <c:pt idx="461">
                  <c:v>15.9192280690276</c:v>
                </c:pt>
                <c:pt idx="462">
                  <c:v>5.6419834918345568</c:v>
                </c:pt>
                <c:pt idx="463">
                  <c:v>1.2284315245811999</c:v>
                </c:pt>
                <c:pt idx="464">
                  <c:v>-1.4714334710673436</c:v>
                </c:pt>
                <c:pt idx="465">
                  <c:v>24.666081789401897</c:v>
                </c:pt>
                <c:pt idx="466">
                  <c:v>34.261048972453793</c:v>
                </c:pt>
                <c:pt idx="467">
                  <c:v>26.150375607599241</c:v>
                </c:pt>
                <c:pt idx="468">
                  <c:v>29.80727292651078</c:v>
                </c:pt>
                <c:pt idx="469">
                  <c:v>27.205625133798783</c:v>
                </c:pt>
                <c:pt idx="470">
                  <c:v>46.377646636948185</c:v>
                </c:pt>
                <c:pt idx="471">
                  <c:v>54.337811012454424</c:v>
                </c:pt>
                <c:pt idx="472">
                  <c:v>45.341079397911024</c:v>
                </c:pt>
                <c:pt idx="473">
                  <c:v>10.692013616495281</c:v>
                </c:pt>
                <c:pt idx="474">
                  <c:v>0.59777599250287183</c:v>
                </c:pt>
                <c:pt idx="475">
                  <c:v>5.3235047209479074</c:v>
                </c:pt>
                <c:pt idx="476">
                  <c:v>7.7635653459190141</c:v>
                </c:pt>
                <c:pt idx="477">
                  <c:v>20.946017259751113</c:v>
                </c:pt>
                <c:pt idx="478">
                  <c:v>27.405349924399314</c:v>
                </c:pt>
                <c:pt idx="479">
                  <c:v>21.820933074592475</c:v>
                </c:pt>
                <c:pt idx="480">
                  <c:v>27.96406705949088</c:v>
                </c:pt>
                <c:pt idx="481">
                  <c:v>30.801736301602503</c:v>
                </c:pt>
                <c:pt idx="482">
                  <c:v>47.900847544779737</c:v>
                </c:pt>
                <c:pt idx="483">
                  <c:v>57.02031721035187</c:v>
                </c:pt>
                <c:pt idx="484">
                  <c:v>37.654847125773053</c:v>
                </c:pt>
                <c:pt idx="485">
                  <c:v>7.0511075043755671</c:v>
                </c:pt>
                <c:pt idx="486">
                  <c:v>3.9970543161629237</c:v>
                </c:pt>
                <c:pt idx="487">
                  <c:v>3.0253349876388338</c:v>
                </c:pt>
                <c:pt idx="488">
                  <c:v>7.455237522905616</c:v>
                </c:pt>
                <c:pt idx="489">
                  <c:v>18.532535671486162</c:v>
                </c:pt>
                <c:pt idx="490">
                  <c:v>25.076759815361918</c:v>
                </c:pt>
                <c:pt idx="491">
                  <c:v>26.495124833665084</c:v>
                </c:pt>
                <c:pt idx="492">
                  <c:v>33.362522673713841</c:v>
                </c:pt>
                <c:pt idx="493">
                  <c:v>31.565751594549592</c:v>
                </c:pt>
                <c:pt idx="494">
                  <c:v>47.773810655886528</c:v>
                </c:pt>
                <c:pt idx="495">
                  <c:v>54.852025042789371</c:v>
                </c:pt>
                <c:pt idx="496">
                  <c:v>39.869515815551402</c:v>
                </c:pt>
                <c:pt idx="497">
                  <c:v>10.767724214728551</c:v>
                </c:pt>
                <c:pt idx="498">
                  <c:v>4.7891199521516974</c:v>
                </c:pt>
                <c:pt idx="499">
                  <c:v>2.2160382844668001</c:v>
                </c:pt>
                <c:pt idx="500">
                  <c:v>4.5708551196061231</c:v>
                </c:pt>
                <c:pt idx="501">
                  <c:v>22.566016462481798</c:v>
                </c:pt>
                <c:pt idx="502">
                  <c:v>26.574505545563888</c:v>
                </c:pt>
                <c:pt idx="503">
                  <c:v>25.639466306834255</c:v>
                </c:pt>
                <c:pt idx="504">
                  <c:v>26.193554157494638</c:v>
                </c:pt>
                <c:pt idx="505">
                  <c:v>32.516999767445583</c:v>
                </c:pt>
                <c:pt idx="506">
                  <c:v>52.087283094697227</c:v>
                </c:pt>
                <c:pt idx="507">
                  <c:v>50.870203808133645</c:v>
                </c:pt>
                <c:pt idx="508">
                  <c:v>37.082520034722116</c:v>
                </c:pt>
                <c:pt idx="509">
                  <c:v>6.1642322088729955</c:v>
                </c:pt>
                <c:pt idx="510">
                  <c:v>1.3697320981320011</c:v>
                </c:pt>
                <c:pt idx="511">
                  <c:v>4.7866355318492788</c:v>
                </c:pt>
                <c:pt idx="512">
                  <c:v>4.0990900039023339</c:v>
                </c:pt>
                <c:pt idx="513">
                  <c:v>20.022624492456593</c:v>
                </c:pt>
                <c:pt idx="514">
                  <c:v>25.092277691831807</c:v>
                </c:pt>
                <c:pt idx="515">
                  <c:v>22.65781733777337</c:v>
                </c:pt>
                <c:pt idx="516">
                  <c:v>30.862061383215725</c:v>
                </c:pt>
                <c:pt idx="517">
                  <c:v>30.034550778703235</c:v>
                </c:pt>
                <c:pt idx="518">
                  <c:v>48.902916789591487</c:v>
                </c:pt>
                <c:pt idx="519">
                  <c:v>55.37329935042689</c:v>
                </c:pt>
                <c:pt idx="520">
                  <c:v>38.814225780087767</c:v>
                </c:pt>
                <c:pt idx="521">
                  <c:v>4.6629589617413174</c:v>
                </c:pt>
                <c:pt idx="522">
                  <c:v>3.4749659151359857</c:v>
                </c:pt>
                <c:pt idx="523">
                  <c:v>1.9355978482197251</c:v>
                </c:pt>
                <c:pt idx="524">
                  <c:v>7.0771918006707164</c:v>
                </c:pt>
                <c:pt idx="525">
                  <c:v>24.145885555351814</c:v>
                </c:pt>
                <c:pt idx="526">
                  <c:v>27.052879195034468</c:v>
                </c:pt>
                <c:pt idx="527">
                  <c:v>25.426957019801343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A-44B3-AAB1-F6E4101B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35616"/>
        <c:axId val="914336032"/>
      </c:lineChart>
      <c:catAx>
        <c:axId val="9143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6032"/>
        <c:crosses val="autoZero"/>
        <c:auto val="1"/>
        <c:lblAlgn val="ctr"/>
        <c:lblOffset val="100"/>
        <c:noMultiLvlLbl val="0"/>
      </c:catAx>
      <c:valAx>
        <c:axId val="9143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Sheet1!$D$542:$D$781</c:f>
              <c:numCache>
                <c:formatCode>0.00</c:formatCode>
                <c:ptCount val="240"/>
                <c:pt idx="0">
                  <c:v>5.2200000000000006</c:v>
                </c:pt>
                <c:pt idx="1">
                  <c:v>11.27</c:v>
                </c:pt>
                <c:pt idx="2">
                  <c:v>33.929999999999993</c:v>
                </c:pt>
                <c:pt idx="3">
                  <c:v>23.950000000000003</c:v>
                </c:pt>
                <c:pt idx="4">
                  <c:v>21.560000000000006</c:v>
                </c:pt>
                <c:pt idx="5">
                  <c:v>9</c:v>
                </c:pt>
                <c:pt idx="6">
                  <c:v>26.61</c:v>
                </c:pt>
                <c:pt idx="7">
                  <c:v>0.21000000000000002</c:v>
                </c:pt>
                <c:pt idx="8">
                  <c:v>0.01</c:v>
                </c:pt>
                <c:pt idx="9">
                  <c:v>32.059999999999995</c:v>
                </c:pt>
                <c:pt idx="10">
                  <c:v>24.19</c:v>
                </c:pt>
                <c:pt idx="11">
                  <c:v>13.019999999999998</c:v>
                </c:pt>
                <c:pt idx="12">
                  <c:v>22.479999999999997</c:v>
                </c:pt>
                <c:pt idx="13">
                  <c:v>10.44</c:v>
                </c:pt>
                <c:pt idx="14">
                  <c:v>23.6</c:v>
                </c:pt>
                <c:pt idx="15">
                  <c:v>63.689999999999984</c:v>
                </c:pt>
                <c:pt idx="16">
                  <c:v>18.400000000000002</c:v>
                </c:pt>
                <c:pt idx="17">
                  <c:v>1</c:v>
                </c:pt>
                <c:pt idx="18">
                  <c:v>29.35</c:v>
                </c:pt>
                <c:pt idx="19">
                  <c:v>2.31</c:v>
                </c:pt>
                <c:pt idx="20">
                  <c:v>0.6</c:v>
                </c:pt>
                <c:pt idx="21">
                  <c:v>4.089999999999999</c:v>
                </c:pt>
                <c:pt idx="22">
                  <c:v>26.54</c:v>
                </c:pt>
                <c:pt idx="23">
                  <c:v>52.860000000000014</c:v>
                </c:pt>
                <c:pt idx="24">
                  <c:v>14.27</c:v>
                </c:pt>
                <c:pt idx="25">
                  <c:v>25.060000000000002</c:v>
                </c:pt>
                <c:pt idx="26">
                  <c:v>46.900000000000006</c:v>
                </c:pt>
                <c:pt idx="27">
                  <c:v>87.27</c:v>
                </c:pt>
                <c:pt idx="28">
                  <c:v>74.86</c:v>
                </c:pt>
                <c:pt idx="29">
                  <c:v>10.6</c:v>
                </c:pt>
                <c:pt idx="30">
                  <c:v>0.01</c:v>
                </c:pt>
                <c:pt idx="31">
                  <c:v>19.3</c:v>
                </c:pt>
                <c:pt idx="32">
                  <c:v>0</c:v>
                </c:pt>
                <c:pt idx="33">
                  <c:v>1.56</c:v>
                </c:pt>
                <c:pt idx="34">
                  <c:v>36.28</c:v>
                </c:pt>
                <c:pt idx="35">
                  <c:v>38.620000000000005</c:v>
                </c:pt>
                <c:pt idx="36">
                  <c:v>42.98</c:v>
                </c:pt>
                <c:pt idx="37">
                  <c:v>23.890000000000004</c:v>
                </c:pt>
                <c:pt idx="38">
                  <c:v>18.240000000000002</c:v>
                </c:pt>
                <c:pt idx="39">
                  <c:v>41.839999999999996</c:v>
                </c:pt>
                <c:pt idx="40">
                  <c:v>60.07</c:v>
                </c:pt>
                <c:pt idx="41">
                  <c:v>25.02</c:v>
                </c:pt>
                <c:pt idx="42">
                  <c:v>19.139999999999997</c:v>
                </c:pt>
                <c:pt idx="43">
                  <c:v>0.01</c:v>
                </c:pt>
                <c:pt idx="44">
                  <c:v>0.01</c:v>
                </c:pt>
                <c:pt idx="45">
                  <c:v>13.399999999999999</c:v>
                </c:pt>
                <c:pt idx="46">
                  <c:v>61.940000000000005</c:v>
                </c:pt>
                <c:pt idx="47">
                  <c:v>17.43</c:v>
                </c:pt>
                <c:pt idx="48">
                  <c:v>37.179999999999993</c:v>
                </c:pt>
                <c:pt idx="49">
                  <c:v>13.889999999999999</c:v>
                </c:pt>
                <c:pt idx="50">
                  <c:v>19.040000000000003</c:v>
                </c:pt>
                <c:pt idx="51">
                  <c:v>24.680000000000003</c:v>
                </c:pt>
                <c:pt idx="52">
                  <c:v>67.059999999999988</c:v>
                </c:pt>
                <c:pt idx="53">
                  <c:v>0.01</c:v>
                </c:pt>
                <c:pt idx="54">
                  <c:v>0.92999999999999994</c:v>
                </c:pt>
                <c:pt idx="55">
                  <c:v>8.9299999999999979</c:v>
                </c:pt>
                <c:pt idx="56">
                  <c:v>1.01</c:v>
                </c:pt>
                <c:pt idx="57">
                  <c:v>1.1200000000000001</c:v>
                </c:pt>
                <c:pt idx="58">
                  <c:v>62.300000000000004</c:v>
                </c:pt>
                <c:pt idx="59">
                  <c:v>15.24</c:v>
                </c:pt>
                <c:pt idx="60">
                  <c:v>23.530000000000005</c:v>
                </c:pt>
                <c:pt idx="61">
                  <c:v>58.269999999999982</c:v>
                </c:pt>
                <c:pt idx="62">
                  <c:v>26.54</c:v>
                </c:pt>
                <c:pt idx="63">
                  <c:v>83.27000000000001</c:v>
                </c:pt>
                <c:pt idx="64">
                  <c:v>48.68</c:v>
                </c:pt>
                <c:pt idx="65">
                  <c:v>0.4</c:v>
                </c:pt>
                <c:pt idx="66">
                  <c:v>2.0099999999999998</c:v>
                </c:pt>
                <c:pt idx="67">
                  <c:v>0</c:v>
                </c:pt>
                <c:pt idx="68">
                  <c:v>0</c:v>
                </c:pt>
                <c:pt idx="69">
                  <c:v>50.89</c:v>
                </c:pt>
                <c:pt idx="70">
                  <c:v>8.42</c:v>
                </c:pt>
                <c:pt idx="71">
                  <c:v>25.97</c:v>
                </c:pt>
                <c:pt idx="72">
                  <c:v>8.7199999999999989</c:v>
                </c:pt>
                <c:pt idx="73">
                  <c:v>38.93</c:v>
                </c:pt>
                <c:pt idx="74">
                  <c:v>28.720000000000002</c:v>
                </c:pt>
                <c:pt idx="75">
                  <c:v>104.49000000000002</c:v>
                </c:pt>
                <c:pt idx="76">
                  <c:v>84.529999999999987</c:v>
                </c:pt>
                <c:pt idx="77">
                  <c:v>23.02</c:v>
                </c:pt>
                <c:pt idx="78">
                  <c:v>3.8</c:v>
                </c:pt>
                <c:pt idx="79">
                  <c:v>21.939999999999998</c:v>
                </c:pt>
                <c:pt idx="80">
                  <c:v>0.01</c:v>
                </c:pt>
                <c:pt idx="81">
                  <c:v>2.0199999999999996</c:v>
                </c:pt>
                <c:pt idx="82">
                  <c:v>9.129999999999999</c:v>
                </c:pt>
                <c:pt idx="83">
                  <c:v>56.539999999999992</c:v>
                </c:pt>
                <c:pt idx="84">
                  <c:v>13.259999999999998</c:v>
                </c:pt>
                <c:pt idx="85">
                  <c:v>41.289999999999992</c:v>
                </c:pt>
                <c:pt idx="86">
                  <c:v>6.8699999999999992</c:v>
                </c:pt>
                <c:pt idx="87">
                  <c:v>8.2799999999999994</c:v>
                </c:pt>
                <c:pt idx="88">
                  <c:v>8.36</c:v>
                </c:pt>
                <c:pt idx="89">
                  <c:v>9.0299999999999994</c:v>
                </c:pt>
                <c:pt idx="90">
                  <c:v>5.2399999999999984</c:v>
                </c:pt>
                <c:pt idx="91">
                  <c:v>2.3099999999999996</c:v>
                </c:pt>
                <c:pt idx="92">
                  <c:v>18.220000000000002</c:v>
                </c:pt>
                <c:pt idx="93">
                  <c:v>26.429999999999996</c:v>
                </c:pt>
                <c:pt idx="94">
                  <c:v>20.03</c:v>
                </c:pt>
                <c:pt idx="95">
                  <c:v>8.32</c:v>
                </c:pt>
                <c:pt idx="96">
                  <c:v>10.029999999999998</c:v>
                </c:pt>
                <c:pt idx="97">
                  <c:v>30.040000000000003</c:v>
                </c:pt>
                <c:pt idx="98">
                  <c:v>3.38</c:v>
                </c:pt>
                <c:pt idx="99">
                  <c:v>68.539999999999992</c:v>
                </c:pt>
                <c:pt idx="100">
                  <c:v>20.540000000000003</c:v>
                </c:pt>
                <c:pt idx="101">
                  <c:v>35.729999999999997</c:v>
                </c:pt>
                <c:pt idx="102">
                  <c:v>3</c:v>
                </c:pt>
                <c:pt idx="103">
                  <c:v>0</c:v>
                </c:pt>
                <c:pt idx="104">
                  <c:v>22.82</c:v>
                </c:pt>
                <c:pt idx="105">
                  <c:v>36.529999999999994</c:v>
                </c:pt>
                <c:pt idx="106">
                  <c:v>50.51</c:v>
                </c:pt>
                <c:pt idx="107">
                  <c:v>25.43</c:v>
                </c:pt>
                <c:pt idx="108">
                  <c:v>25.75</c:v>
                </c:pt>
                <c:pt idx="109">
                  <c:v>25.75</c:v>
                </c:pt>
                <c:pt idx="110">
                  <c:v>44.040000000000006</c:v>
                </c:pt>
                <c:pt idx="111">
                  <c:v>109.86</c:v>
                </c:pt>
                <c:pt idx="112">
                  <c:v>22.919999999999998</c:v>
                </c:pt>
                <c:pt idx="113">
                  <c:v>3.3099999999999996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6.3999999999999995</c:v>
                </c:pt>
                <c:pt idx="118">
                  <c:v>0</c:v>
                </c:pt>
                <c:pt idx="119">
                  <c:v>21.73</c:v>
                </c:pt>
                <c:pt idx="120">
                  <c:v>33.69</c:v>
                </c:pt>
                <c:pt idx="121">
                  <c:v>11.98</c:v>
                </c:pt>
                <c:pt idx="122">
                  <c:v>30.180000000000003</c:v>
                </c:pt>
                <c:pt idx="123">
                  <c:v>89.829999999999984</c:v>
                </c:pt>
                <c:pt idx="124">
                  <c:v>32.26</c:v>
                </c:pt>
                <c:pt idx="125">
                  <c:v>18.420000000000002</c:v>
                </c:pt>
                <c:pt idx="126">
                  <c:v>38.259999999999991</c:v>
                </c:pt>
                <c:pt idx="127">
                  <c:v>8.6999999999999993</c:v>
                </c:pt>
                <c:pt idx="128">
                  <c:v>1.51</c:v>
                </c:pt>
                <c:pt idx="129">
                  <c:v>36.629999999999995</c:v>
                </c:pt>
                <c:pt idx="130">
                  <c:v>45.37</c:v>
                </c:pt>
                <c:pt idx="131">
                  <c:v>9.3499999999999979</c:v>
                </c:pt>
                <c:pt idx="132">
                  <c:v>27.850000000000005</c:v>
                </c:pt>
                <c:pt idx="133">
                  <c:v>34.379999999999995</c:v>
                </c:pt>
                <c:pt idx="134">
                  <c:v>53.84</c:v>
                </c:pt>
                <c:pt idx="135">
                  <c:v>71.8</c:v>
                </c:pt>
                <c:pt idx="136">
                  <c:v>60.85</c:v>
                </c:pt>
                <c:pt idx="137">
                  <c:v>24.13</c:v>
                </c:pt>
                <c:pt idx="138">
                  <c:v>19.100000000000001</c:v>
                </c:pt>
                <c:pt idx="139">
                  <c:v>5.01</c:v>
                </c:pt>
                <c:pt idx="140">
                  <c:v>4.3</c:v>
                </c:pt>
                <c:pt idx="141">
                  <c:v>22.560000000000002</c:v>
                </c:pt>
                <c:pt idx="142">
                  <c:v>45.999999999999993</c:v>
                </c:pt>
                <c:pt idx="143">
                  <c:v>30.869999999999997</c:v>
                </c:pt>
                <c:pt idx="144">
                  <c:v>33.369999999999997</c:v>
                </c:pt>
                <c:pt idx="145">
                  <c:v>15.839999999999998</c:v>
                </c:pt>
                <c:pt idx="146">
                  <c:v>29.409999999999997</c:v>
                </c:pt>
                <c:pt idx="147">
                  <c:v>14.110000000000001</c:v>
                </c:pt>
                <c:pt idx="148">
                  <c:v>49.169999999999995</c:v>
                </c:pt>
                <c:pt idx="149">
                  <c:v>0.51</c:v>
                </c:pt>
                <c:pt idx="150">
                  <c:v>0</c:v>
                </c:pt>
                <c:pt idx="151">
                  <c:v>4.5999999999999996</c:v>
                </c:pt>
                <c:pt idx="152">
                  <c:v>0</c:v>
                </c:pt>
                <c:pt idx="153">
                  <c:v>6.5</c:v>
                </c:pt>
                <c:pt idx="154">
                  <c:v>79.84</c:v>
                </c:pt>
                <c:pt idx="155">
                  <c:v>69.73</c:v>
                </c:pt>
                <c:pt idx="156">
                  <c:v>11.89</c:v>
                </c:pt>
                <c:pt idx="157">
                  <c:v>0.92999999999999994</c:v>
                </c:pt>
                <c:pt idx="158">
                  <c:v>42.469999999999992</c:v>
                </c:pt>
                <c:pt idx="159">
                  <c:v>26.580000000000002</c:v>
                </c:pt>
                <c:pt idx="160">
                  <c:v>43.739999999999995</c:v>
                </c:pt>
                <c:pt idx="161">
                  <c:v>7.26</c:v>
                </c:pt>
                <c:pt idx="162">
                  <c:v>13.52</c:v>
                </c:pt>
                <c:pt idx="163">
                  <c:v>0.11</c:v>
                </c:pt>
                <c:pt idx="164">
                  <c:v>4</c:v>
                </c:pt>
                <c:pt idx="165">
                  <c:v>43.46</c:v>
                </c:pt>
                <c:pt idx="166">
                  <c:v>41.37</c:v>
                </c:pt>
                <c:pt idx="167">
                  <c:v>16.149999999999999</c:v>
                </c:pt>
                <c:pt idx="168">
                  <c:v>12.39</c:v>
                </c:pt>
                <c:pt idx="169">
                  <c:v>50</c:v>
                </c:pt>
                <c:pt idx="170">
                  <c:v>39.269999999999996</c:v>
                </c:pt>
                <c:pt idx="171">
                  <c:v>61.51</c:v>
                </c:pt>
                <c:pt idx="172">
                  <c:v>3.7699999999999991</c:v>
                </c:pt>
                <c:pt idx="173">
                  <c:v>0.31</c:v>
                </c:pt>
                <c:pt idx="174">
                  <c:v>1.1300000000000001</c:v>
                </c:pt>
                <c:pt idx="175">
                  <c:v>0.23000000000000004</c:v>
                </c:pt>
                <c:pt idx="176">
                  <c:v>2.3399999999999994</c:v>
                </c:pt>
                <c:pt idx="177">
                  <c:v>56.75</c:v>
                </c:pt>
                <c:pt idx="178">
                  <c:v>35.340000000000003</c:v>
                </c:pt>
                <c:pt idx="179">
                  <c:v>15.569999999999997</c:v>
                </c:pt>
                <c:pt idx="180">
                  <c:v>24.19</c:v>
                </c:pt>
                <c:pt idx="181">
                  <c:v>36.72</c:v>
                </c:pt>
                <c:pt idx="182">
                  <c:v>46.639999999999993</c:v>
                </c:pt>
                <c:pt idx="183">
                  <c:v>25.23</c:v>
                </c:pt>
                <c:pt idx="184">
                  <c:v>26.640000000000004</c:v>
                </c:pt>
                <c:pt idx="185">
                  <c:v>13.349999999999998</c:v>
                </c:pt>
                <c:pt idx="186">
                  <c:v>0.5</c:v>
                </c:pt>
                <c:pt idx="187">
                  <c:v>0.01</c:v>
                </c:pt>
                <c:pt idx="188">
                  <c:v>0</c:v>
                </c:pt>
                <c:pt idx="189">
                  <c:v>20.52</c:v>
                </c:pt>
                <c:pt idx="190">
                  <c:v>2.3200000000000003</c:v>
                </c:pt>
                <c:pt idx="191">
                  <c:v>28.729999999999997</c:v>
                </c:pt>
                <c:pt idx="192">
                  <c:v>7.05</c:v>
                </c:pt>
                <c:pt idx="193">
                  <c:v>22.3</c:v>
                </c:pt>
                <c:pt idx="194">
                  <c:v>55.09</c:v>
                </c:pt>
                <c:pt idx="195">
                  <c:v>33.039999999999992</c:v>
                </c:pt>
                <c:pt idx="196">
                  <c:v>13.53</c:v>
                </c:pt>
                <c:pt idx="197">
                  <c:v>0.01</c:v>
                </c:pt>
                <c:pt idx="198">
                  <c:v>1.1100000000000001</c:v>
                </c:pt>
                <c:pt idx="199">
                  <c:v>5</c:v>
                </c:pt>
                <c:pt idx="200">
                  <c:v>0.01</c:v>
                </c:pt>
                <c:pt idx="201">
                  <c:v>0.02</c:v>
                </c:pt>
                <c:pt idx="202">
                  <c:v>13.849999999999998</c:v>
                </c:pt>
                <c:pt idx="203">
                  <c:v>18.720000000000002</c:v>
                </c:pt>
                <c:pt idx="204">
                  <c:v>37.46</c:v>
                </c:pt>
                <c:pt idx="205">
                  <c:v>65.159999999999982</c:v>
                </c:pt>
                <c:pt idx="206">
                  <c:v>13.17</c:v>
                </c:pt>
                <c:pt idx="207">
                  <c:v>32.83</c:v>
                </c:pt>
                <c:pt idx="208">
                  <c:v>66.289999999999992</c:v>
                </c:pt>
                <c:pt idx="209">
                  <c:v>2.0300000000000002</c:v>
                </c:pt>
                <c:pt idx="210">
                  <c:v>0.42</c:v>
                </c:pt>
                <c:pt idx="211">
                  <c:v>0.34</c:v>
                </c:pt>
                <c:pt idx="212">
                  <c:v>2.5099999999999998</c:v>
                </c:pt>
                <c:pt idx="213">
                  <c:v>9.8699999999999992</c:v>
                </c:pt>
                <c:pt idx="214">
                  <c:v>34.31</c:v>
                </c:pt>
                <c:pt idx="215">
                  <c:v>64.94</c:v>
                </c:pt>
                <c:pt idx="216">
                  <c:v>45.080000000000005</c:v>
                </c:pt>
                <c:pt idx="217">
                  <c:v>22.580000000000002</c:v>
                </c:pt>
                <c:pt idx="218">
                  <c:v>71.800000000000011</c:v>
                </c:pt>
                <c:pt idx="219">
                  <c:v>58.5</c:v>
                </c:pt>
                <c:pt idx="220">
                  <c:v>62.71</c:v>
                </c:pt>
                <c:pt idx="221">
                  <c:v>5.0200000000000005</c:v>
                </c:pt>
                <c:pt idx="222">
                  <c:v>2.4</c:v>
                </c:pt>
                <c:pt idx="223">
                  <c:v>0.44000000000000006</c:v>
                </c:pt>
                <c:pt idx="224">
                  <c:v>0</c:v>
                </c:pt>
                <c:pt idx="225">
                  <c:v>42.23</c:v>
                </c:pt>
                <c:pt idx="226">
                  <c:v>26.660000000000004</c:v>
                </c:pt>
                <c:pt idx="227">
                  <c:v>34.720000000000006</c:v>
                </c:pt>
                <c:pt idx="228">
                  <c:v>25.700000000000003</c:v>
                </c:pt>
                <c:pt idx="229">
                  <c:v>50.43</c:v>
                </c:pt>
                <c:pt idx="230">
                  <c:v>48.360000000000007</c:v>
                </c:pt>
                <c:pt idx="231">
                  <c:v>78.430000000000007</c:v>
                </c:pt>
                <c:pt idx="232">
                  <c:v>25.600000000000005</c:v>
                </c:pt>
                <c:pt idx="233">
                  <c:v>1.9000000000000001</c:v>
                </c:pt>
                <c:pt idx="234">
                  <c:v>25.02</c:v>
                </c:pt>
                <c:pt idx="235">
                  <c:v>3.1</c:v>
                </c:pt>
                <c:pt idx="236">
                  <c:v>0.03</c:v>
                </c:pt>
                <c:pt idx="237">
                  <c:v>15.059999999999999</c:v>
                </c:pt>
                <c:pt idx="238">
                  <c:v>101.85</c:v>
                </c:pt>
                <c:pt idx="239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E-42F1-9A77-D71D2171FD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Sheet1!$K$542:$K$781</c:f>
              <c:numCache>
                <c:formatCode>0.00</c:formatCode>
                <c:ptCount val="240"/>
                <c:pt idx="0">
                  <c:v>26.355873441382862</c:v>
                </c:pt>
                <c:pt idx="1">
                  <c:v>29.946767235768899</c:v>
                </c:pt>
                <c:pt idx="2">
                  <c:v>53.348281157525982</c:v>
                </c:pt>
                <c:pt idx="3">
                  <c:v>53.768702958880013</c:v>
                </c:pt>
                <c:pt idx="4">
                  <c:v>36.175584903336535</c:v>
                </c:pt>
                <c:pt idx="5">
                  <c:v>8.5815405321502478</c:v>
                </c:pt>
                <c:pt idx="6">
                  <c:v>0.41496734906119936</c:v>
                </c:pt>
                <c:pt idx="7">
                  <c:v>2.6296268871157706</c:v>
                </c:pt>
                <c:pt idx="8">
                  <c:v>7.4636818383502899</c:v>
                </c:pt>
                <c:pt idx="9">
                  <c:v>19.080190397407549</c:v>
                </c:pt>
                <c:pt idx="10">
                  <c:v>30.376791719136094</c:v>
                </c:pt>
                <c:pt idx="11">
                  <c:v>25.342280443600714</c:v>
                </c:pt>
                <c:pt idx="12">
                  <c:v>28.766919232354194</c:v>
                </c:pt>
                <c:pt idx="13">
                  <c:v>30.716705252497619</c:v>
                </c:pt>
                <c:pt idx="14">
                  <c:v>46.180998277876398</c:v>
                </c:pt>
                <c:pt idx="15">
                  <c:v>50.872937457314947</c:v>
                </c:pt>
                <c:pt idx="16">
                  <c:v>38.47099688545417</c:v>
                </c:pt>
                <c:pt idx="17">
                  <c:v>10.246022898177063</c:v>
                </c:pt>
                <c:pt idx="18">
                  <c:v>3.9555440440433909</c:v>
                </c:pt>
                <c:pt idx="19">
                  <c:v>1.520816561184771</c:v>
                </c:pt>
                <c:pt idx="20">
                  <c:v>3.9327977750541221</c:v>
                </c:pt>
                <c:pt idx="21">
                  <c:v>23.059741861723662</c:v>
                </c:pt>
                <c:pt idx="22">
                  <c:v>28.087497257134064</c:v>
                </c:pt>
                <c:pt idx="23">
                  <c:v>23.431108396322401</c:v>
                </c:pt>
                <c:pt idx="24">
                  <c:v>32.049324044266136</c:v>
                </c:pt>
                <c:pt idx="25">
                  <c:v>27.376853922993899</c:v>
                </c:pt>
                <c:pt idx="26">
                  <c:v>51.140618817127695</c:v>
                </c:pt>
                <c:pt idx="27">
                  <c:v>54.352285507088745</c:v>
                </c:pt>
                <c:pt idx="28">
                  <c:v>36.561711485913612</c:v>
                </c:pt>
                <c:pt idx="29">
                  <c:v>16.383594104079123</c:v>
                </c:pt>
                <c:pt idx="30">
                  <c:v>8.9739222907402514</c:v>
                </c:pt>
                <c:pt idx="31">
                  <c:v>3.3491366631945065</c:v>
                </c:pt>
                <c:pt idx="32">
                  <c:v>2.3348829702432878</c:v>
                </c:pt>
                <c:pt idx="33">
                  <c:v>17.48368976009197</c:v>
                </c:pt>
                <c:pt idx="34">
                  <c:v>35.554388450600769</c:v>
                </c:pt>
                <c:pt idx="35">
                  <c:v>29.553890991089606</c:v>
                </c:pt>
                <c:pt idx="36">
                  <c:v>28.152894954131437</c:v>
                </c:pt>
                <c:pt idx="37">
                  <c:v>27.366994577167329</c:v>
                </c:pt>
                <c:pt idx="38">
                  <c:v>50.311537779946818</c:v>
                </c:pt>
                <c:pt idx="39">
                  <c:v>57.233953401394551</c:v>
                </c:pt>
                <c:pt idx="40">
                  <c:v>40.911348749581833</c:v>
                </c:pt>
                <c:pt idx="41">
                  <c:v>8.9285320612589487</c:v>
                </c:pt>
                <c:pt idx="42">
                  <c:v>8.2151034665009881</c:v>
                </c:pt>
                <c:pt idx="43">
                  <c:v>9.1968810089235813</c:v>
                </c:pt>
                <c:pt idx="44">
                  <c:v>1.8253781524153103</c:v>
                </c:pt>
                <c:pt idx="45">
                  <c:v>15.645380671568432</c:v>
                </c:pt>
                <c:pt idx="46">
                  <c:v>28.335328139288805</c:v>
                </c:pt>
                <c:pt idx="47">
                  <c:v>31.634713283092008</c:v>
                </c:pt>
                <c:pt idx="48">
                  <c:v>35.727853591944395</c:v>
                </c:pt>
                <c:pt idx="49">
                  <c:v>29.742766653047141</c:v>
                </c:pt>
                <c:pt idx="50">
                  <c:v>43.805672989056418</c:v>
                </c:pt>
                <c:pt idx="51">
                  <c:v>50.71259563403278</c:v>
                </c:pt>
                <c:pt idx="52">
                  <c:v>40.753471119167472</c:v>
                </c:pt>
                <c:pt idx="53">
                  <c:v>13.894479923858597</c:v>
                </c:pt>
                <c:pt idx="54">
                  <c:v>5.5008876924645307</c:v>
                </c:pt>
                <c:pt idx="55">
                  <c:v>3.9249180984813883</c:v>
                </c:pt>
                <c:pt idx="56">
                  <c:v>-0.45485767266874788</c:v>
                </c:pt>
                <c:pt idx="57">
                  <c:v>19.520677523335944</c:v>
                </c:pt>
                <c:pt idx="58">
                  <c:v>29.110299660456281</c:v>
                </c:pt>
                <c:pt idx="59">
                  <c:v>30.520023682249168</c:v>
                </c:pt>
                <c:pt idx="60">
                  <c:v>31.563526849992787</c:v>
                </c:pt>
                <c:pt idx="61">
                  <c:v>29.237252023757978</c:v>
                </c:pt>
                <c:pt idx="62">
                  <c:v>45.165764175606839</c:v>
                </c:pt>
                <c:pt idx="63">
                  <c:v>54.142088499648146</c:v>
                </c:pt>
                <c:pt idx="64">
                  <c:v>45.129603823261583</c:v>
                </c:pt>
                <c:pt idx="65">
                  <c:v>11.805964501234698</c:v>
                </c:pt>
                <c:pt idx="66">
                  <c:v>2.5482477488775039</c:v>
                </c:pt>
                <c:pt idx="67">
                  <c:v>6.0965241706949289</c:v>
                </c:pt>
                <c:pt idx="68">
                  <c:v>-1.0075236060612669</c:v>
                </c:pt>
                <c:pt idx="69">
                  <c:v>22.532128248081779</c:v>
                </c:pt>
                <c:pt idx="70">
                  <c:v>35.683028757258505</c:v>
                </c:pt>
                <c:pt idx="71">
                  <c:v>22.620251271642651</c:v>
                </c:pt>
                <c:pt idx="72">
                  <c:v>32.463046121562151</c:v>
                </c:pt>
                <c:pt idx="73">
                  <c:v>24.854715599415687</c:v>
                </c:pt>
                <c:pt idx="74">
                  <c:v>47.483386663400658</c:v>
                </c:pt>
                <c:pt idx="75">
                  <c:v>60.204885135406982</c:v>
                </c:pt>
                <c:pt idx="76">
                  <c:v>45.214642653701574</c:v>
                </c:pt>
                <c:pt idx="77">
                  <c:v>13.505256234661463</c:v>
                </c:pt>
                <c:pt idx="78">
                  <c:v>5.7400929005988708</c:v>
                </c:pt>
                <c:pt idx="79">
                  <c:v>0.2643019528521271</c:v>
                </c:pt>
                <c:pt idx="80">
                  <c:v>7.2694635283565834</c:v>
                </c:pt>
                <c:pt idx="81">
                  <c:v>21.430924841702407</c:v>
                </c:pt>
                <c:pt idx="82">
                  <c:v>34.080868487089155</c:v>
                </c:pt>
                <c:pt idx="83">
                  <c:v>25.571959336384523</c:v>
                </c:pt>
                <c:pt idx="84">
                  <c:v>31.321941899581713</c:v>
                </c:pt>
                <c:pt idx="85">
                  <c:v>24.127175300612855</c:v>
                </c:pt>
                <c:pt idx="86">
                  <c:v>49.639970307632773</c:v>
                </c:pt>
                <c:pt idx="87">
                  <c:v>58.342972396158132</c:v>
                </c:pt>
                <c:pt idx="88">
                  <c:v>38.14558240556503</c:v>
                </c:pt>
                <c:pt idx="89">
                  <c:v>5.5743748826437107</c:v>
                </c:pt>
                <c:pt idx="90">
                  <c:v>4.2281041118084266</c:v>
                </c:pt>
                <c:pt idx="91">
                  <c:v>6.6295850378594823</c:v>
                </c:pt>
                <c:pt idx="92">
                  <c:v>6.1019745460204069</c:v>
                </c:pt>
                <c:pt idx="93">
                  <c:v>13.127856561065727</c:v>
                </c:pt>
                <c:pt idx="94">
                  <c:v>28.5365577968625</c:v>
                </c:pt>
                <c:pt idx="95">
                  <c:v>24.110587662852023</c:v>
                </c:pt>
                <c:pt idx="96">
                  <c:v>32.536756745579027</c:v>
                </c:pt>
                <c:pt idx="97">
                  <c:v>29.538690614670632</c:v>
                </c:pt>
                <c:pt idx="98">
                  <c:v>46.416492424092816</c:v>
                </c:pt>
                <c:pt idx="99">
                  <c:v>49.568175160870851</c:v>
                </c:pt>
                <c:pt idx="100">
                  <c:v>39.360070088999443</c:v>
                </c:pt>
                <c:pt idx="101">
                  <c:v>8.4224882756288721</c:v>
                </c:pt>
                <c:pt idx="102">
                  <c:v>1.3666832216639371</c:v>
                </c:pt>
                <c:pt idx="103">
                  <c:v>4.3090070218219765</c:v>
                </c:pt>
                <c:pt idx="104">
                  <c:v>4.805643834873667</c:v>
                </c:pt>
                <c:pt idx="105">
                  <c:v>22.345008832693324</c:v>
                </c:pt>
                <c:pt idx="106">
                  <c:v>30.320307470449716</c:v>
                </c:pt>
                <c:pt idx="107">
                  <c:v>26.201308730093004</c:v>
                </c:pt>
                <c:pt idx="108">
                  <c:v>35.648951200769289</c:v>
                </c:pt>
                <c:pt idx="109">
                  <c:v>23.956925719566797</c:v>
                </c:pt>
                <c:pt idx="110">
                  <c:v>49.04481436491379</c:v>
                </c:pt>
                <c:pt idx="111">
                  <c:v>53.372025185065496</c:v>
                </c:pt>
                <c:pt idx="112">
                  <c:v>47.21983297631494</c:v>
                </c:pt>
                <c:pt idx="113">
                  <c:v>14.756044205659567</c:v>
                </c:pt>
                <c:pt idx="114">
                  <c:v>1.3821042343453178</c:v>
                </c:pt>
                <c:pt idx="115">
                  <c:v>0.79468617265756736</c:v>
                </c:pt>
                <c:pt idx="116">
                  <c:v>1.6014003197197169</c:v>
                </c:pt>
                <c:pt idx="117">
                  <c:v>26.326916648753866</c:v>
                </c:pt>
                <c:pt idx="118">
                  <c:v>33.484905631544137</c:v>
                </c:pt>
                <c:pt idx="119">
                  <c:v>23.080154420356262</c:v>
                </c:pt>
                <c:pt idx="120">
                  <c:v>27.186428524752667</c:v>
                </c:pt>
                <c:pt idx="121">
                  <c:v>22.446792909924163</c:v>
                </c:pt>
                <c:pt idx="122">
                  <c:v>54.388538166909441</c:v>
                </c:pt>
                <c:pt idx="123">
                  <c:v>57.83351293134217</c:v>
                </c:pt>
                <c:pt idx="124">
                  <c:v>39.543396246684793</c:v>
                </c:pt>
                <c:pt idx="125">
                  <c:v>8.3419071922269783</c:v>
                </c:pt>
                <c:pt idx="126">
                  <c:v>5.2541259732498276</c:v>
                </c:pt>
                <c:pt idx="127">
                  <c:v>6.0920259006059663</c:v>
                </c:pt>
                <c:pt idx="128">
                  <c:v>4.8721288521799648</c:v>
                </c:pt>
                <c:pt idx="129">
                  <c:v>20.153816781490455</c:v>
                </c:pt>
                <c:pt idx="130">
                  <c:v>29.408210105336764</c:v>
                </c:pt>
                <c:pt idx="131">
                  <c:v>28.170723785712656</c:v>
                </c:pt>
                <c:pt idx="132">
                  <c:v>32.185391272981278</c:v>
                </c:pt>
                <c:pt idx="133">
                  <c:v>25.276588889786542</c:v>
                </c:pt>
                <c:pt idx="134">
                  <c:v>51.063270071751852</c:v>
                </c:pt>
                <c:pt idx="135">
                  <c:v>57.026579620373987</c:v>
                </c:pt>
                <c:pt idx="136">
                  <c:v>41.997464295501985</c:v>
                </c:pt>
                <c:pt idx="137">
                  <c:v>14.891030767537092</c:v>
                </c:pt>
                <c:pt idx="138">
                  <c:v>7.0775246119019668</c:v>
                </c:pt>
                <c:pt idx="139">
                  <c:v>2.7462821356103237</c:v>
                </c:pt>
                <c:pt idx="140">
                  <c:v>4.6945965433462984</c:v>
                </c:pt>
                <c:pt idx="141">
                  <c:v>25.643079596852161</c:v>
                </c:pt>
                <c:pt idx="142">
                  <c:v>31.241854327261517</c:v>
                </c:pt>
                <c:pt idx="143">
                  <c:v>26.988698547660967</c:v>
                </c:pt>
                <c:pt idx="144">
                  <c:v>31.651163414838798</c:v>
                </c:pt>
                <c:pt idx="145">
                  <c:v>29.767709121886359</c:v>
                </c:pt>
                <c:pt idx="146">
                  <c:v>48.470724596413099</c:v>
                </c:pt>
                <c:pt idx="147">
                  <c:v>54.728443017110671</c:v>
                </c:pt>
                <c:pt idx="148">
                  <c:v>39.887223838765379</c:v>
                </c:pt>
                <c:pt idx="149">
                  <c:v>11.805930326744313</c:v>
                </c:pt>
                <c:pt idx="150">
                  <c:v>5.0415168905217236</c:v>
                </c:pt>
                <c:pt idx="151">
                  <c:v>2.7729378500842627</c:v>
                </c:pt>
                <c:pt idx="152">
                  <c:v>2.8506298791129043</c:v>
                </c:pt>
                <c:pt idx="153">
                  <c:v>18.411594514674366</c:v>
                </c:pt>
                <c:pt idx="154">
                  <c:v>28.068778351757839</c:v>
                </c:pt>
                <c:pt idx="155">
                  <c:v>31.001841617741732</c:v>
                </c:pt>
                <c:pt idx="156">
                  <c:v>34.451672543210925</c:v>
                </c:pt>
                <c:pt idx="157">
                  <c:v>32.791902769431559</c:v>
                </c:pt>
                <c:pt idx="158">
                  <c:v>43.644582701236686</c:v>
                </c:pt>
                <c:pt idx="159">
                  <c:v>49.841424691745601</c:v>
                </c:pt>
                <c:pt idx="160">
                  <c:v>39.296890370996657</c:v>
                </c:pt>
                <c:pt idx="161">
                  <c:v>14.289166299539271</c:v>
                </c:pt>
                <c:pt idx="162">
                  <c:v>6.8307723966297367</c:v>
                </c:pt>
                <c:pt idx="163">
                  <c:v>2.2511527936065496</c:v>
                </c:pt>
                <c:pt idx="164">
                  <c:v>-2.7015451629548854</c:v>
                </c:pt>
                <c:pt idx="165">
                  <c:v>17.633844183209746</c:v>
                </c:pt>
                <c:pt idx="166">
                  <c:v>37.570909948095256</c:v>
                </c:pt>
                <c:pt idx="167">
                  <c:v>32.300498280082095</c:v>
                </c:pt>
                <c:pt idx="168">
                  <c:v>27.985865841555132</c:v>
                </c:pt>
                <c:pt idx="169">
                  <c:v>29.038766529904542</c:v>
                </c:pt>
                <c:pt idx="170">
                  <c:v>46.140470924629099</c:v>
                </c:pt>
                <c:pt idx="171">
                  <c:v>55.02551448175771</c:v>
                </c:pt>
                <c:pt idx="172">
                  <c:v>43.747643406864249</c:v>
                </c:pt>
                <c:pt idx="173">
                  <c:v>10.130679124038908</c:v>
                </c:pt>
                <c:pt idx="174">
                  <c:v>-2.7886958839140163E-2</c:v>
                </c:pt>
                <c:pt idx="175">
                  <c:v>-0.92508013830032576</c:v>
                </c:pt>
                <c:pt idx="176">
                  <c:v>5.3166895218385344</c:v>
                </c:pt>
                <c:pt idx="177">
                  <c:v>25.77353135835331</c:v>
                </c:pt>
                <c:pt idx="178">
                  <c:v>32.63663531720259</c:v>
                </c:pt>
                <c:pt idx="179">
                  <c:v>21.651551269693236</c:v>
                </c:pt>
                <c:pt idx="180">
                  <c:v>30.44162799529121</c:v>
                </c:pt>
                <c:pt idx="181">
                  <c:v>28.415649079392711</c:v>
                </c:pt>
                <c:pt idx="182">
                  <c:v>51.502627975726853</c:v>
                </c:pt>
                <c:pt idx="183">
                  <c:v>56.248065339580897</c:v>
                </c:pt>
                <c:pt idx="184">
                  <c:v>40.486802040444211</c:v>
                </c:pt>
                <c:pt idx="185">
                  <c:v>7.9912503714390555</c:v>
                </c:pt>
                <c:pt idx="186">
                  <c:v>1.2587637255765278</c:v>
                </c:pt>
                <c:pt idx="187">
                  <c:v>-1.4810079341852211</c:v>
                </c:pt>
                <c:pt idx="188">
                  <c:v>7.8888741692347768</c:v>
                </c:pt>
                <c:pt idx="189">
                  <c:v>23.908770611178767</c:v>
                </c:pt>
                <c:pt idx="190">
                  <c:v>27.056298656732793</c:v>
                </c:pt>
                <c:pt idx="191">
                  <c:v>22.457081510119796</c:v>
                </c:pt>
                <c:pt idx="192">
                  <c:v>29.387232847676852</c:v>
                </c:pt>
                <c:pt idx="193">
                  <c:v>30.808877804948686</c:v>
                </c:pt>
                <c:pt idx="194">
                  <c:v>47.465196960394628</c:v>
                </c:pt>
                <c:pt idx="195">
                  <c:v>53.313409653168627</c:v>
                </c:pt>
                <c:pt idx="196">
                  <c:v>39.176559903596399</c:v>
                </c:pt>
                <c:pt idx="197">
                  <c:v>7.7993392677369329</c:v>
                </c:pt>
                <c:pt idx="198">
                  <c:v>1.1525428072335453</c:v>
                </c:pt>
                <c:pt idx="199">
                  <c:v>-0.60372295015927291</c:v>
                </c:pt>
                <c:pt idx="200">
                  <c:v>7.8299619433914742</c:v>
                </c:pt>
                <c:pt idx="201">
                  <c:v>19.733927304948416</c:v>
                </c:pt>
                <c:pt idx="202">
                  <c:v>27.048984598106578</c:v>
                </c:pt>
                <c:pt idx="203">
                  <c:v>21.991269463669557</c:v>
                </c:pt>
                <c:pt idx="204">
                  <c:v>24.84416256316349</c:v>
                </c:pt>
                <c:pt idx="205">
                  <c:v>31.56197803203187</c:v>
                </c:pt>
                <c:pt idx="206">
                  <c:v>54.5344146867088</c:v>
                </c:pt>
                <c:pt idx="207">
                  <c:v>52.805979873750481</c:v>
                </c:pt>
                <c:pt idx="208">
                  <c:v>35.972597119158429</c:v>
                </c:pt>
                <c:pt idx="209">
                  <c:v>7.4485948799527222</c:v>
                </c:pt>
                <c:pt idx="210">
                  <c:v>2.817086080855205</c:v>
                </c:pt>
                <c:pt idx="211">
                  <c:v>8.3970257071553664</c:v>
                </c:pt>
                <c:pt idx="212">
                  <c:v>5.7684306150393398</c:v>
                </c:pt>
                <c:pt idx="213">
                  <c:v>15.052923690057742</c:v>
                </c:pt>
                <c:pt idx="214">
                  <c:v>26.549079857850181</c:v>
                </c:pt>
                <c:pt idx="215">
                  <c:v>24.281498581191123</c:v>
                </c:pt>
                <c:pt idx="216">
                  <c:v>37.949852701970244</c:v>
                </c:pt>
                <c:pt idx="217">
                  <c:v>33.500590297912495</c:v>
                </c:pt>
                <c:pt idx="218">
                  <c:v>44.379730239041763</c:v>
                </c:pt>
                <c:pt idx="219">
                  <c:v>57.456191917264576</c:v>
                </c:pt>
                <c:pt idx="220">
                  <c:v>42.118571898677068</c:v>
                </c:pt>
                <c:pt idx="221">
                  <c:v>13.048145016820049</c:v>
                </c:pt>
                <c:pt idx="222">
                  <c:v>7.5477180117616038</c:v>
                </c:pt>
                <c:pt idx="223">
                  <c:v>3.320576657685963</c:v>
                </c:pt>
                <c:pt idx="224">
                  <c:v>3.1758906864984993</c:v>
                </c:pt>
                <c:pt idx="225">
                  <c:v>17.172422286939366</c:v>
                </c:pt>
                <c:pt idx="226">
                  <c:v>33.561498274069308</c:v>
                </c:pt>
                <c:pt idx="227">
                  <c:v>32.525190623920778</c:v>
                </c:pt>
                <c:pt idx="228">
                  <c:v>28.292162347076363</c:v>
                </c:pt>
                <c:pt idx="229">
                  <c:v>29.754073889735423</c:v>
                </c:pt>
                <c:pt idx="230">
                  <c:v>49.110972455783582</c:v>
                </c:pt>
                <c:pt idx="231">
                  <c:v>59.708081019882613</c:v>
                </c:pt>
                <c:pt idx="232">
                  <c:v>45.710005599777674</c:v>
                </c:pt>
                <c:pt idx="233">
                  <c:v>10.571750060294788</c:v>
                </c:pt>
                <c:pt idx="234">
                  <c:v>2.6287514310276694</c:v>
                </c:pt>
                <c:pt idx="235">
                  <c:v>1.2512433240956642</c:v>
                </c:pt>
                <c:pt idx="236">
                  <c:v>7.1250990851219225</c:v>
                </c:pt>
                <c:pt idx="237">
                  <c:v>23.514337916509561</c:v>
                </c:pt>
                <c:pt idx="238">
                  <c:v>31.050212343344292</c:v>
                </c:pt>
                <c:pt idx="239">
                  <c:v>26.197436543829728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E-42F1-9A77-D71D2171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015248"/>
        <c:axId val="900999024"/>
      </c:lineChart>
      <c:catAx>
        <c:axId val="9010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99024"/>
        <c:crosses val="autoZero"/>
        <c:auto val="1"/>
        <c:lblAlgn val="ctr"/>
        <c:lblOffset val="100"/>
        <c:noMultiLvlLbl val="0"/>
      </c:catAx>
      <c:valAx>
        <c:axId val="900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Sheet1!$D$14:$D$781</c:f>
              <c:numCache>
                <c:formatCode>General</c:formatCode>
                <c:ptCount val="768"/>
                <c:pt idx="0">
                  <c:v>20.6</c:v>
                </c:pt>
                <c:pt idx="1">
                  <c:v>14.899999999999999</c:v>
                </c:pt>
                <c:pt idx="2">
                  <c:v>102.6</c:v>
                </c:pt>
                <c:pt idx="3">
                  <c:v>102.1</c:v>
                </c:pt>
                <c:pt idx="4">
                  <c:v>104.39999999999999</c:v>
                </c:pt>
                <c:pt idx="5">
                  <c:v>62.650000000000006</c:v>
                </c:pt>
                <c:pt idx="6">
                  <c:v>1.6</c:v>
                </c:pt>
                <c:pt idx="7">
                  <c:v>7.5</c:v>
                </c:pt>
                <c:pt idx="8">
                  <c:v>0.3</c:v>
                </c:pt>
                <c:pt idx="9">
                  <c:v>68.400000000000006</c:v>
                </c:pt>
                <c:pt idx="10">
                  <c:v>49.4</c:v>
                </c:pt>
                <c:pt idx="11">
                  <c:v>12.6</c:v>
                </c:pt>
                <c:pt idx="12">
                  <c:v>17.2</c:v>
                </c:pt>
                <c:pt idx="13">
                  <c:v>4.2</c:v>
                </c:pt>
                <c:pt idx="14">
                  <c:v>46.2</c:v>
                </c:pt>
                <c:pt idx="15">
                  <c:v>7.2</c:v>
                </c:pt>
                <c:pt idx="16">
                  <c:v>19.600000000000001</c:v>
                </c:pt>
                <c:pt idx="17">
                  <c:v>61.099999999999994</c:v>
                </c:pt>
                <c:pt idx="18">
                  <c:v>8.1</c:v>
                </c:pt>
                <c:pt idx="19">
                  <c:v>0.6</c:v>
                </c:pt>
                <c:pt idx="20">
                  <c:v>0</c:v>
                </c:pt>
                <c:pt idx="21">
                  <c:v>23.2</c:v>
                </c:pt>
                <c:pt idx="22">
                  <c:v>35</c:v>
                </c:pt>
                <c:pt idx="23">
                  <c:v>20.7</c:v>
                </c:pt>
                <c:pt idx="24">
                  <c:v>5.7999999999999989</c:v>
                </c:pt>
                <c:pt idx="25">
                  <c:v>27.499999999999996</c:v>
                </c:pt>
                <c:pt idx="26">
                  <c:v>41.999999999999993</c:v>
                </c:pt>
                <c:pt idx="27">
                  <c:v>18.5</c:v>
                </c:pt>
                <c:pt idx="28">
                  <c:v>57.599999999999994</c:v>
                </c:pt>
                <c:pt idx="29">
                  <c:v>29.1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9.7000000000000011</c:v>
                </c:pt>
                <c:pt idx="34">
                  <c:v>22.299999999999997</c:v>
                </c:pt>
                <c:pt idx="35">
                  <c:v>34</c:v>
                </c:pt>
                <c:pt idx="36">
                  <c:v>10.4</c:v>
                </c:pt>
                <c:pt idx="37">
                  <c:v>4.5999999999999996</c:v>
                </c:pt>
                <c:pt idx="38">
                  <c:v>23.6</c:v>
                </c:pt>
                <c:pt idx="39">
                  <c:v>58.2</c:v>
                </c:pt>
                <c:pt idx="40">
                  <c:v>0.2</c:v>
                </c:pt>
                <c:pt idx="41">
                  <c:v>25.6</c:v>
                </c:pt>
                <c:pt idx="42">
                  <c:v>1.3</c:v>
                </c:pt>
                <c:pt idx="43">
                  <c:v>0.6</c:v>
                </c:pt>
                <c:pt idx="44">
                  <c:v>10</c:v>
                </c:pt>
                <c:pt idx="45">
                  <c:v>1.4</c:v>
                </c:pt>
                <c:pt idx="46">
                  <c:v>35.6</c:v>
                </c:pt>
                <c:pt idx="47">
                  <c:v>4.2</c:v>
                </c:pt>
                <c:pt idx="48">
                  <c:v>38.1</c:v>
                </c:pt>
                <c:pt idx="49">
                  <c:v>34.1</c:v>
                </c:pt>
                <c:pt idx="50">
                  <c:v>19.700000000000003</c:v>
                </c:pt>
                <c:pt idx="51">
                  <c:v>33.299999999999997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7</c:v>
                </c:pt>
                <c:pt idx="60">
                  <c:v>38</c:v>
                </c:pt>
                <c:pt idx="61">
                  <c:v>42</c:v>
                </c:pt>
                <c:pt idx="62">
                  <c:v>10</c:v>
                </c:pt>
                <c:pt idx="63">
                  <c:v>115</c:v>
                </c:pt>
                <c:pt idx="64">
                  <c:v>41</c:v>
                </c:pt>
                <c:pt idx="65">
                  <c:v>15</c:v>
                </c:pt>
                <c:pt idx="66">
                  <c:v>3</c:v>
                </c:pt>
                <c:pt idx="67">
                  <c:v>16</c:v>
                </c:pt>
                <c:pt idx="68">
                  <c:v>0</c:v>
                </c:pt>
                <c:pt idx="69">
                  <c:v>33</c:v>
                </c:pt>
                <c:pt idx="70">
                  <c:v>29</c:v>
                </c:pt>
                <c:pt idx="71">
                  <c:v>18.100000000000001</c:v>
                </c:pt>
                <c:pt idx="72">
                  <c:v>73</c:v>
                </c:pt>
                <c:pt idx="73">
                  <c:v>28</c:v>
                </c:pt>
                <c:pt idx="74">
                  <c:v>35</c:v>
                </c:pt>
                <c:pt idx="75">
                  <c:v>83</c:v>
                </c:pt>
                <c:pt idx="76">
                  <c:v>127</c:v>
                </c:pt>
                <c:pt idx="77">
                  <c:v>5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22</c:v>
                </c:pt>
                <c:pt idx="82">
                  <c:v>40</c:v>
                </c:pt>
                <c:pt idx="83">
                  <c:v>55</c:v>
                </c:pt>
                <c:pt idx="84">
                  <c:v>27</c:v>
                </c:pt>
                <c:pt idx="85">
                  <c:v>41</c:v>
                </c:pt>
                <c:pt idx="86">
                  <c:v>51</c:v>
                </c:pt>
                <c:pt idx="87">
                  <c:v>159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6.8999999999999995</c:v>
                </c:pt>
                <c:pt idx="96">
                  <c:v>66.099999999999994</c:v>
                </c:pt>
                <c:pt idx="97">
                  <c:v>4.4000000000000004</c:v>
                </c:pt>
                <c:pt idx="98">
                  <c:v>27.4</c:v>
                </c:pt>
                <c:pt idx="99">
                  <c:v>51.800000000000004</c:v>
                </c:pt>
                <c:pt idx="100">
                  <c:v>24.5</c:v>
                </c:pt>
                <c:pt idx="101">
                  <c:v>12</c:v>
                </c:pt>
                <c:pt idx="102">
                  <c:v>5</c:v>
                </c:pt>
                <c:pt idx="103">
                  <c:v>6.5</c:v>
                </c:pt>
                <c:pt idx="104">
                  <c:v>35</c:v>
                </c:pt>
                <c:pt idx="105">
                  <c:v>55.6</c:v>
                </c:pt>
                <c:pt idx="106">
                  <c:v>10.5</c:v>
                </c:pt>
                <c:pt idx="107">
                  <c:v>9</c:v>
                </c:pt>
                <c:pt idx="108">
                  <c:v>40.299999999999997</c:v>
                </c:pt>
                <c:pt idx="109">
                  <c:v>28.5</c:v>
                </c:pt>
                <c:pt idx="110">
                  <c:v>41.900000000000006</c:v>
                </c:pt>
                <c:pt idx="111">
                  <c:v>46.199999999999996</c:v>
                </c:pt>
                <c:pt idx="112">
                  <c:v>15.5</c:v>
                </c:pt>
                <c:pt idx="113">
                  <c:v>0.3</c:v>
                </c:pt>
                <c:pt idx="114">
                  <c:v>4.8999999999999995</c:v>
                </c:pt>
                <c:pt idx="115">
                  <c:v>17.399999999999999</c:v>
                </c:pt>
                <c:pt idx="116">
                  <c:v>3.2</c:v>
                </c:pt>
                <c:pt idx="117">
                  <c:v>84.4</c:v>
                </c:pt>
                <c:pt idx="118">
                  <c:v>0</c:v>
                </c:pt>
                <c:pt idx="119">
                  <c:v>34.200000000000003</c:v>
                </c:pt>
                <c:pt idx="120">
                  <c:v>13.6</c:v>
                </c:pt>
                <c:pt idx="121">
                  <c:v>39.099999999999994</c:v>
                </c:pt>
                <c:pt idx="122">
                  <c:v>40.4</c:v>
                </c:pt>
                <c:pt idx="123">
                  <c:v>45.1</c:v>
                </c:pt>
                <c:pt idx="124">
                  <c:v>54.2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6</c:v>
                </c:pt>
                <c:pt idx="129">
                  <c:v>30</c:v>
                </c:pt>
                <c:pt idx="130">
                  <c:v>66.2</c:v>
                </c:pt>
                <c:pt idx="131">
                  <c:v>10.7</c:v>
                </c:pt>
                <c:pt idx="132">
                  <c:v>32.400000000000006</c:v>
                </c:pt>
                <c:pt idx="133">
                  <c:v>21.6</c:v>
                </c:pt>
                <c:pt idx="134">
                  <c:v>14.599999999999998</c:v>
                </c:pt>
                <c:pt idx="135">
                  <c:v>45.900000000000006</c:v>
                </c:pt>
                <c:pt idx="136">
                  <c:v>114.10000000000001</c:v>
                </c:pt>
                <c:pt idx="137">
                  <c:v>25.499999999999996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10.199999999999999</c:v>
                </c:pt>
                <c:pt idx="142">
                  <c:v>75.100000000000009</c:v>
                </c:pt>
                <c:pt idx="143">
                  <c:v>43.3</c:v>
                </c:pt>
                <c:pt idx="144">
                  <c:v>54.1</c:v>
                </c:pt>
                <c:pt idx="145">
                  <c:v>34.300000000000004</c:v>
                </c:pt>
                <c:pt idx="146">
                  <c:v>113.6</c:v>
                </c:pt>
                <c:pt idx="147">
                  <c:v>89.4</c:v>
                </c:pt>
                <c:pt idx="148">
                  <c:v>36</c:v>
                </c:pt>
                <c:pt idx="149">
                  <c:v>8.6</c:v>
                </c:pt>
                <c:pt idx="150">
                  <c:v>2</c:v>
                </c:pt>
                <c:pt idx="151">
                  <c:v>0.6</c:v>
                </c:pt>
                <c:pt idx="152">
                  <c:v>8.6999999999999993</c:v>
                </c:pt>
                <c:pt idx="153">
                  <c:v>67.90000000000002</c:v>
                </c:pt>
                <c:pt idx="154">
                  <c:v>37.4</c:v>
                </c:pt>
                <c:pt idx="155">
                  <c:v>28.5</c:v>
                </c:pt>
                <c:pt idx="156">
                  <c:v>40.6</c:v>
                </c:pt>
                <c:pt idx="157">
                  <c:v>0.4</c:v>
                </c:pt>
                <c:pt idx="158">
                  <c:v>43.4</c:v>
                </c:pt>
                <c:pt idx="159">
                  <c:v>29</c:v>
                </c:pt>
                <c:pt idx="160">
                  <c:v>39.4</c:v>
                </c:pt>
                <c:pt idx="161">
                  <c:v>0</c:v>
                </c:pt>
                <c:pt idx="162">
                  <c:v>6.2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34.799999999999997</c:v>
                </c:pt>
                <c:pt idx="167">
                  <c:v>35.1</c:v>
                </c:pt>
                <c:pt idx="168">
                  <c:v>23.4</c:v>
                </c:pt>
                <c:pt idx="169">
                  <c:v>58.6</c:v>
                </c:pt>
                <c:pt idx="170">
                  <c:v>22.4</c:v>
                </c:pt>
                <c:pt idx="171">
                  <c:v>104.4</c:v>
                </c:pt>
                <c:pt idx="172">
                  <c:v>41.900000000000006</c:v>
                </c:pt>
                <c:pt idx="173">
                  <c:v>0.5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23.2</c:v>
                </c:pt>
                <c:pt idx="179">
                  <c:v>46.3</c:v>
                </c:pt>
                <c:pt idx="180">
                  <c:v>33.200000000000003</c:v>
                </c:pt>
                <c:pt idx="181">
                  <c:v>19.299999999999997</c:v>
                </c:pt>
                <c:pt idx="182">
                  <c:v>71.400000000000006</c:v>
                </c:pt>
                <c:pt idx="183">
                  <c:v>28.099999999999998</c:v>
                </c:pt>
                <c:pt idx="184">
                  <c:v>121.30000000000001</c:v>
                </c:pt>
                <c:pt idx="185">
                  <c:v>16</c:v>
                </c:pt>
                <c:pt idx="186">
                  <c:v>0</c:v>
                </c:pt>
                <c:pt idx="187">
                  <c:v>6.6</c:v>
                </c:pt>
                <c:pt idx="188">
                  <c:v>6</c:v>
                </c:pt>
                <c:pt idx="189">
                  <c:v>12.1</c:v>
                </c:pt>
                <c:pt idx="190">
                  <c:v>62.4</c:v>
                </c:pt>
                <c:pt idx="191">
                  <c:v>66.599999999999994</c:v>
                </c:pt>
                <c:pt idx="192">
                  <c:v>23.900000000000002</c:v>
                </c:pt>
                <c:pt idx="193">
                  <c:v>14</c:v>
                </c:pt>
                <c:pt idx="194">
                  <c:v>23</c:v>
                </c:pt>
                <c:pt idx="195">
                  <c:v>35.100000000000009</c:v>
                </c:pt>
                <c:pt idx="196">
                  <c:v>20.399999999999999</c:v>
                </c:pt>
                <c:pt idx="197">
                  <c:v>0.5</c:v>
                </c:pt>
                <c:pt idx="198">
                  <c:v>6.9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2.7</c:v>
                </c:pt>
                <c:pt idx="203">
                  <c:v>15.7</c:v>
                </c:pt>
                <c:pt idx="204">
                  <c:v>56.2</c:v>
                </c:pt>
                <c:pt idx="205">
                  <c:v>48.6</c:v>
                </c:pt>
                <c:pt idx="206">
                  <c:v>106.80000000000001</c:v>
                </c:pt>
                <c:pt idx="207">
                  <c:v>68.199999999999989</c:v>
                </c:pt>
                <c:pt idx="208">
                  <c:v>11.799999999999999</c:v>
                </c:pt>
                <c:pt idx="209">
                  <c:v>0.2</c:v>
                </c:pt>
                <c:pt idx="210">
                  <c:v>46.2</c:v>
                </c:pt>
                <c:pt idx="211">
                  <c:v>2.6000000000000005</c:v>
                </c:pt>
                <c:pt idx="212">
                  <c:v>17.100000000000001</c:v>
                </c:pt>
                <c:pt idx="213">
                  <c:v>0</c:v>
                </c:pt>
                <c:pt idx="214">
                  <c:v>12.4</c:v>
                </c:pt>
                <c:pt idx="215">
                  <c:v>43.4</c:v>
                </c:pt>
                <c:pt idx="216">
                  <c:v>17.700000000000003</c:v>
                </c:pt>
                <c:pt idx="217">
                  <c:v>34.4</c:v>
                </c:pt>
                <c:pt idx="218">
                  <c:v>64.399999999999991</c:v>
                </c:pt>
                <c:pt idx="219">
                  <c:v>48</c:v>
                </c:pt>
                <c:pt idx="220">
                  <c:v>60</c:v>
                </c:pt>
                <c:pt idx="221">
                  <c:v>8.5</c:v>
                </c:pt>
                <c:pt idx="222">
                  <c:v>0</c:v>
                </c:pt>
                <c:pt idx="223">
                  <c:v>0</c:v>
                </c:pt>
                <c:pt idx="224">
                  <c:v>14.4</c:v>
                </c:pt>
                <c:pt idx="225">
                  <c:v>6.2</c:v>
                </c:pt>
                <c:pt idx="226">
                  <c:v>13</c:v>
                </c:pt>
                <c:pt idx="227">
                  <c:v>18.899999999999999</c:v>
                </c:pt>
                <c:pt idx="228">
                  <c:v>29.3</c:v>
                </c:pt>
                <c:pt idx="229">
                  <c:v>39.699999999999996</c:v>
                </c:pt>
                <c:pt idx="230">
                  <c:v>42.400000000000006</c:v>
                </c:pt>
                <c:pt idx="231">
                  <c:v>77.8</c:v>
                </c:pt>
                <c:pt idx="232">
                  <c:v>73.199999999999989</c:v>
                </c:pt>
                <c:pt idx="233">
                  <c:v>0.6</c:v>
                </c:pt>
                <c:pt idx="234">
                  <c:v>2.2000000000000002</c:v>
                </c:pt>
                <c:pt idx="235">
                  <c:v>0</c:v>
                </c:pt>
                <c:pt idx="236">
                  <c:v>10.200000000000001</c:v>
                </c:pt>
                <c:pt idx="237">
                  <c:v>22.3</c:v>
                </c:pt>
                <c:pt idx="238">
                  <c:v>15</c:v>
                </c:pt>
                <c:pt idx="239">
                  <c:v>29.500000000000004</c:v>
                </c:pt>
                <c:pt idx="240">
                  <c:v>43.7</c:v>
                </c:pt>
                <c:pt idx="241">
                  <c:v>16.600000000000001</c:v>
                </c:pt>
                <c:pt idx="242">
                  <c:v>52.3</c:v>
                </c:pt>
                <c:pt idx="243">
                  <c:v>45.6</c:v>
                </c:pt>
                <c:pt idx="244">
                  <c:v>96.2</c:v>
                </c:pt>
                <c:pt idx="245">
                  <c:v>15.2</c:v>
                </c:pt>
                <c:pt idx="246">
                  <c:v>12</c:v>
                </c:pt>
                <c:pt idx="247">
                  <c:v>0.2</c:v>
                </c:pt>
                <c:pt idx="248">
                  <c:v>0</c:v>
                </c:pt>
                <c:pt idx="249">
                  <c:v>19.399999999999999</c:v>
                </c:pt>
                <c:pt idx="250">
                  <c:v>27.4</c:v>
                </c:pt>
                <c:pt idx="251">
                  <c:v>37.200000000000003</c:v>
                </c:pt>
                <c:pt idx="252">
                  <c:v>22.799999999999997</c:v>
                </c:pt>
                <c:pt idx="253">
                  <c:v>21.4</c:v>
                </c:pt>
                <c:pt idx="254">
                  <c:v>55.8</c:v>
                </c:pt>
                <c:pt idx="255">
                  <c:v>15</c:v>
                </c:pt>
                <c:pt idx="256">
                  <c:v>40.799999999999997</c:v>
                </c:pt>
                <c:pt idx="257">
                  <c:v>29.6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</c:v>
                </c:pt>
                <c:pt idx="262">
                  <c:v>45.4</c:v>
                </c:pt>
                <c:pt idx="263">
                  <c:v>58.8</c:v>
                </c:pt>
                <c:pt idx="264">
                  <c:v>46</c:v>
                </c:pt>
                <c:pt idx="265">
                  <c:v>30.799999999999997</c:v>
                </c:pt>
                <c:pt idx="266">
                  <c:v>64.2</c:v>
                </c:pt>
                <c:pt idx="267">
                  <c:v>27.1</c:v>
                </c:pt>
                <c:pt idx="268">
                  <c:v>26.800000000000004</c:v>
                </c:pt>
                <c:pt idx="269">
                  <c:v>12.1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</c:v>
                </c:pt>
                <c:pt idx="274">
                  <c:v>14.399999999999999</c:v>
                </c:pt>
                <c:pt idx="275">
                  <c:v>20.099999999999998</c:v>
                </c:pt>
                <c:pt idx="276" formatCode="0.00">
                  <c:v>15.120000000000001</c:v>
                </c:pt>
                <c:pt idx="277" formatCode="0.00">
                  <c:v>28.510000000000005</c:v>
                </c:pt>
                <c:pt idx="278" formatCode="0.00">
                  <c:v>54.7</c:v>
                </c:pt>
                <c:pt idx="279" formatCode="0.00">
                  <c:v>38.83</c:v>
                </c:pt>
                <c:pt idx="280" formatCode="0.00">
                  <c:v>18.5</c:v>
                </c:pt>
                <c:pt idx="281" formatCode="0.00">
                  <c:v>0.7</c:v>
                </c:pt>
                <c:pt idx="282" formatCode="0.00">
                  <c:v>5.9099999999999993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31.1</c:v>
                </c:pt>
                <c:pt idx="286" formatCode="0.00">
                  <c:v>28.5</c:v>
                </c:pt>
                <c:pt idx="287" formatCode="0.00">
                  <c:v>39.4</c:v>
                </c:pt>
                <c:pt idx="288" formatCode="0.00">
                  <c:v>16.100000000000001</c:v>
                </c:pt>
                <c:pt idx="289" formatCode="0.00">
                  <c:v>43.81</c:v>
                </c:pt>
                <c:pt idx="290" formatCode="0.00">
                  <c:v>80.3</c:v>
                </c:pt>
                <c:pt idx="291" formatCode="0.00">
                  <c:v>59.510000000000005</c:v>
                </c:pt>
                <c:pt idx="292" formatCode="0.00">
                  <c:v>37.199999999999996</c:v>
                </c:pt>
                <c:pt idx="293" formatCode="0.00">
                  <c:v>27.900000000000002</c:v>
                </c:pt>
                <c:pt idx="294" formatCode="0.00">
                  <c:v>3.4</c:v>
                </c:pt>
                <c:pt idx="295" formatCode="0.00">
                  <c:v>2.0099999999999998</c:v>
                </c:pt>
                <c:pt idx="296" formatCode="0.00">
                  <c:v>0</c:v>
                </c:pt>
                <c:pt idx="297" formatCode="0.00">
                  <c:v>28.4</c:v>
                </c:pt>
                <c:pt idx="298" formatCode="0.00">
                  <c:v>20</c:v>
                </c:pt>
                <c:pt idx="299" formatCode="0.00">
                  <c:v>19.809999999999999</c:v>
                </c:pt>
                <c:pt idx="300" formatCode="0.00">
                  <c:v>41.9</c:v>
                </c:pt>
                <c:pt idx="301" formatCode="0.00">
                  <c:v>47.9</c:v>
                </c:pt>
                <c:pt idx="302" formatCode="0.00">
                  <c:v>18.500000000000004</c:v>
                </c:pt>
                <c:pt idx="303" formatCode="0.00">
                  <c:v>26.499999999999996</c:v>
                </c:pt>
                <c:pt idx="304" formatCode="0.00">
                  <c:v>49.899999999999991</c:v>
                </c:pt>
                <c:pt idx="305" formatCode="0.00">
                  <c:v>2.7</c:v>
                </c:pt>
                <c:pt idx="306" formatCode="0.00">
                  <c:v>2.5</c:v>
                </c:pt>
                <c:pt idx="307" formatCode="0.00">
                  <c:v>0</c:v>
                </c:pt>
                <c:pt idx="308" formatCode="0.00">
                  <c:v>0.91</c:v>
                </c:pt>
                <c:pt idx="309" formatCode="0.00">
                  <c:v>58</c:v>
                </c:pt>
                <c:pt idx="310" formatCode="0.00">
                  <c:v>23.1</c:v>
                </c:pt>
                <c:pt idx="311" formatCode="0.00">
                  <c:v>23.810000000000002</c:v>
                </c:pt>
                <c:pt idx="312" formatCode="0.00">
                  <c:v>45.3</c:v>
                </c:pt>
                <c:pt idx="313" formatCode="0.00">
                  <c:v>16.41</c:v>
                </c:pt>
                <c:pt idx="314" formatCode="0.00">
                  <c:v>26.409999999999997</c:v>
                </c:pt>
                <c:pt idx="315" formatCode="0.00">
                  <c:v>45.3</c:v>
                </c:pt>
                <c:pt idx="316" formatCode="0.00">
                  <c:v>88.1</c:v>
                </c:pt>
                <c:pt idx="317" formatCode="0.00">
                  <c:v>4.1999999999999993</c:v>
                </c:pt>
                <c:pt idx="318" formatCode="0.00">
                  <c:v>0</c:v>
                </c:pt>
                <c:pt idx="319" formatCode="0.00">
                  <c:v>0.11</c:v>
                </c:pt>
                <c:pt idx="320" formatCode="0.00">
                  <c:v>3.1</c:v>
                </c:pt>
                <c:pt idx="321" formatCode="0.00">
                  <c:v>0</c:v>
                </c:pt>
                <c:pt idx="322" formatCode="0.00">
                  <c:v>18.919999999999998</c:v>
                </c:pt>
                <c:pt idx="323" formatCode="0.00">
                  <c:v>18.260000000000005</c:v>
                </c:pt>
                <c:pt idx="324" formatCode="0.00">
                  <c:v>10.75</c:v>
                </c:pt>
                <c:pt idx="325" formatCode="0.00">
                  <c:v>17.079999999999998</c:v>
                </c:pt>
                <c:pt idx="326" formatCode="0.00">
                  <c:v>36.25</c:v>
                </c:pt>
                <c:pt idx="327" formatCode="0.00">
                  <c:v>85.61</c:v>
                </c:pt>
                <c:pt idx="328" formatCode="0.00">
                  <c:v>91.629999999999981</c:v>
                </c:pt>
                <c:pt idx="329" formatCode="0.00">
                  <c:v>3.1</c:v>
                </c:pt>
                <c:pt idx="330" formatCode="0.00">
                  <c:v>0.43000000000000005</c:v>
                </c:pt>
                <c:pt idx="331" formatCode="0.00">
                  <c:v>0.72</c:v>
                </c:pt>
                <c:pt idx="332" formatCode="0.00">
                  <c:v>0</c:v>
                </c:pt>
                <c:pt idx="333" formatCode="0.00">
                  <c:v>3.9499999999999997</c:v>
                </c:pt>
                <c:pt idx="334" formatCode="0.00">
                  <c:v>88.749999999999986</c:v>
                </c:pt>
                <c:pt idx="335" formatCode="0.00">
                  <c:v>23.180000000000003</c:v>
                </c:pt>
                <c:pt idx="336" formatCode="0.00">
                  <c:v>26.66</c:v>
                </c:pt>
                <c:pt idx="337" formatCode="0.00">
                  <c:v>33.36</c:v>
                </c:pt>
                <c:pt idx="338" formatCode="0.00">
                  <c:v>31.689999999999998</c:v>
                </c:pt>
                <c:pt idx="339" formatCode="0.00">
                  <c:v>63.46</c:v>
                </c:pt>
                <c:pt idx="340" formatCode="0.00">
                  <c:v>12.73</c:v>
                </c:pt>
                <c:pt idx="341" formatCode="0.00">
                  <c:v>5.5</c:v>
                </c:pt>
                <c:pt idx="342" formatCode="0.00">
                  <c:v>0.01</c:v>
                </c:pt>
                <c:pt idx="343" formatCode="0.00">
                  <c:v>2.2000000000000002</c:v>
                </c:pt>
                <c:pt idx="344" formatCode="0.00">
                  <c:v>0</c:v>
                </c:pt>
                <c:pt idx="345" formatCode="0.00">
                  <c:v>12.129999999999999</c:v>
                </c:pt>
                <c:pt idx="346" formatCode="0.00">
                  <c:v>54.900000000000006</c:v>
                </c:pt>
                <c:pt idx="347" formatCode="0.00">
                  <c:v>40.770000000000003</c:v>
                </c:pt>
                <c:pt idx="348" formatCode="0.00">
                  <c:v>15.96</c:v>
                </c:pt>
                <c:pt idx="349" formatCode="0.00">
                  <c:v>30.819999999999997</c:v>
                </c:pt>
                <c:pt idx="350" formatCode="0.00">
                  <c:v>40.429999999999993</c:v>
                </c:pt>
                <c:pt idx="351" formatCode="0.00">
                  <c:v>39.03</c:v>
                </c:pt>
                <c:pt idx="352" formatCode="0.00">
                  <c:v>77.010000000000005</c:v>
                </c:pt>
                <c:pt idx="353" formatCode="0.00">
                  <c:v>7.71</c:v>
                </c:pt>
                <c:pt idx="354" formatCode="0.00">
                  <c:v>3.0199999999999996</c:v>
                </c:pt>
                <c:pt idx="355" formatCode="0.00">
                  <c:v>1.01</c:v>
                </c:pt>
                <c:pt idx="356" formatCode="0.00">
                  <c:v>0.1</c:v>
                </c:pt>
                <c:pt idx="357" formatCode="0.00">
                  <c:v>36.709999999999994</c:v>
                </c:pt>
                <c:pt idx="358" formatCode="0.00">
                  <c:v>64.72999999999999</c:v>
                </c:pt>
                <c:pt idx="359" formatCode="0.00">
                  <c:v>10.67</c:v>
                </c:pt>
                <c:pt idx="360" formatCode="0.00">
                  <c:v>16.600000000000001</c:v>
                </c:pt>
                <c:pt idx="361" formatCode="0.00">
                  <c:v>30.609999999999996</c:v>
                </c:pt>
                <c:pt idx="362" formatCode="0.00">
                  <c:v>41.27</c:v>
                </c:pt>
                <c:pt idx="363" formatCode="0.00">
                  <c:v>43.800000000000004</c:v>
                </c:pt>
                <c:pt idx="364" formatCode="0.00">
                  <c:v>15.9</c:v>
                </c:pt>
                <c:pt idx="365" formatCode="0.00">
                  <c:v>6.129999999999999</c:v>
                </c:pt>
                <c:pt idx="366" formatCode="0.00">
                  <c:v>2.1100000000000003</c:v>
                </c:pt>
                <c:pt idx="367" formatCode="0.00">
                  <c:v>5.25</c:v>
                </c:pt>
                <c:pt idx="368" formatCode="0.00">
                  <c:v>3.01</c:v>
                </c:pt>
                <c:pt idx="369" formatCode="0.00">
                  <c:v>101.72</c:v>
                </c:pt>
                <c:pt idx="370" formatCode="0.00">
                  <c:v>8.8000000000000007</c:v>
                </c:pt>
                <c:pt idx="371" formatCode="0.00">
                  <c:v>46.72</c:v>
                </c:pt>
                <c:pt idx="372" formatCode="0.00">
                  <c:v>17.570000000000004</c:v>
                </c:pt>
                <c:pt idx="373" formatCode="0.00">
                  <c:v>35.669999999999995</c:v>
                </c:pt>
                <c:pt idx="374" formatCode="0.00">
                  <c:v>36.53</c:v>
                </c:pt>
                <c:pt idx="375" formatCode="0.00">
                  <c:v>58.01</c:v>
                </c:pt>
                <c:pt idx="376" formatCode="0.00">
                  <c:v>10.1</c:v>
                </c:pt>
                <c:pt idx="377" formatCode="0.00">
                  <c:v>11.12</c:v>
                </c:pt>
                <c:pt idx="378" formatCode="0.00">
                  <c:v>3.11</c:v>
                </c:pt>
                <c:pt idx="379" formatCode="0.00">
                  <c:v>8.23</c:v>
                </c:pt>
                <c:pt idx="380" formatCode="0.00">
                  <c:v>3.1</c:v>
                </c:pt>
                <c:pt idx="381" formatCode="0.00">
                  <c:v>7.4399999999999995</c:v>
                </c:pt>
                <c:pt idx="382" formatCode="0.00">
                  <c:v>24.240000000000002</c:v>
                </c:pt>
                <c:pt idx="383" formatCode="0.00">
                  <c:v>34.139999999999993</c:v>
                </c:pt>
                <c:pt idx="384" formatCode="0.00">
                  <c:v>19.05</c:v>
                </c:pt>
                <c:pt idx="385" formatCode="0.00">
                  <c:v>21.949999999999996</c:v>
                </c:pt>
                <c:pt idx="386" formatCode="0.00">
                  <c:v>59.84</c:v>
                </c:pt>
                <c:pt idx="387" formatCode="0.00">
                  <c:v>1.96</c:v>
                </c:pt>
                <c:pt idx="388" formatCode="0.00">
                  <c:v>6.5399999999999991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2.13</c:v>
                </c:pt>
                <c:pt idx="392" formatCode="0.00">
                  <c:v>0.1</c:v>
                </c:pt>
                <c:pt idx="393" formatCode="0.00">
                  <c:v>20.74</c:v>
                </c:pt>
                <c:pt idx="394" formatCode="0.00">
                  <c:v>4.57</c:v>
                </c:pt>
                <c:pt idx="395" formatCode="0.00">
                  <c:v>20.330000000000002</c:v>
                </c:pt>
                <c:pt idx="396" formatCode="0.00">
                  <c:v>26.480000000000008</c:v>
                </c:pt>
                <c:pt idx="397" formatCode="0.00">
                  <c:v>35.58</c:v>
                </c:pt>
                <c:pt idx="398" formatCode="0.00">
                  <c:v>44.180000000000007</c:v>
                </c:pt>
                <c:pt idx="399" formatCode="0.00">
                  <c:v>55.690000000000012</c:v>
                </c:pt>
                <c:pt idx="400" formatCode="0.00">
                  <c:v>22.799999999999997</c:v>
                </c:pt>
                <c:pt idx="401" formatCode="0.00">
                  <c:v>0</c:v>
                </c:pt>
                <c:pt idx="402" formatCode="0.00">
                  <c:v>1.01</c:v>
                </c:pt>
                <c:pt idx="403" formatCode="0.00">
                  <c:v>0.5</c:v>
                </c:pt>
                <c:pt idx="404" formatCode="0.00">
                  <c:v>0</c:v>
                </c:pt>
                <c:pt idx="405" formatCode="0.00">
                  <c:v>20.46</c:v>
                </c:pt>
                <c:pt idx="406" formatCode="0.00">
                  <c:v>0.82000000000000006</c:v>
                </c:pt>
                <c:pt idx="407" formatCode="0.00">
                  <c:v>15.309999999999999</c:v>
                </c:pt>
                <c:pt idx="408" formatCode="0.00">
                  <c:v>34.76</c:v>
                </c:pt>
                <c:pt idx="409" formatCode="0.00">
                  <c:v>36.58</c:v>
                </c:pt>
                <c:pt idx="410" formatCode="0.00">
                  <c:v>77.009999999999991</c:v>
                </c:pt>
                <c:pt idx="411" formatCode="0.00">
                  <c:v>41.04</c:v>
                </c:pt>
                <c:pt idx="412" formatCode="0.00">
                  <c:v>25.52</c:v>
                </c:pt>
                <c:pt idx="413" formatCode="0.00">
                  <c:v>9.51</c:v>
                </c:pt>
                <c:pt idx="414" formatCode="0.00">
                  <c:v>1.21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31.81</c:v>
                </c:pt>
                <c:pt idx="418" formatCode="0.00">
                  <c:v>2.34</c:v>
                </c:pt>
                <c:pt idx="419" formatCode="0.00">
                  <c:v>79.959999999999994</c:v>
                </c:pt>
                <c:pt idx="420" formatCode="0.00">
                  <c:v>30.290000000000003</c:v>
                </c:pt>
                <c:pt idx="421" formatCode="0.00">
                  <c:v>32.979999999999997</c:v>
                </c:pt>
                <c:pt idx="422" formatCode="0.00">
                  <c:v>30.44</c:v>
                </c:pt>
                <c:pt idx="423" formatCode="0.00">
                  <c:v>53.56</c:v>
                </c:pt>
                <c:pt idx="424" formatCode="0.00">
                  <c:v>73.72999999999999</c:v>
                </c:pt>
                <c:pt idx="425" formatCode="0.00">
                  <c:v>24.9</c:v>
                </c:pt>
                <c:pt idx="426" formatCode="0.00">
                  <c:v>0.01</c:v>
                </c:pt>
                <c:pt idx="427" formatCode="0.00">
                  <c:v>13.01</c:v>
                </c:pt>
                <c:pt idx="428" formatCode="0.00">
                  <c:v>2.1</c:v>
                </c:pt>
                <c:pt idx="429" formatCode="0.00">
                  <c:v>0.11</c:v>
                </c:pt>
                <c:pt idx="430" formatCode="0.00">
                  <c:v>20.729999999999997</c:v>
                </c:pt>
                <c:pt idx="431" formatCode="0.00">
                  <c:v>27.470000000000002</c:v>
                </c:pt>
                <c:pt idx="432" formatCode="0.00">
                  <c:v>17.220000000000002</c:v>
                </c:pt>
                <c:pt idx="433" formatCode="0.00">
                  <c:v>7.1999999999999993</c:v>
                </c:pt>
                <c:pt idx="434" formatCode="0.00">
                  <c:v>57.480000000000004</c:v>
                </c:pt>
                <c:pt idx="435" formatCode="0.00">
                  <c:v>42.6</c:v>
                </c:pt>
                <c:pt idx="436" formatCode="0.00">
                  <c:v>36.29</c:v>
                </c:pt>
                <c:pt idx="437" formatCode="0.00">
                  <c:v>1.35</c:v>
                </c:pt>
                <c:pt idx="438" formatCode="0.00">
                  <c:v>11.45</c:v>
                </c:pt>
                <c:pt idx="439" formatCode="0.00">
                  <c:v>13.04</c:v>
                </c:pt>
                <c:pt idx="440" formatCode="0.00">
                  <c:v>0.8</c:v>
                </c:pt>
                <c:pt idx="441" formatCode="0.00">
                  <c:v>11.82</c:v>
                </c:pt>
                <c:pt idx="442" formatCode="0.00">
                  <c:v>136.5</c:v>
                </c:pt>
                <c:pt idx="443" formatCode="0.00">
                  <c:v>24.360000000000003</c:v>
                </c:pt>
                <c:pt idx="444" formatCode="0.00">
                  <c:v>55.959999999999994</c:v>
                </c:pt>
                <c:pt idx="445" formatCode="0.00">
                  <c:v>40.230000000000004</c:v>
                </c:pt>
                <c:pt idx="446" formatCode="0.00">
                  <c:v>60.289999999999992</c:v>
                </c:pt>
                <c:pt idx="447" formatCode="0.00">
                  <c:v>57.75</c:v>
                </c:pt>
                <c:pt idx="448" formatCode="0.00">
                  <c:v>28.500000000000007</c:v>
                </c:pt>
                <c:pt idx="449" formatCode="0.00">
                  <c:v>0.4</c:v>
                </c:pt>
                <c:pt idx="450" formatCode="0.00">
                  <c:v>0.01</c:v>
                </c:pt>
                <c:pt idx="451" formatCode="0.00">
                  <c:v>0</c:v>
                </c:pt>
                <c:pt idx="452" formatCode="0.00">
                  <c:v>0.93</c:v>
                </c:pt>
                <c:pt idx="453" formatCode="0.00">
                  <c:v>40.35</c:v>
                </c:pt>
                <c:pt idx="454" formatCode="0.00">
                  <c:v>101.87</c:v>
                </c:pt>
                <c:pt idx="455" formatCode="0.00">
                  <c:v>29.08</c:v>
                </c:pt>
                <c:pt idx="456" formatCode="0.00">
                  <c:v>10.73</c:v>
                </c:pt>
                <c:pt idx="457" formatCode="0.00">
                  <c:v>32.89</c:v>
                </c:pt>
                <c:pt idx="458" formatCode="0.00">
                  <c:v>32.75</c:v>
                </c:pt>
                <c:pt idx="459" formatCode="0.00">
                  <c:v>44.999999999999993</c:v>
                </c:pt>
                <c:pt idx="460" formatCode="0.00">
                  <c:v>62.629999999999995</c:v>
                </c:pt>
                <c:pt idx="461" formatCode="0.00">
                  <c:v>47.829999999999991</c:v>
                </c:pt>
                <c:pt idx="462" formatCode="0.00">
                  <c:v>0.02</c:v>
                </c:pt>
                <c:pt idx="463" formatCode="0.00">
                  <c:v>0</c:v>
                </c:pt>
                <c:pt idx="464" formatCode="0.00">
                  <c:v>6.82</c:v>
                </c:pt>
                <c:pt idx="465" formatCode="0.00">
                  <c:v>1.32</c:v>
                </c:pt>
                <c:pt idx="466" formatCode="0.00">
                  <c:v>2.8000000000000003</c:v>
                </c:pt>
                <c:pt idx="467" formatCode="0.00">
                  <c:v>0.06</c:v>
                </c:pt>
                <c:pt idx="468" formatCode="0.00">
                  <c:v>26.950000000000003</c:v>
                </c:pt>
                <c:pt idx="469" formatCode="0.00">
                  <c:v>39.610000000000007</c:v>
                </c:pt>
                <c:pt idx="470" formatCode="0.00">
                  <c:v>57.13</c:v>
                </c:pt>
                <c:pt idx="471" formatCode="0.00">
                  <c:v>52.059999999999995</c:v>
                </c:pt>
                <c:pt idx="472" formatCode="0.00">
                  <c:v>50.730000000000004</c:v>
                </c:pt>
                <c:pt idx="473" formatCode="0.00">
                  <c:v>0.03</c:v>
                </c:pt>
                <c:pt idx="474" formatCode="0.00">
                  <c:v>18.52</c:v>
                </c:pt>
                <c:pt idx="475" formatCode="0.00">
                  <c:v>1.02</c:v>
                </c:pt>
                <c:pt idx="476" formatCode="0.00">
                  <c:v>1.1099999999999999</c:v>
                </c:pt>
                <c:pt idx="477" formatCode="0.00">
                  <c:v>29.14</c:v>
                </c:pt>
                <c:pt idx="478" formatCode="0.00">
                  <c:v>2.3199999999999998</c:v>
                </c:pt>
                <c:pt idx="479" formatCode="0.00">
                  <c:v>17.049999999999997</c:v>
                </c:pt>
                <c:pt idx="480" formatCode="0.00">
                  <c:v>30.54</c:v>
                </c:pt>
                <c:pt idx="481" formatCode="0.00">
                  <c:v>20.279999999999998</c:v>
                </c:pt>
                <c:pt idx="482" formatCode="0.00">
                  <c:v>23.099999999999998</c:v>
                </c:pt>
                <c:pt idx="483" formatCode="0.00">
                  <c:v>32.550000000000004</c:v>
                </c:pt>
                <c:pt idx="484" formatCode="0.00">
                  <c:v>33.590000000000003</c:v>
                </c:pt>
                <c:pt idx="485" formatCode="0.00">
                  <c:v>8.4399999999999977</c:v>
                </c:pt>
                <c:pt idx="486" formatCode="0.00">
                  <c:v>17.02</c:v>
                </c:pt>
                <c:pt idx="487" formatCode="0.00">
                  <c:v>0</c:v>
                </c:pt>
                <c:pt idx="488" formatCode="0.00">
                  <c:v>0.41000000000000003</c:v>
                </c:pt>
                <c:pt idx="489" formatCode="0.00">
                  <c:v>15.939999999999998</c:v>
                </c:pt>
                <c:pt idx="490" formatCode="0.00">
                  <c:v>44.149999999999991</c:v>
                </c:pt>
                <c:pt idx="491" formatCode="0.00">
                  <c:v>34.559999999999995</c:v>
                </c:pt>
                <c:pt idx="492" formatCode="0.00">
                  <c:v>45.670000000000009</c:v>
                </c:pt>
                <c:pt idx="493" formatCode="0.00">
                  <c:v>29.09</c:v>
                </c:pt>
                <c:pt idx="494" formatCode="0.00">
                  <c:v>76.58</c:v>
                </c:pt>
                <c:pt idx="495" formatCode="0.00">
                  <c:v>36.02000000000001</c:v>
                </c:pt>
                <c:pt idx="496" formatCode="0.00">
                  <c:v>21.46</c:v>
                </c:pt>
                <c:pt idx="497" formatCode="0.00">
                  <c:v>8.66</c:v>
                </c:pt>
                <c:pt idx="498" formatCode="0.00">
                  <c:v>5.129999999999999</c:v>
                </c:pt>
                <c:pt idx="499" formatCode="0.00">
                  <c:v>1.21</c:v>
                </c:pt>
                <c:pt idx="500" formatCode="0.00">
                  <c:v>0.8</c:v>
                </c:pt>
                <c:pt idx="501" formatCode="0.00">
                  <c:v>4.6199999999999992</c:v>
                </c:pt>
                <c:pt idx="502" formatCode="0.00">
                  <c:v>23.410000000000004</c:v>
                </c:pt>
                <c:pt idx="503" formatCode="0.00">
                  <c:v>5.03</c:v>
                </c:pt>
                <c:pt idx="504" formatCode="0.00">
                  <c:v>32.470000000000006</c:v>
                </c:pt>
                <c:pt idx="505" formatCode="0.00">
                  <c:v>24.05</c:v>
                </c:pt>
                <c:pt idx="506" formatCode="0.00">
                  <c:v>13.83</c:v>
                </c:pt>
                <c:pt idx="507" formatCode="0.00">
                  <c:v>29.140000000000004</c:v>
                </c:pt>
                <c:pt idx="508" formatCode="0.00">
                  <c:v>17.12</c:v>
                </c:pt>
                <c:pt idx="509" formatCode="0.00">
                  <c:v>0.91</c:v>
                </c:pt>
                <c:pt idx="510" formatCode="0.00">
                  <c:v>3.8</c:v>
                </c:pt>
                <c:pt idx="511" formatCode="0.00">
                  <c:v>18.22</c:v>
                </c:pt>
                <c:pt idx="512" formatCode="0.00">
                  <c:v>0</c:v>
                </c:pt>
                <c:pt idx="513" formatCode="0.00">
                  <c:v>14.46</c:v>
                </c:pt>
                <c:pt idx="514" formatCode="0.00">
                  <c:v>10.68</c:v>
                </c:pt>
                <c:pt idx="515" formatCode="0.00">
                  <c:v>22.81</c:v>
                </c:pt>
                <c:pt idx="516" formatCode="0.00">
                  <c:v>36.840000000000003</c:v>
                </c:pt>
                <c:pt idx="517" formatCode="0.00">
                  <c:v>19.529999999999998</c:v>
                </c:pt>
                <c:pt idx="518" formatCode="0.00">
                  <c:v>78.91</c:v>
                </c:pt>
                <c:pt idx="519" formatCode="0.00">
                  <c:v>42.64</c:v>
                </c:pt>
                <c:pt idx="520" formatCode="0.00">
                  <c:v>5.2</c:v>
                </c:pt>
                <c:pt idx="521" formatCode="0.00">
                  <c:v>0.6</c:v>
                </c:pt>
                <c:pt idx="522" formatCode="0.00">
                  <c:v>4.4399999999999995</c:v>
                </c:pt>
                <c:pt idx="523" formatCode="0.00">
                  <c:v>2.0099999999999998</c:v>
                </c:pt>
                <c:pt idx="524" formatCode="0.00">
                  <c:v>27.419999999999995</c:v>
                </c:pt>
                <c:pt idx="525" formatCode="0.00">
                  <c:v>29.53</c:v>
                </c:pt>
                <c:pt idx="526" formatCode="0.00">
                  <c:v>25.080000000000005</c:v>
                </c:pt>
                <c:pt idx="527" formatCode="0.00">
                  <c:v>37.739999999999995</c:v>
                </c:pt>
                <c:pt idx="528" formatCode="0.00">
                  <c:v>5.2200000000000006</c:v>
                </c:pt>
                <c:pt idx="529" formatCode="0.00">
                  <c:v>11.27</c:v>
                </c:pt>
                <c:pt idx="530" formatCode="0.00">
                  <c:v>33.929999999999993</c:v>
                </c:pt>
                <c:pt idx="531" formatCode="0.00">
                  <c:v>23.950000000000003</c:v>
                </c:pt>
                <c:pt idx="532" formatCode="0.00">
                  <c:v>21.560000000000006</c:v>
                </c:pt>
                <c:pt idx="533" formatCode="0.00">
                  <c:v>9</c:v>
                </c:pt>
                <c:pt idx="534" formatCode="0.00">
                  <c:v>26.61</c:v>
                </c:pt>
                <c:pt idx="535" formatCode="0.00">
                  <c:v>0.21000000000000002</c:v>
                </c:pt>
                <c:pt idx="536" formatCode="0.00">
                  <c:v>0.01</c:v>
                </c:pt>
                <c:pt idx="537" formatCode="0.00">
                  <c:v>32.059999999999995</c:v>
                </c:pt>
                <c:pt idx="538" formatCode="0.00">
                  <c:v>24.19</c:v>
                </c:pt>
                <c:pt idx="539" formatCode="0.00">
                  <c:v>13.019999999999998</c:v>
                </c:pt>
                <c:pt idx="540" formatCode="0.00">
                  <c:v>22.479999999999997</c:v>
                </c:pt>
                <c:pt idx="541" formatCode="0.00">
                  <c:v>10.44</c:v>
                </c:pt>
                <c:pt idx="542" formatCode="0.00">
                  <c:v>23.6</c:v>
                </c:pt>
                <c:pt idx="543" formatCode="0.00">
                  <c:v>63.689999999999984</c:v>
                </c:pt>
                <c:pt idx="544" formatCode="0.00">
                  <c:v>18.400000000000002</c:v>
                </c:pt>
                <c:pt idx="545" formatCode="0.00">
                  <c:v>1</c:v>
                </c:pt>
                <c:pt idx="546" formatCode="0.00">
                  <c:v>29.35</c:v>
                </c:pt>
                <c:pt idx="547" formatCode="0.00">
                  <c:v>2.31</c:v>
                </c:pt>
                <c:pt idx="548" formatCode="0.00">
                  <c:v>0.6</c:v>
                </c:pt>
                <c:pt idx="549" formatCode="0.00">
                  <c:v>4.089999999999999</c:v>
                </c:pt>
                <c:pt idx="550" formatCode="0.00">
                  <c:v>26.54</c:v>
                </c:pt>
                <c:pt idx="551" formatCode="0.00">
                  <c:v>52.860000000000014</c:v>
                </c:pt>
                <c:pt idx="552" formatCode="0.00">
                  <c:v>14.27</c:v>
                </c:pt>
                <c:pt idx="553" formatCode="0.00">
                  <c:v>25.060000000000002</c:v>
                </c:pt>
                <c:pt idx="554" formatCode="0.00">
                  <c:v>46.900000000000006</c:v>
                </c:pt>
                <c:pt idx="555" formatCode="0.00">
                  <c:v>87.27</c:v>
                </c:pt>
                <c:pt idx="556" formatCode="0.00">
                  <c:v>74.86</c:v>
                </c:pt>
                <c:pt idx="557" formatCode="0.00">
                  <c:v>10.6</c:v>
                </c:pt>
                <c:pt idx="558" formatCode="0.00">
                  <c:v>0.01</c:v>
                </c:pt>
                <c:pt idx="559" formatCode="0.00">
                  <c:v>19.3</c:v>
                </c:pt>
                <c:pt idx="560" formatCode="0.00">
                  <c:v>0</c:v>
                </c:pt>
                <c:pt idx="561" formatCode="0.00">
                  <c:v>1.56</c:v>
                </c:pt>
                <c:pt idx="562" formatCode="0.00">
                  <c:v>36.28</c:v>
                </c:pt>
                <c:pt idx="563" formatCode="0.00">
                  <c:v>38.620000000000005</c:v>
                </c:pt>
                <c:pt idx="564" formatCode="0.00">
                  <c:v>42.98</c:v>
                </c:pt>
                <c:pt idx="565" formatCode="0.00">
                  <c:v>23.890000000000004</c:v>
                </c:pt>
                <c:pt idx="566" formatCode="0.00">
                  <c:v>18.240000000000002</c:v>
                </c:pt>
                <c:pt idx="567" formatCode="0.00">
                  <c:v>41.839999999999996</c:v>
                </c:pt>
                <c:pt idx="568" formatCode="0.00">
                  <c:v>60.07</c:v>
                </c:pt>
                <c:pt idx="569" formatCode="0.00">
                  <c:v>25.02</c:v>
                </c:pt>
                <c:pt idx="570" formatCode="0.00">
                  <c:v>19.139999999999997</c:v>
                </c:pt>
                <c:pt idx="571" formatCode="0.00">
                  <c:v>0.01</c:v>
                </c:pt>
                <c:pt idx="572" formatCode="0.00">
                  <c:v>0.01</c:v>
                </c:pt>
                <c:pt idx="573" formatCode="0.00">
                  <c:v>13.399999999999999</c:v>
                </c:pt>
                <c:pt idx="574" formatCode="0.00">
                  <c:v>61.940000000000005</c:v>
                </c:pt>
                <c:pt idx="575" formatCode="0.00">
                  <c:v>17.43</c:v>
                </c:pt>
                <c:pt idx="576" formatCode="0.00">
                  <c:v>37.179999999999993</c:v>
                </c:pt>
                <c:pt idx="577" formatCode="0.00">
                  <c:v>13.889999999999999</c:v>
                </c:pt>
                <c:pt idx="578" formatCode="0.00">
                  <c:v>19.040000000000003</c:v>
                </c:pt>
                <c:pt idx="579" formatCode="0.00">
                  <c:v>24.680000000000003</c:v>
                </c:pt>
                <c:pt idx="580" formatCode="0.00">
                  <c:v>67.059999999999988</c:v>
                </c:pt>
                <c:pt idx="581" formatCode="0.00">
                  <c:v>0.01</c:v>
                </c:pt>
                <c:pt idx="582" formatCode="0.00">
                  <c:v>0.92999999999999994</c:v>
                </c:pt>
                <c:pt idx="583" formatCode="0.00">
                  <c:v>8.9299999999999979</c:v>
                </c:pt>
                <c:pt idx="584" formatCode="0.00">
                  <c:v>1.01</c:v>
                </c:pt>
                <c:pt idx="585" formatCode="0.00">
                  <c:v>1.1200000000000001</c:v>
                </c:pt>
                <c:pt idx="586" formatCode="0.00">
                  <c:v>62.300000000000004</c:v>
                </c:pt>
                <c:pt idx="587" formatCode="0.00">
                  <c:v>15.24</c:v>
                </c:pt>
                <c:pt idx="588" formatCode="0.00">
                  <c:v>23.530000000000005</c:v>
                </c:pt>
                <c:pt idx="589" formatCode="0.00">
                  <c:v>58.269999999999982</c:v>
                </c:pt>
                <c:pt idx="590" formatCode="0.00">
                  <c:v>26.54</c:v>
                </c:pt>
                <c:pt idx="591" formatCode="0.00">
                  <c:v>83.27000000000001</c:v>
                </c:pt>
                <c:pt idx="592" formatCode="0.00">
                  <c:v>48.68</c:v>
                </c:pt>
                <c:pt idx="593" formatCode="0.00">
                  <c:v>0.4</c:v>
                </c:pt>
                <c:pt idx="594" formatCode="0.00">
                  <c:v>2.0099999999999998</c:v>
                </c:pt>
                <c:pt idx="595" formatCode="0.00">
                  <c:v>0</c:v>
                </c:pt>
                <c:pt idx="596" formatCode="0.00">
                  <c:v>0</c:v>
                </c:pt>
                <c:pt idx="597" formatCode="0.00">
                  <c:v>50.89</c:v>
                </c:pt>
                <c:pt idx="598" formatCode="0.00">
                  <c:v>8.42</c:v>
                </c:pt>
                <c:pt idx="599" formatCode="0.00">
                  <c:v>25.97</c:v>
                </c:pt>
                <c:pt idx="600" formatCode="0.00">
                  <c:v>8.7199999999999989</c:v>
                </c:pt>
                <c:pt idx="601" formatCode="0.00">
                  <c:v>38.93</c:v>
                </c:pt>
                <c:pt idx="602" formatCode="0.00">
                  <c:v>28.720000000000002</c:v>
                </c:pt>
                <c:pt idx="603" formatCode="0.00">
                  <c:v>104.49000000000002</c:v>
                </c:pt>
                <c:pt idx="604" formatCode="0.00">
                  <c:v>84.529999999999987</c:v>
                </c:pt>
                <c:pt idx="605" formatCode="0.00">
                  <c:v>23.02</c:v>
                </c:pt>
                <c:pt idx="606" formatCode="0.00">
                  <c:v>3.8</c:v>
                </c:pt>
                <c:pt idx="607" formatCode="0.00">
                  <c:v>21.939999999999998</c:v>
                </c:pt>
                <c:pt idx="608" formatCode="0.00">
                  <c:v>0.01</c:v>
                </c:pt>
                <c:pt idx="609" formatCode="0.00">
                  <c:v>2.0199999999999996</c:v>
                </c:pt>
                <c:pt idx="610" formatCode="0.00">
                  <c:v>9.129999999999999</c:v>
                </c:pt>
                <c:pt idx="611" formatCode="0.00">
                  <c:v>56.539999999999992</c:v>
                </c:pt>
                <c:pt idx="612" formatCode="0.00">
                  <c:v>13.259999999999998</c:v>
                </c:pt>
                <c:pt idx="613" formatCode="0.00">
                  <c:v>41.289999999999992</c:v>
                </c:pt>
                <c:pt idx="614" formatCode="0.00">
                  <c:v>6.8699999999999992</c:v>
                </c:pt>
                <c:pt idx="615" formatCode="0.00">
                  <c:v>8.2799999999999994</c:v>
                </c:pt>
                <c:pt idx="616" formatCode="0.00">
                  <c:v>8.36</c:v>
                </c:pt>
                <c:pt idx="617" formatCode="0.00">
                  <c:v>9.0299999999999994</c:v>
                </c:pt>
                <c:pt idx="618" formatCode="0.00">
                  <c:v>5.2399999999999984</c:v>
                </c:pt>
                <c:pt idx="619" formatCode="0.00">
                  <c:v>2.3099999999999996</c:v>
                </c:pt>
                <c:pt idx="620" formatCode="0.00">
                  <c:v>18.220000000000002</c:v>
                </c:pt>
                <c:pt idx="621" formatCode="0.00">
                  <c:v>26.429999999999996</c:v>
                </c:pt>
                <c:pt idx="622" formatCode="0.00">
                  <c:v>20.03</c:v>
                </c:pt>
                <c:pt idx="623" formatCode="0.00">
                  <c:v>8.32</c:v>
                </c:pt>
                <c:pt idx="624" formatCode="0.00">
                  <c:v>10.029999999999998</c:v>
                </c:pt>
                <c:pt idx="625" formatCode="0.00">
                  <c:v>30.040000000000003</c:v>
                </c:pt>
                <c:pt idx="626" formatCode="0.00">
                  <c:v>3.38</c:v>
                </c:pt>
                <c:pt idx="627" formatCode="0.00">
                  <c:v>68.539999999999992</c:v>
                </c:pt>
                <c:pt idx="628" formatCode="0.00">
                  <c:v>20.540000000000003</c:v>
                </c:pt>
                <c:pt idx="629" formatCode="0.00">
                  <c:v>35.729999999999997</c:v>
                </c:pt>
                <c:pt idx="630" formatCode="0.00">
                  <c:v>3</c:v>
                </c:pt>
                <c:pt idx="631" formatCode="0.00">
                  <c:v>0</c:v>
                </c:pt>
                <c:pt idx="632" formatCode="0.00">
                  <c:v>22.82</c:v>
                </c:pt>
                <c:pt idx="633" formatCode="0.00">
                  <c:v>36.529999999999994</c:v>
                </c:pt>
                <c:pt idx="634" formatCode="0.00">
                  <c:v>50.51</c:v>
                </c:pt>
                <c:pt idx="635" formatCode="0.00">
                  <c:v>25.43</c:v>
                </c:pt>
                <c:pt idx="636" formatCode="0.00">
                  <c:v>25.75</c:v>
                </c:pt>
                <c:pt idx="637" formatCode="0.00">
                  <c:v>25.75</c:v>
                </c:pt>
                <c:pt idx="638" formatCode="0.00">
                  <c:v>44.040000000000006</c:v>
                </c:pt>
                <c:pt idx="639" formatCode="0.00">
                  <c:v>109.86</c:v>
                </c:pt>
                <c:pt idx="640" formatCode="0.00">
                  <c:v>22.919999999999998</c:v>
                </c:pt>
                <c:pt idx="641" formatCode="0.00">
                  <c:v>3.3099999999999996</c:v>
                </c:pt>
                <c:pt idx="642" formatCode="0.00">
                  <c:v>0</c:v>
                </c:pt>
                <c:pt idx="643" formatCode="0.00">
                  <c:v>0</c:v>
                </c:pt>
                <c:pt idx="644" formatCode="0.00">
                  <c:v>0.01</c:v>
                </c:pt>
                <c:pt idx="645" formatCode="0.00">
                  <c:v>6.3999999999999995</c:v>
                </c:pt>
                <c:pt idx="646" formatCode="0.00">
                  <c:v>0</c:v>
                </c:pt>
                <c:pt idx="647" formatCode="0.00">
                  <c:v>21.73</c:v>
                </c:pt>
                <c:pt idx="648" formatCode="0.00">
                  <c:v>33.69</c:v>
                </c:pt>
                <c:pt idx="649" formatCode="0.00">
                  <c:v>11.98</c:v>
                </c:pt>
                <c:pt idx="650" formatCode="0.00">
                  <c:v>30.180000000000003</c:v>
                </c:pt>
                <c:pt idx="651" formatCode="0.00">
                  <c:v>89.829999999999984</c:v>
                </c:pt>
                <c:pt idx="652" formatCode="0.00">
                  <c:v>32.26</c:v>
                </c:pt>
                <c:pt idx="653" formatCode="0.00">
                  <c:v>18.420000000000002</c:v>
                </c:pt>
                <c:pt idx="654" formatCode="0.00">
                  <c:v>38.259999999999991</c:v>
                </c:pt>
                <c:pt idx="655" formatCode="0.00">
                  <c:v>8.6999999999999993</c:v>
                </c:pt>
                <c:pt idx="656" formatCode="0.00">
                  <c:v>1.51</c:v>
                </c:pt>
                <c:pt idx="657" formatCode="0.00">
                  <c:v>36.629999999999995</c:v>
                </c:pt>
                <c:pt idx="658" formatCode="0.00">
                  <c:v>45.37</c:v>
                </c:pt>
                <c:pt idx="659" formatCode="0.00">
                  <c:v>9.3499999999999979</c:v>
                </c:pt>
                <c:pt idx="660" formatCode="0.00">
                  <c:v>27.850000000000005</c:v>
                </c:pt>
                <c:pt idx="661" formatCode="0.00">
                  <c:v>34.379999999999995</c:v>
                </c:pt>
                <c:pt idx="662" formatCode="0.00">
                  <c:v>53.84</c:v>
                </c:pt>
                <c:pt idx="663" formatCode="0.00">
                  <c:v>71.8</c:v>
                </c:pt>
                <c:pt idx="664" formatCode="0.00">
                  <c:v>60.85</c:v>
                </c:pt>
                <c:pt idx="665" formatCode="0.00">
                  <c:v>24.13</c:v>
                </c:pt>
                <c:pt idx="666" formatCode="0.00">
                  <c:v>19.100000000000001</c:v>
                </c:pt>
                <c:pt idx="667" formatCode="0.00">
                  <c:v>5.01</c:v>
                </c:pt>
                <c:pt idx="668" formatCode="0.00">
                  <c:v>4.3</c:v>
                </c:pt>
                <c:pt idx="669" formatCode="0.00">
                  <c:v>22.560000000000002</c:v>
                </c:pt>
                <c:pt idx="670" formatCode="0.00">
                  <c:v>45.999999999999993</c:v>
                </c:pt>
                <c:pt idx="671" formatCode="0.00">
                  <c:v>30.869999999999997</c:v>
                </c:pt>
                <c:pt idx="672" formatCode="0.00">
                  <c:v>33.369999999999997</c:v>
                </c:pt>
                <c:pt idx="673" formatCode="0.00">
                  <c:v>15.839999999999998</c:v>
                </c:pt>
                <c:pt idx="674" formatCode="0.00">
                  <c:v>29.409999999999997</c:v>
                </c:pt>
                <c:pt idx="675" formatCode="0.00">
                  <c:v>14.110000000000001</c:v>
                </c:pt>
                <c:pt idx="676" formatCode="0.00">
                  <c:v>49.169999999999995</c:v>
                </c:pt>
                <c:pt idx="677" formatCode="0.00">
                  <c:v>0.51</c:v>
                </c:pt>
                <c:pt idx="678" formatCode="0.00">
                  <c:v>0</c:v>
                </c:pt>
                <c:pt idx="679" formatCode="0.00">
                  <c:v>4.5999999999999996</c:v>
                </c:pt>
                <c:pt idx="680" formatCode="0.00">
                  <c:v>0</c:v>
                </c:pt>
                <c:pt idx="681" formatCode="0.00">
                  <c:v>6.5</c:v>
                </c:pt>
                <c:pt idx="682" formatCode="0.00">
                  <c:v>79.84</c:v>
                </c:pt>
                <c:pt idx="683" formatCode="0.00">
                  <c:v>69.73</c:v>
                </c:pt>
                <c:pt idx="684" formatCode="0.00">
                  <c:v>11.89</c:v>
                </c:pt>
                <c:pt idx="685" formatCode="0.00">
                  <c:v>0.92999999999999994</c:v>
                </c:pt>
                <c:pt idx="686" formatCode="0.00">
                  <c:v>42.469999999999992</c:v>
                </c:pt>
                <c:pt idx="687" formatCode="0.00">
                  <c:v>26.580000000000002</c:v>
                </c:pt>
                <c:pt idx="688" formatCode="0.00">
                  <c:v>43.739999999999995</c:v>
                </c:pt>
                <c:pt idx="689" formatCode="0.00">
                  <c:v>7.26</c:v>
                </c:pt>
                <c:pt idx="690" formatCode="0.00">
                  <c:v>13.52</c:v>
                </c:pt>
                <c:pt idx="691" formatCode="0.00">
                  <c:v>0.11</c:v>
                </c:pt>
                <c:pt idx="692" formatCode="0.00">
                  <c:v>4</c:v>
                </c:pt>
                <c:pt idx="693" formatCode="0.00">
                  <c:v>43.46</c:v>
                </c:pt>
                <c:pt idx="694" formatCode="0.00">
                  <c:v>41.37</c:v>
                </c:pt>
                <c:pt idx="695" formatCode="0.00">
                  <c:v>16.149999999999999</c:v>
                </c:pt>
                <c:pt idx="696" formatCode="0.00">
                  <c:v>12.39</c:v>
                </c:pt>
                <c:pt idx="697" formatCode="0.00">
                  <c:v>50</c:v>
                </c:pt>
                <c:pt idx="698" formatCode="0.00">
                  <c:v>39.269999999999996</c:v>
                </c:pt>
                <c:pt idx="699" formatCode="0.00">
                  <c:v>61.51</c:v>
                </c:pt>
                <c:pt idx="700" formatCode="0.00">
                  <c:v>3.7699999999999991</c:v>
                </c:pt>
                <c:pt idx="701" formatCode="0.00">
                  <c:v>0.31</c:v>
                </c:pt>
                <c:pt idx="702" formatCode="0.00">
                  <c:v>1.1300000000000001</c:v>
                </c:pt>
                <c:pt idx="703" formatCode="0.00">
                  <c:v>0.23000000000000004</c:v>
                </c:pt>
                <c:pt idx="704" formatCode="0.00">
                  <c:v>2.3399999999999994</c:v>
                </c:pt>
                <c:pt idx="705" formatCode="0.00">
                  <c:v>56.75</c:v>
                </c:pt>
                <c:pt idx="706" formatCode="0.00">
                  <c:v>35.340000000000003</c:v>
                </c:pt>
                <c:pt idx="707" formatCode="0.00">
                  <c:v>15.569999999999997</c:v>
                </c:pt>
                <c:pt idx="708" formatCode="0.00">
                  <c:v>24.19</c:v>
                </c:pt>
                <c:pt idx="709" formatCode="0.00">
                  <c:v>36.72</c:v>
                </c:pt>
                <c:pt idx="710" formatCode="0.00">
                  <c:v>46.639999999999993</c:v>
                </c:pt>
                <c:pt idx="711" formatCode="0.00">
                  <c:v>25.23</c:v>
                </c:pt>
                <c:pt idx="712" formatCode="0.00">
                  <c:v>26.640000000000004</c:v>
                </c:pt>
                <c:pt idx="713" formatCode="0.00">
                  <c:v>13.349999999999998</c:v>
                </c:pt>
                <c:pt idx="714" formatCode="0.00">
                  <c:v>0.5</c:v>
                </c:pt>
                <c:pt idx="715" formatCode="0.00">
                  <c:v>0.01</c:v>
                </c:pt>
                <c:pt idx="716" formatCode="0.00">
                  <c:v>0</c:v>
                </c:pt>
                <c:pt idx="717" formatCode="0.00">
                  <c:v>20.52</c:v>
                </c:pt>
                <c:pt idx="718" formatCode="0.00">
                  <c:v>2.3200000000000003</c:v>
                </c:pt>
                <c:pt idx="719" formatCode="0.00">
                  <c:v>28.729999999999997</c:v>
                </c:pt>
                <c:pt idx="720" formatCode="0.00">
                  <c:v>7.05</c:v>
                </c:pt>
                <c:pt idx="721" formatCode="0.00">
                  <c:v>22.3</c:v>
                </c:pt>
                <c:pt idx="722" formatCode="0.00">
                  <c:v>55.09</c:v>
                </c:pt>
                <c:pt idx="723" formatCode="0.00">
                  <c:v>33.039999999999992</c:v>
                </c:pt>
                <c:pt idx="724" formatCode="0.00">
                  <c:v>13.53</c:v>
                </c:pt>
                <c:pt idx="725" formatCode="0.00">
                  <c:v>0.01</c:v>
                </c:pt>
                <c:pt idx="726" formatCode="0.00">
                  <c:v>1.1100000000000001</c:v>
                </c:pt>
                <c:pt idx="727" formatCode="0.00">
                  <c:v>5</c:v>
                </c:pt>
                <c:pt idx="728" formatCode="0.00">
                  <c:v>0.01</c:v>
                </c:pt>
                <c:pt idx="729" formatCode="0.00">
                  <c:v>0.02</c:v>
                </c:pt>
                <c:pt idx="730" formatCode="0.00">
                  <c:v>13.849999999999998</c:v>
                </c:pt>
                <c:pt idx="731" formatCode="0.00">
                  <c:v>18.720000000000002</c:v>
                </c:pt>
                <c:pt idx="732" formatCode="0.00">
                  <c:v>37.46</c:v>
                </c:pt>
                <c:pt idx="733" formatCode="0.00">
                  <c:v>65.159999999999982</c:v>
                </c:pt>
                <c:pt idx="734" formatCode="0.00">
                  <c:v>13.17</c:v>
                </c:pt>
                <c:pt idx="735" formatCode="0.00">
                  <c:v>32.83</c:v>
                </c:pt>
                <c:pt idx="736" formatCode="0.00">
                  <c:v>66.289999999999992</c:v>
                </c:pt>
                <c:pt idx="737" formatCode="0.00">
                  <c:v>2.0300000000000002</c:v>
                </c:pt>
                <c:pt idx="738" formatCode="0.00">
                  <c:v>0.42</c:v>
                </c:pt>
                <c:pt idx="739" formatCode="0.00">
                  <c:v>0.34</c:v>
                </c:pt>
                <c:pt idx="740" formatCode="0.00">
                  <c:v>2.5099999999999998</c:v>
                </c:pt>
                <c:pt idx="741" formatCode="0.00">
                  <c:v>9.8699999999999992</c:v>
                </c:pt>
                <c:pt idx="742" formatCode="0.00">
                  <c:v>34.31</c:v>
                </c:pt>
                <c:pt idx="743" formatCode="0.00">
                  <c:v>64.94</c:v>
                </c:pt>
                <c:pt idx="744" formatCode="0.00">
                  <c:v>45.080000000000005</c:v>
                </c:pt>
                <c:pt idx="745" formatCode="0.00">
                  <c:v>22.580000000000002</c:v>
                </c:pt>
                <c:pt idx="746" formatCode="0.00">
                  <c:v>71.800000000000011</c:v>
                </c:pt>
                <c:pt idx="747" formatCode="0.00">
                  <c:v>58.5</c:v>
                </c:pt>
                <c:pt idx="748" formatCode="0.00">
                  <c:v>62.71</c:v>
                </c:pt>
                <c:pt idx="749" formatCode="0.00">
                  <c:v>5.0200000000000005</c:v>
                </c:pt>
                <c:pt idx="750" formatCode="0.00">
                  <c:v>2.4</c:v>
                </c:pt>
                <c:pt idx="751" formatCode="0.00">
                  <c:v>0.44000000000000006</c:v>
                </c:pt>
                <c:pt idx="752" formatCode="0.00">
                  <c:v>0</c:v>
                </c:pt>
                <c:pt idx="753" formatCode="0.00">
                  <c:v>42.23</c:v>
                </c:pt>
                <c:pt idx="754" formatCode="0.00">
                  <c:v>26.660000000000004</c:v>
                </c:pt>
                <c:pt idx="755" formatCode="0.00">
                  <c:v>34.720000000000006</c:v>
                </c:pt>
                <c:pt idx="756" formatCode="0.00">
                  <c:v>25.700000000000003</c:v>
                </c:pt>
                <c:pt idx="757" formatCode="0.00">
                  <c:v>50.43</c:v>
                </c:pt>
                <c:pt idx="758" formatCode="0.00">
                  <c:v>48.360000000000007</c:v>
                </c:pt>
                <c:pt idx="759" formatCode="0.00">
                  <c:v>78.430000000000007</c:v>
                </c:pt>
                <c:pt idx="760" formatCode="0.00">
                  <c:v>25.600000000000005</c:v>
                </c:pt>
                <c:pt idx="761" formatCode="0.00">
                  <c:v>1.9000000000000001</c:v>
                </c:pt>
                <c:pt idx="762" formatCode="0.00">
                  <c:v>25.02</c:v>
                </c:pt>
                <c:pt idx="763" formatCode="0.00">
                  <c:v>3.1</c:v>
                </c:pt>
                <c:pt idx="764" formatCode="0.00">
                  <c:v>0.03</c:v>
                </c:pt>
                <c:pt idx="765" formatCode="0.00">
                  <c:v>15.059999999999999</c:v>
                </c:pt>
                <c:pt idx="766" formatCode="0.00">
                  <c:v>101.85</c:v>
                </c:pt>
                <c:pt idx="767" formatCode="0.00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5-4F77-AAC2-65F245FA09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Sheet1!$K$14:$K$781</c:f>
              <c:numCache>
                <c:formatCode>0.00</c:formatCode>
                <c:ptCount val="768"/>
                <c:pt idx="0">
                  <c:v>16.932003572945703</c:v>
                </c:pt>
                <c:pt idx="1">
                  <c:v>15.67448923379367</c:v>
                </c:pt>
                <c:pt idx="2">
                  <c:v>78.016780037569404</c:v>
                </c:pt>
                <c:pt idx="3">
                  <c:v>74.43088966737723</c:v>
                </c:pt>
                <c:pt idx="4">
                  <c:v>42.493539953509135</c:v>
                </c:pt>
                <c:pt idx="5">
                  <c:v>13.781000637747113</c:v>
                </c:pt>
                <c:pt idx="6">
                  <c:v>2.7944202734462569</c:v>
                </c:pt>
                <c:pt idx="7">
                  <c:v>8.0093655597105116</c:v>
                </c:pt>
                <c:pt idx="8">
                  <c:v>10.259849444112191</c:v>
                </c:pt>
                <c:pt idx="9">
                  <c:v>22.535210968078928</c:v>
                </c:pt>
                <c:pt idx="10">
                  <c:v>33.667136672129409</c:v>
                </c:pt>
                <c:pt idx="11">
                  <c:v>35.17179210901304</c:v>
                </c:pt>
                <c:pt idx="12">
                  <c:v>26.265636994286414</c:v>
                </c:pt>
                <c:pt idx="13">
                  <c:v>25.90486686665573</c:v>
                </c:pt>
                <c:pt idx="14">
                  <c:v>45.409205911572755</c:v>
                </c:pt>
                <c:pt idx="15">
                  <c:v>57.681233618061754</c:v>
                </c:pt>
                <c:pt idx="16">
                  <c:v>51.10790547770614</c:v>
                </c:pt>
                <c:pt idx="17">
                  <c:v>11.480951297884605</c:v>
                </c:pt>
                <c:pt idx="18">
                  <c:v>4.9449439725222026</c:v>
                </c:pt>
                <c:pt idx="19">
                  <c:v>-2.0384032243321299</c:v>
                </c:pt>
                <c:pt idx="20">
                  <c:v>7.015922657030373</c:v>
                </c:pt>
                <c:pt idx="21">
                  <c:v>25.386202366009908</c:v>
                </c:pt>
                <c:pt idx="22">
                  <c:v>25.265044909798569</c:v>
                </c:pt>
                <c:pt idx="23">
                  <c:v>28.383129733418066</c:v>
                </c:pt>
                <c:pt idx="24">
                  <c:v>31.082320405763316</c:v>
                </c:pt>
                <c:pt idx="25">
                  <c:v>31.280236171059297</c:v>
                </c:pt>
                <c:pt idx="26">
                  <c:v>46.596363543952506</c:v>
                </c:pt>
                <c:pt idx="27">
                  <c:v>44.894041769771356</c:v>
                </c:pt>
                <c:pt idx="28">
                  <c:v>41.882965533876657</c:v>
                </c:pt>
                <c:pt idx="29">
                  <c:v>14.832583555311881</c:v>
                </c:pt>
                <c:pt idx="30">
                  <c:v>4.0535602354106572</c:v>
                </c:pt>
                <c:pt idx="31">
                  <c:v>1.630226682050409</c:v>
                </c:pt>
                <c:pt idx="32">
                  <c:v>5.1022135210197925</c:v>
                </c:pt>
                <c:pt idx="33">
                  <c:v>19.238882182753262</c:v>
                </c:pt>
                <c:pt idx="34">
                  <c:v>28.954601170354469</c:v>
                </c:pt>
                <c:pt idx="35">
                  <c:v>25.910912430405791</c:v>
                </c:pt>
                <c:pt idx="36">
                  <c:v>29.953419737740372</c:v>
                </c:pt>
                <c:pt idx="37">
                  <c:v>31.206696567104803</c:v>
                </c:pt>
                <c:pt idx="38">
                  <c:v>43.062046591812461</c:v>
                </c:pt>
                <c:pt idx="39">
                  <c:v>49.585214407404443</c:v>
                </c:pt>
                <c:pt idx="40">
                  <c:v>42.14358292039357</c:v>
                </c:pt>
                <c:pt idx="41">
                  <c:v>9.8800883560012203</c:v>
                </c:pt>
                <c:pt idx="42">
                  <c:v>3.9464055804051372</c:v>
                </c:pt>
                <c:pt idx="43">
                  <c:v>1.8685277179255109</c:v>
                </c:pt>
                <c:pt idx="44">
                  <c:v>1.699712028774802</c:v>
                </c:pt>
                <c:pt idx="45">
                  <c:v>19.767219627061241</c:v>
                </c:pt>
                <c:pt idx="46">
                  <c:v>28.732644156566106</c:v>
                </c:pt>
                <c:pt idx="47">
                  <c:v>26.303948063469459</c:v>
                </c:pt>
                <c:pt idx="48">
                  <c:v>28.807050958709596</c:v>
                </c:pt>
                <c:pt idx="49">
                  <c:v>25.02509928233129</c:v>
                </c:pt>
                <c:pt idx="50">
                  <c:v>53.430316710465931</c:v>
                </c:pt>
                <c:pt idx="51">
                  <c:v>49.913645788469147</c:v>
                </c:pt>
                <c:pt idx="52">
                  <c:v>38.224060552159699</c:v>
                </c:pt>
                <c:pt idx="53">
                  <c:v>7.1288333722629318</c:v>
                </c:pt>
                <c:pt idx="54">
                  <c:v>-0.45675449120490619</c:v>
                </c:pt>
                <c:pt idx="55">
                  <c:v>5.7551163187604324</c:v>
                </c:pt>
                <c:pt idx="56">
                  <c:v>2.833792767692016</c:v>
                </c:pt>
                <c:pt idx="57">
                  <c:v>20.96071614771494</c:v>
                </c:pt>
                <c:pt idx="58">
                  <c:v>23.854850645132718</c:v>
                </c:pt>
                <c:pt idx="59">
                  <c:v>20.745821607826034</c:v>
                </c:pt>
                <c:pt idx="60">
                  <c:v>30.646703484946077</c:v>
                </c:pt>
                <c:pt idx="61">
                  <c:v>29.136495493504629</c:v>
                </c:pt>
                <c:pt idx="62">
                  <c:v>51.206172537030909</c:v>
                </c:pt>
                <c:pt idx="63">
                  <c:v>51.444628791418339</c:v>
                </c:pt>
                <c:pt idx="64">
                  <c:v>40.018916755406664</c:v>
                </c:pt>
                <c:pt idx="65">
                  <c:v>8.8441895630829457</c:v>
                </c:pt>
                <c:pt idx="66">
                  <c:v>3.9308666453460184</c:v>
                </c:pt>
                <c:pt idx="67">
                  <c:v>7.0999960633797343</c:v>
                </c:pt>
                <c:pt idx="68">
                  <c:v>2.5779538489745506</c:v>
                </c:pt>
                <c:pt idx="69">
                  <c:v>20.804673217828721</c:v>
                </c:pt>
                <c:pt idx="70">
                  <c:v>30.479294544946093</c:v>
                </c:pt>
                <c:pt idx="71">
                  <c:v>25.345013816623197</c:v>
                </c:pt>
                <c:pt idx="72">
                  <c:v>34.161648582995703</c:v>
                </c:pt>
                <c:pt idx="73">
                  <c:v>23.99235084805763</c:v>
                </c:pt>
                <c:pt idx="74">
                  <c:v>52.706880592548458</c:v>
                </c:pt>
                <c:pt idx="75">
                  <c:v>59.726163187648126</c:v>
                </c:pt>
                <c:pt idx="76">
                  <c:v>44.192637023939497</c:v>
                </c:pt>
                <c:pt idx="77">
                  <c:v>12.777281384990351</c:v>
                </c:pt>
                <c:pt idx="78">
                  <c:v>10.008923761972085</c:v>
                </c:pt>
                <c:pt idx="79">
                  <c:v>6.3320006237151656</c:v>
                </c:pt>
                <c:pt idx="80">
                  <c:v>3.0017782695199711</c:v>
                </c:pt>
                <c:pt idx="81">
                  <c:v>19.297720874889865</c:v>
                </c:pt>
                <c:pt idx="82">
                  <c:v>30.604182011212494</c:v>
                </c:pt>
                <c:pt idx="83">
                  <c:v>35.18662108188844</c:v>
                </c:pt>
                <c:pt idx="84">
                  <c:v>35.132649763762799</c:v>
                </c:pt>
                <c:pt idx="85">
                  <c:v>25.933848547904148</c:v>
                </c:pt>
                <c:pt idx="86">
                  <c:v>42.942059226977811</c:v>
                </c:pt>
                <c:pt idx="87">
                  <c:v>64.124255227615734</c:v>
                </c:pt>
                <c:pt idx="88">
                  <c:v>53.03436653278041</c:v>
                </c:pt>
                <c:pt idx="89">
                  <c:v>13.492205196345456</c:v>
                </c:pt>
                <c:pt idx="90">
                  <c:v>4.9121780025469031</c:v>
                </c:pt>
                <c:pt idx="91">
                  <c:v>1.1960801485087198</c:v>
                </c:pt>
                <c:pt idx="92">
                  <c:v>-0.29486675921674976</c:v>
                </c:pt>
                <c:pt idx="93">
                  <c:v>25.264016856878523</c:v>
                </c:pt>
                <c:pt idx="94">
                  <c:v>36.768279857330299</c:v>
                </c:pt>
                <c:pt idx="95">
                  <c:v>22.541603755769234</c:v>
                </c:pt>
                <c:pt idx="96">
                  <c:v>26.370905587082454</c:v>
                </c:pt>
                <c:pt idx="97">
                  <c:v>20.660004339849692</c:v>
                </c:pt>
                <c:pt idx="98">
                  <c:v>61.236956713717575</c:v>
                </c:pt>
                <c:pt idx="99">
                  <c:v>59.56196556897833</c:v>
                </c:pt>
                <c:pt idx="100">
                  <c:v>36.249611171859534</c:v>
                </c:pt>
                <c:pt idx="101">
                  <c:v>4.3198856070094873</c:v>
                </c:pt>
                <c:pt idx="102">
                  <c:v>5.0996447186769949</c:v>
                </c:pt>
                <c:pt idx="103">
                  <c:v>6.7535120611628825</c:v>
                </c:pt>
                <c:pt idx="104">
                  <c:v>2.9472615880953739</c:v>
                </c:pt>
                <c:pt idx="105">
                  <c:v>21.542341615419431</c:v>
                </c:pt>
                <c:pt idx="106">
                  <c:v>25.812660136902132</c:v>
                </c:pt>
                <c:pt idx="107">
                  <c:v>30.196644958163823</c:v>
                </c:pt>
                <c:pt idx="108">
                  <c:v>31.324889706468188</c:v>
                </c:pt>
                <c:pt idx="109">
                  <c:v>24.843049171610524</c:v>
                </c:pt>
                <c:pt idx="110">
                  <c:v>49.914930011824666</c:v>
                </c:pt>
                <c:pt idx="111">
                  <c:v>58.635136702378787</c:v>
                </c:pt>
                <c:pt idx="112">
                  <c:v>42.135175006680925</c:v>
                </c:pt>
                <c:pt idx="113">
                  <c:v>5.7759392920243062</c:v>
                </c:pt>
                <c:pt idx="114">
                  <c:v>-1.0513940413090266</c:v>
                </c:pt>
                <c:pt idx="115">
                  <c:v>-2.110338532674191</c:v>
                </c:pt>
                <c:pt idx="116">
                  <c:v>4.9149970662479996</c:v>
                </c:pt>
                <c:pt idx="117">
                  <c:v>28.437757069049166</c:v>
                </c:pt>
                <c:pt idx="118">
                  <c:v>36.657999416819898</c:v>
                </c:pt>
                <c:pt idx="119">
                  <c:v>21.983196255671089</c:v>
                </c:pt>
                <c:pt idx="120">
                  <c:v>27.358207050782656</c:v>
                </c:pt>
                <c:pt idx="121">
                  <c:v>29.923964760746884</c:v>
                </c:pt>
                <c:pt idx="122">
                  <c:v>48.57086147785494</c:v>
                </c:pt>
                <c:pt idx="123">
                  <c:v>61.250559664409934</c:v>
                </c:pt>
                <c:pt idx="124">
                  <c:v>41.144348817013508</c:v>
                </c:pt>
                <c:pt idx="125">
                  <c:v>6.6568400527689873</c:v>
                </c:pt>
                <c:pt idx="126">
                  <c:v>3.7341865503613167</c:v>
                </c:pt>
                <c:pt idx="127">
                  <c:v>-3.3730251137025946</c:v>
                </c:pt>
                <c:pt idx="128">
                  <c:v>12.209351922303329</c:v>
                </c:pt>
                <c:pt idx="129">
                  <c:v>21.300725406298859</c:v>
                </c:pt>
                <c:pt idx="130">
                  <c:v>30.96510033532082</c:v>
                </c:pt>
                <c:pt idx="131">
                  <c:v>28.020537336013831</c:v>
                </c:pt>
                <c:pt idx="132">
                  <c:v>29.983914246577509</c:v>
                </c:pt>
                <c:pt idx="133">
                  <c:v>30.086249391802127</c:v>
                </c:pt>
                <c:pt idx="134">
                  <c:v>46.101988387157881</c:v>
                </c:pt>
                <c:pt idx="135">
                  <c:v>54.116052051250442</c:v>
                </c:pt>
                <c:pt idx="136">
                  <c:v>43.348458843743998</c:v>
                </c:pt>
                <c:pt idx="137">
                  <c:v>14.080542331480817</c:v>
                </c:pt>
                <c:pt idx="138">
                  <c:v>6.5143691291959467</c:v>
                </c:pt>
                <c:pt idx="139">
                  <c:v>4.7904153857018708</c:v>
                </c:pt>
                <c:pt idx="140">
                  <c:v>-0.23806772665178944</c:v>
                </c:pt>
                <c:pt idx="141">
                  <c:v>20.386838101256423</c:v>
                </c:pt>
                <c:pt idx="142">
                  <c:v>32.484984523168492</c:v>
                </c:pt>
                <c:pt idx="143">
                  <c:v>34.474745141066883</c:v>
                </c:pt>
                <c:pt idx="144">
                  <c:v>36.327887429659839</c:v>
                </c:pt>
                <c:pt idx="145">
                  <c:v>29.130527531294774</c:v>
                </c:pt>
                <c:pt idx="146">
                  <c:v>41.163853286803629</c:v>
                </c:pt>
                <c:pt idx="147">
                  <c:v>61.053885762026042</c:v>
                </c:pt>
                <c:pt idx="148">
                  <c:v>53.184647481983717</c:v>
                </c:pt>
                <c:pt idx="149">
                  <c:v>16.212178925544841</c:v>
                </c:pt>
                <c:pt idx="150">
                  <c:v>4.6175190647791435</c:v>
                </c:pt>
                <c:pt idx="151">
                  <c:v>2.4742644377215033</c:v>
                </c:pt>
                <c:pt idx="152">
                  <c:v>1.1651636971203789</c:v>
                </c:pt>
                <c:pt idx="153">
                  <c:v>27.789849694757379</c:v>
                </c:pt>
                <c:pt idx="154">
                  <c:v>36.25540512076082</c:v>
                </c:pt>
                <c:pt idx="155">
                  <c:v>30.557847940803342</c:v>
                </c:pt>
                <c:pt idx="156">
                  <c:v>25.907804736739713</c:v>
                </c:pt>
                <c:pt idx="157">
                  <c:v>30.603650501850019</c:v>
                </c:pt>
                <c:pt idx="158">
                  <c:v>53.550039007859297</c:v>
                </c:pt>
                <c:pt idx="159">
                  <c:v>58.85711331261178</c:v>
                </c:pt>
                <c:pt idx="160">
                  <c:v>42.679368642062045</c:v>
                </c:pt>
                <c:pt idx="161">
                  <c:v>9.4782942924646179</c:v>
                </c:pt>
                <c:pt idx="162">
                  <c:v>3.5751408755502903</c:v>
                </c:pt>
                <c:pt idx="163">
                  <c:v>-2.5641413106490227</c:v>
                </c:pt>
                <c:pt idx="164">
                  <c:v>6.1010467909753432</c:v>
                </c:pt>
                <c:pt idx="165">
                  <c:v>22.905155039439641</c:v>
                </c:pt>
                <c:pt idx="166">
                  <c:v>26.75785507546777</c:v>
                </c:pt>
                <c:pt idx="167">
                  <c:v>29.17581010757802</c:v>
                </c:pt>
                <c:pt idx="168">
                  <c:v>28.983597743791098</c:v>
                </c:pt>
                <c:pt idx="169">
                  <c:v>29.950025874748114</c:v>
                </c:pt>
                <c:pt idx="170">
                  <c:v>49.819633244347202</c:v>
                </c:pt>
                <c:pt idx="171">
                  <c:v>53.296388106002745</c:v>
                </c:pt>
                <c:pt idx="172">
                  <c:v>41.714292593947462</c:v>
                </c:pt>
                <c:pt idx="173">
                  <c:v>12.569842854531094</c:v>
                </c:pt>
                <c:pt idx="174">
                  <c:v>3.7668076362681542</c:v>
                </c:pt>
                <c:pt idx="175">
                  <c:v>6.5926179353103098</c:v>
                </c:pt>
                <c:pt idx="176">
                  <c:v>1.1508475050706624</c:v>
                </c:pt>
                <c:pt idx="177">
                  <c:v>19.810826329576322</c:v>
                </c:pt>
                <c:pt idx="178">
                  <c:v>34.129637206361821</c:v>
                </c:pt>
                <c:pt idx="179">
                  <c:v>22.198411835918847</c:v>
                </c:pt>
                <c:pt idx="180">
                  <c:v>34.551934007987647</c:v>
                </c:pt>
                <c:pt idx="181">
                  <c:v>26.068747496858443</c:v>
                </c:pt>
                <c:pt idx="182">
                  <c:v>51.095315197845991</c:v>
                </c:pt>
                <c:pt idx="183">
                  <c:v>60.785182816548726</c:v>
                </c:pt>
                <c:pt idx="184">
                  <c:v>37.450385743672854</c:v>
                </c:pt>
                <c:pt idx="185">
                  <c:v>15.298270652962962</c:v>
                </c:pt>
                <c:pt idx="186">
                  <c:v>9.6826855243571259</c:v>
                </c:pt>
                <c:pt idx="187">
                  <c:v>3.3374600339566234</c:v>
                </c:pt>
                <c:pt idx="188">
                  <c:v>5.8167568095707223</c:v>
                </c:pt>
                <c:pt idx="189">
                  <c:v>15.257598555785311</c:v>
                </c:pt>
                <c:pt idx="190">
                  <c:v>31.629066928172595</c:v>
                </c:pt>
                <c:pt idx="191">
                  <c:v>36.065559319618529</c:v>
                </c:pt>
                <c:pt idx="192">
                  <c:v>30.475207700148204</c:v>
                </c:pt>
                <c:pt idx="193">
                  <c:v>34.114784027459905</c:v>
                </c:pt>
                <c:pt idx="194">
                  <c:v>41.227293524501228</c:v>
                </c:pt>
                <c:pt idx="195">
                  <c:v>55.065693930639846</c:v>
                </c:pt>
                <c:pt idx="196">
                  <c:v>44.706842876057891</c:v>
                </c:pt>
                <c:pt idx="197">
                  <c:v>11.914671472549827</c:v>
                </c:pt>
                <c:pt idx="198">
                  <c:v>5.0169544280288205</c:v>
                </c:pt>
                <c:pt idx="199">
                  <c:v>3.3865592450996047</c:v>
                </c:pt>
                <c:pt idx="200">
                  <c:v>-0.7957176415904037</c:v>
                </c:pt>
                <c:pt idx="201">
                  <c:v>16.914767299911432</c:v>
                </c:pt>
                <c:pt idx="202">
                  <c:v>32.141616325045234</c:v>
                </c:pt>
                <c:pt idx="203">
                  <c:v>26.236240682595046</c:v>
                </c:pt>
                <c:pt idx="204">
                  <c:v>28.580980339867196</c:v>
                </c:pt>
                <c:pt idx="205">
                  <c:v>29.490606207111377</c:v>
                </c:pt>
                <c:pt idx="206">
                  <c:v>51.323478365054292</c:v>
                </c:pt>
                <c:pt idx="207">
                  <c:v>58.796902209483981</c:v>
                </c:pt>
                <c:pt idx="208">
                  <c:v>40.79390392092175</c:v>
                </c:pt>
                <c:pt idx="209">
                  <c:v>6.7984487030023759</c:v>
                </c:pt>
                <c:pt idx="210">
                  <c:v>2.2376262735439161</c:v>
                </c:pt>
                <c:pt idx="211">
                  <c:v>5.9002443701110021</c:v>
                </c:pt>
                <c:pt idx="212">
                  <c:v>10.582182834159862</c:v>
                </c:pt>
                <c:pt idx="213">
                  <c:v>26.145340514948163</c:v>
                </c:pt>
                <c:pt idx="214">
                  <c:v>23.651511887971459</c:v>
                </c:pt>
                <c:pt idx="215">
                  <c:v>19.710616670399947</c:v>
                </c:pt>
                <c:pt idx="216">
                  <c:v>27.721702230877746</c:v>
                </c:pt>
                <c:pt idx="217">
                  <c:v>35.029043909466999</c:v>
                </c:pt>
                <c:pt idx="218">
                  <c:v>59.065204973857035</c:v>
                </c:pt>
                <c:pt idx="219">
                  <c:v>57.134197032231221</c:v>
                </c:pt>
                <c:pt idx="220">
                  <c:v>32.504500945655103</c:v>
                </c:pt>
                <c:pt idx="221">
                  <c:v>13.80294139769461</c:v>
                </c:pt>
                <c:pt idx="222">
                  <c:v>6.0788773322107792</c:v>
                </c:pt>
                <c:pt idx="223">
                  <c:v>4.6469549615944494</c:v>
                </c:pt>
                <c:pt idx="224">
                  <c:v>6.6403483523854554</c:v>
                </c:pt>
                <c:pt idx="225">
                  <c:v>17.323629657956936</c:v>
                </c:pt>
                <c:pt idx="226">
                  <c:v>25.942740769068038</c:v>
                </c:pt>
                <c:pt idx="227">
                  <c:v>27.668888438995175</c:v>
                </c:pt>
                <c:pt idx="228">
                  <c:v>29.554472971998084</c:v>
                </c:pt>
                <c:pt idx="229">
                  <c:v>26.32697669715148</c:v>
                </c:pt>
                <c:pt idx="230">
                  <c:v>51.444553360833659</c:v>
                </c:pt>
                <c:pt idx="231">
                  <c:v>55.782156423847333</c:v>
                </c:pt>
                <c:pt idx="232">
                  <c:v>44.395374644456645</c:v>
                </c:pt>
                <c:pt idx="233">
                  <c:v>13.083874495963343</c:v>
                </c:pt>
                <c:pt idx="234">
                  <c:v>3.7117291758431783</c:v>
                </c:pt>
                <c:pt idx="235">
                  <c:v>2.0170018468578208</c:v>
                </c:pt>
                <c:pt idx="236">
                  <c:v>5.7941698783935482</c:v>
                </c:pt>
                <c:pt idx="237">
                  <c:v>21.040794812080129</c:v>
                </c:pt>
                <c:pt idx="238">
                  <c:v>31.714324887001553</c:v>
                </c:pt>
                <c:pt idx="239">
                  <c:v>26.082368748886406</c:v>
                </c:pt>
                <c:pt idx="240">
                  <c:v>29.92210489672458</c:v>
                </c:pt>
                <c:pt idx="241">
                  <c:v>27.062189392402278</c:v>
                </c:pt>
                <c:pt idx="242">
                  <c:v>47.45830304530498</c:v>
                </c:pt>
                <c:pt idx="243">
                  <c:v>61.670294141410373</c:v>
                </c:pt>
                <c:pt idx="244">
                  <c:v>42.188570892334624</c:v>
                </c:pt>
                <c:pt idx="245">
                  <c:v>11.407566915326768</c:v>
                </c:pt>
                <c:pt idx="246">
                  <c:v>6.4321672163434673</c:v>
                </c:pt>
                <c:pt idx="247">
                  <c:v>4.6976388556285329</c:v>
                </c:pt>
                <c:pt idx="248">
                  <c:v>6.405263274016856</c:v>
                </c:pt>
                <c:pt idx="249">
                  <c:v>17.188906192532656</c:v>
                </c:pt>
                <c:pt idx="250">
                  <c:v>28.936967933413456</c:v>
                </c:pt>
                <c:pt idx="251">
                  <c:v>32.132774139995504</c:v>
                </c:pt>
                <c:pt idx="252">
                  <c:v>30.728118044803502</c:v>
                </c:pt>
                <c:pt idx="253">
                  <c:v>29.850787235883484</c:v>
                </c:pt>
                <c:pt idx="254">
                  <c:v>42.743290043801373</c:v>
                </c:pt>
                <c:pt idx="255">
                  <c:v>58.222832102274829</c:v>
                </c:pt>
                <c:pt idx="256">
                  <c:v>42.278802690413031</c:v>
                </c:pt>
                <c:pt idx="257">
                  <c:v>10.820898162795936</c:v>
                </c:pt>
                <c:pt idx="258">
                  <c:v>5.6149720995802301</c:v>
                </c:pt>
                <c:pt idx="259">
                  <c:v>1.9940864024668286</c:v>
                </c:pt>
                <c:pt idx="260">
                  <c:v>6.0035260790018219</c:v>
                </c:pt>
                <c:pt idx="261">
                  <c:v>18.142690257408734</c:v>
                </c:pt>
                <c:pt idx="262">
                  <c:v>26.403693330523993</c:v>
                </c:pt>
                <c:pt idx="263">
                  <c:v>28.618074532096472</c:v>
                </c:pt>
                <c:pt idx="264">
                  <c:v>31.416990169407061</c:v>
                </c:pt>
                <c:pt idx="265">
                  <c:v>35.605828055624976</c:v>
                </c:pt>
                <c:pt idx="266">
                  <c:v>49.036394484523321</c:v>
                </c:pt>
                <c:pt idx="267">
                  <c:v>50.647806300849069</c:v>
                </c:pt>
                <c:pt idx="268">
                  <c:v>40.631547033269278</c:v>
                </c:pt>
                <c:pt idx="269">
                  <c:v>11.851182107139492</c:v>
                </c:pt>
                <c:pt idx="270">
                  <c:v>5.5662732343689312</c:v>
                </c:pt>
                <c:pt idx="271">
                  <c:v>4.3240568934235011</c:v>
                </c:pt>
                <c:pt idx="272">
                  <c:v>3.0223218531499629</c:v>
                </c:pt>
                <c:pt idx="273">
                  <c:v>17.582424982460257</c:v>
                </c:pt>
                <c:pt idx="274">
                  <c:v>27.973180986690529</c:v>
                </c:pt>
                <c:pt idx="275">
                  <c:v>27.497613920912343</c:v>
                </c:pt>
                <c:pt idx="276">
                  <c:v>28.278818853431048</c:v>
                </c:pt>
                <c:pt idx="277">
                  <c:v>31.765666143577565</c:v>
                </c:pt>
                <c:pt idx="278">
                  <c:v>49.68832705782696</c:v>
                </c:pt>
                <c:pt idx="279">
                  <c:v>52.949492220593456</c:v>
                </c:pt>
                <c:pt idx="280">
                  <c:v>39.714524066150531</c:v>
                </c:pt>
                <c:pt idx="281">
                  <c:v>8.1901959418679802</c:v>
                </c:pt>
                <c:pt idx="282">
                  <c:v>1.0609504494010698</c:v>
                </c:pt>
                <c:pt idx="283">
                  <c:v>1.6796579887263587</c:v>
                </c:pt>
                <c:pt idx="284">
                  <c:v>5.8868615181662962</c:v>
                </c:pt>
                <c:pt idx="285">
                  <c:v>20.549010699604256</c:v>
                </c:pt>
                <c:pt idx="286">
                  <c:v>28.597902380953261</c:v>
                </c:pt>
                <c:pt idx="287">
                  <c:v>23.532521136379284</c:v>
                </c:pt>
                <c:pt idx="288">
                  <c:v>28.577447160131698</c:v>
                </c:pt>
                <c:pt idx="289">
                  <c:v>31.149576683532217</c:v>
                </c:pt>
                <c:pt idx="290">
                  <c:v>51.008801390232875</c:v>
                </c:pt>
                <c:pt idx="291">
                  <c:v>56.63842347024292</c:v>
                </c:pt>
                <c:pt idx="292">
                  <c:v>41.422253835295543</c:v>
                </c:pt>
                <c:pt idx="293">
                  <c:v>11.824308332073532</c:v>
                </c:pt>
                <c:pt idx="294">
                  <c:v>4.4923656524936844</c:v>
                </c:pt>
                <c:pt idx="295">
                  <c:v>0.15425983464963755</c:v>
                </c:pt>
                <c:pt idx="296">
                  <c:v>7.4762875028393765</c:v>
                </c:pt>
                <c:pt idx="297">
                  <c:v>22.632713563378505</c:v>
                </c:pt>
                <c:pt idx="298">
                  <c:v>31.529734557646101</c:v>
                </c:pt>
                <c:pt idx="299">
                  <c:v>25.087667409689871</c:v>
                </c:pt>
                <c:pt idx="300">
                  <c:v>27.012289497521746</c:v>
                </c:pt>
                <c:pt idx="301">
                  <c:v>32.165357440951581</c:v>
                </c:pt>
                <c:pt idx="302">
                  <c:v>53.184155385494435</c:v>
                </c:pt>
                <c:pt idx="303">
                  <c:v>53.951002194336183</c:v>
                </c:pt>
                <c:pt idx="304">
                  <c:v>40.741866313732231</c:v>
                </c:pt>
                <c:pt idx="305">
                  <c:v>9.0079973977301169</c:v>
                </c:pt>
                <c:pt idx="306">
                  <c:v>2.9047724846442593</c:v>
                </c:pt>
                <c:pt idx="307">
                  <c:v>4.4219642272062512</c:v>
                </c:pt>
                <c:pt idx="308">
                  <c:v>6.5988058797060543</c:v>
                </c:pt>
                <c:pt idx="309">
                  <c:v>17.883768578938316</c:v>
                </c:pt>
                <c:pt idx="310">
                  <c:v>28.143365102395848</c:v>
                </c:pt>
                <c:pt idx="311">
                  <c:v>26.498148647733032</c:v>
                </c:pt>
                <c:pt idx="312">
                  <c:v>34.820509345143009</c:v>
                </c:pt>
                <c:pt idx="313">
                  <c:v>31.663032675291188</c:v>
                </c:pt>
                <c:pt idx="314">
                  <c:v>42.771223637340839</c:v>
                </c:pt>
                <c:pt idx="315">
                  <c:v>55.727074113711652</c:v>
                </c:pt>
                <c:pt idx="316">
                  <c:v>42.610114871406218</c:v>
                </c:pt>
                <c:pt idx="317">
                  <c:v>10.901347941228494</c:v>
                </c:pt>
                <c:pt idx="318">
                  <c:v>6.1143016716314538</c:v>
                </c:pt>
                <c:pt idx="319">
                  <c:v>0.32314203044910084</c:v>
                </c:pt>
                <c:pt idx="320">
                  <c:v>5.6294845598345438</c:v>
                </c:pt>
                <c:pt idx="321">
                  <c:v>19.33812045032229</c:v>
                </c:pt>
                <c:pt idx="322">
                  <c:v>28.074281262081936</c:v>
                </c:pt>
                <c:pt idx="323">
                  <c:v>30.359555439610173</c:v>
                </c:pt>
                <c:pt idx="324">
                  <c:v>30.486837740220697</c:v>
                </c:pt>
                <c:pt idx="325">
                  <c:v>25.758990982494421</c:v>
                </c:pt>
                <c:pt idx="326">
                  <c:v>41.850588672760011</c:v>
                </c:pt>
                <c:pt idx="327">
                  <c:v>57.145537227528273</c:v>
                </c:pt>
                <c:pt idx="328">
                  <c:v>44.638959403901104</c:v>
                </c:pt>
                <c:pt idx="329">
                  <c:v>13.685923347792894</c:v>
                </c:pt>
                <c:pt idx="330">
                  <c:v>4.8830027231492865</c:v>
                </c:pt>
                <c:pt idx="331">
                  <c:v>3.731843556668025</c:v>
                </c:pt>
                <c:pt idx="332">
                  <c:v>1.0347490231199243</c:v>
                </c:pt>
                <c:pt idx="333">
                  <c:v>18.103437857451933</c:v>
                </c:pt>
                <c:pt idx="334">
                  <c:v>33.862692974015907</c:v>
                </c:pt>
                <c:pt idx="335">
                  <c:v>31.765196458242052</c:v>
                </c:pt>
                <c:pt idx="336">
                  <c:v>30.053495791894857</c:v>
                </c:pt>
                <c:pt idx="337">
                  <c:v>24.83568837928393</c:v>
                </c:pt>
                <c:pt idx="338">
                  <c:v>45.934718576746377</c:v>
                </c:pt>
                <c:pt idx="339">
                  <c:v>57.740560300802329</c:v>
                </c:pt>
                <c:pt idx="340">
                  <c:v>46.661654005014981</c:v>
                </c:pt>
                <c:pt idx="341">
                  <c:v>12.124819457431864</c:v>
                </c:pt>
                <c:pt idx="342">
                  <c:v>2.3033582603834777</c:v>
                </c:pt>
                <c:pt idx="343">
                  <c:v>3.4690609346325214</c:v>
                </c:pt>
                <c:pt idx="344">
                  <c:v>-3.8566679070591103</c:v>
                </c:pt>
                <c:pt idx="345">
                  <c:v>24.69318568721393</c:v>
                </c:pt>
                <c:pt idx="346">
                  <c:v>32.560068368455113</c:v>
                </c:pt>
                <c:pt idx="347">
                  <c:v>24.991035491011218</c:v>
                </c:pt>
                <c:pt idx="348">
                  <c:v>32.607522721513831</c:v>
                </c:pt>
                <c:pt idx="349">
                  <c:v>27.738846176220328</c:v>
                </c:pt>
                <c:pt idx="350">
                  <c:v>51.866770267148716</c:v>
                </c:pt>
                <c:pt idx="351">
                  <c:v>52.667196353680694</c:v>
                </c:pt>
                <c:pt idx="352">
                  <c:v>38.916221038886839</c:v>
                </c:pt>
                <c:pt idx="353">
                  <c:v>14.028152927275205</c:v>
                </c:pt>
                <c:pt idx="354">
                  <c:v>5.2127768516993989</c:v>
                </c:pt>
                <c:pt idx="355">
                  <c:v>3.2575881296672313</c:v>
                </c:pt>
                <c:pt idx="356">
                  <c:v>1.1818001715156026</c:v>
                </c:pt>
                <c:pt idx="357">
                  <c:v>17.898041671894731</c:v>
                </c:pt>
                <c:pt idx="358">
                  <c:v>35.174667013759723</c:v>
                </c:pt>
                <c:pt idx="359">
                  <c:v>31.202622116343083</c:v>
                </c:pt>
                <c:pt idx="360">
                  <c:v>30.465776414877862</c:v>
                </c:pt>
                <c:pt idx="361">
                  <c:v>29.43090417854966</c:v>
                </c:pt>
                <c:pt idx="362">
                  <c:v>42.474812750767995</c:v>
                </c:pt>
                <c:pt idx="363">
                  <c:v>55.998695611349277</c:v>
                </c:pt>
                <c:pt idx="364">
                  <c:v>46.575806944200316</c:v>
                </c:pt>
                <c:pt idx="365">
                  <c:v>10.550369668355765</c:v>
                </c:pt>
                <c:pt idx="366">
                  <c:v>0.94124358170671307</c:v>
                </c:pt>
                <c:pt idx="367">
                  <c:v>-0.65518370921160507</c:v>
                </c:pt>
                <c:pt idx="368">
                  <c:v>2.2312283454193995</c:v>
                </c:pt>
                <c:pt idx="369">
                  <c:v>26.485631522354158</c:v>
                </c:pt>
                <c:pt idx="370">
                  <c:v>35.265321853133038</c:v>
                </c:pt>
                <c:pt idx="371">
                  <c:v>24.773574705165466</c:v>
                </c:pt>
                <c:pt idx="372">
                  <c:v>31.035297543774281</c:v>
                </c:pt>
                <c:pt idx="373">
                  <c:v>29.468763615979604</c:v>
                </c:pt>
                <c:pt idx="374">
                  <c:v>47.925462279495491</c:v>
                </c:pt>
                <c:pt idx="375">
                  <c:v>57.617690844697456</c:v>
                </c:pt>
                <c:pt idx="376">
                  <c:v>43.367486354499327</c:v>
                </c:pt>
                <c:pt idx="377">
                  <c:v>8.0824174560082671</c:v>
                </c:pt>
                <c:pt idx="378">
                  <c:v>2.9548090033473891</c:v>
                </c:pt>
                <c:pt idx="379">
                  <c:v>-5.9699513847953174</c:v>
                </c:pt>
                <c:pt idx="380">
                  <c:v>12.196666346676057</c:v>
                </c:pt>
                <c:pt idx="381">
                  <c:v>23.962665275966319</c:v>
                </c:pt>
                <c:pt idx="382">
                  <c:v>29.077316409932934</c:v>
                </c:pt>
                <c:pt idx="383">
                  <c:v>23.722271119477433</c:v>
                </c:pt>
                <c:pt idx="384">
                  <c:v>30.26692442670765</c:v>
                </c:pt>
                <c:pt idx="385">
                  <c:v>28.503437070250754</c:v>
                </c:pt>
                <c:pt idx="386">
                  <c:v>52.408984933135102</c:v>
                </c:pt>
                <c:pt idx="387">
                  <c:v>53.69361764332276</c:v>
                </c:pt>
                <c:pt idx="388">
                  <c:v>35.907770835353794</c:v>
                </c:pt>
                <c:pt idx="389">
                  <c:v>6.5624650669724804</c:v>
                </c:pt>
                <c:pt idx="390">
                  <c:v>1.6769314679032066</c:v>
                </c:pt>
                <c:pt idx="391">
                  <c:v>1.8639695457701755</c:v>
                </c:pt>
                <c:pt idx="392">
                  <c:v>6.2353878881378417</c:v>
                </c:pt>
                <c:pt idx="393">
                  <c:v>18.852204927944463</c:v>
                </c:pt>
                <c:pt idx="394">
                  <c:v>26.460240162355671</c:v>
                </c:pt>
                <c:pt idx="395">
                  <c:v>23.040900311164762</c:v>
                </c:pt>
                <c:pt idx="396">
                  <c:v>25.449904079460413</c:v>
                </c:pt>
                <c:pt idx="397">
                  <c:v>34.07632531642583</c:v>
                </c:pt>
                <c:pt idx="398">
                  <c:v>50.361952291912623</c:v>
                </c:pt>
                <c:pt idx="399">
                  <c:v>52.010445583416029</c:v>
                </c:pt>
                <c:pt idx="400">
                  <c:v>38.487639100018072</c:v>
                </c:pt>
                <c:pt idx="401">
                  <c:v>6.7567171355719164</c:v>
                </c:pt>
                <c:pt idx="402">
                  <c:v>1.8124890902863799</c:v>
                </c:pt>
                <c:pt idx="403">
                  <c:v>1.8664038584176534</c:v>
                </c:pt>
                <c:pt idx="404">
                  <c:v>6.770594429905044</c:v>
                </c:pt>
                <c:pt idx="405">
                  <c:v>20.398538412294535</c:v>
                </c:pt>
                <c:pt idx="406">
                  <c:v>27.482391119440294</c:v>
                </c:pt>
                <c:pt idx="407">
                  <c:v>22.13482539168168</c:v>
                </c:pt>
                <c:pt idx="408">
                  <c:v>27.891449611570092</c:v>
                </c:pt>
                <c:pt idx="409">
                  <c:v>28.516437906195627</c:v>
                </c:pt>
                <c:pt idx="410">
                  <c:v>51.500892809602469</c:v>
                </c:pt>
                <c:pt idx="411">
                  <c:v>58.830180812522173</c:v>
                </c:pt>
                <c:pt idx="412">
                  <c:v>39.927288183199174</c:v>
                </c:pt>
                <c:pt idx="413">
                  <c:v>6.3495972281552158</c:v>
                </c:pt>
                <c:pt idx="414">
                  <c:v>2.0207238779587269</c:v>
                </c:pt>
                <c:pt idx="415">
                  <c:v>1.4386846811049228</c:v>
                </c:pt>
                <c:pt idx="416">
                  <c:v>9.4438408699592475</c:v>
                </c:pt>
                <c:pt idx="417">
                  <c:v>21.879318861787414</c:v>
                </c:pt>
                <c:pt idx="418">
                  <c:v>25.472427751156538</c:v>
                </c:pt>
                <c:pt idx="419">
                  <c:v>23.197782963227759</c:v>
                </c:pt>
                <c:pt idx="420">
                  <c:v>29.75245826718907</c:v>
                </c:pt>
                <c:pt idx="421">
                  <c:v>34.529830908506817</c:v>
                </c:pt>
                <c:pt idx="422">
                  <c:v>52.604669758241585</c:v>
                </c:pt>
                <c:pt idx="423">
                  <c:v>54.399719112505096</c:v>
                </c:pt>
                <c:pt idx="424">
                  <c:v>37.57488787296947</c:v>
                </c:pt>
                <c:pt idx="425">
                  <c:v>12.555432517854511</c:v>
                </c:pt>
                <c:pt idx="426">
                  <c:v>9.1841693966042683</c:v>
                </c:pt>
                <c:pt idx="427">
                  <c:v>3.2077919168816473</c:v>
                </c:pt>
                <c:pt idx="428">
                  <c:v>7.6775138333229043</c:v>
                </c:pt>
                <c:pt idx="429">
                  <c:v>12.143484981662777</c:v>
                </c:pt>
                <c:pt idx="430">
                  <c:v>31.167206642112575</c:v>
                </c:pt>
                <c:pt idx="431">
                  <c:v>31.343480282961977</c:v>
                </c:pt>
                <c:pt idx="432">
                  <c:v>31.51318495753863</c:v>
                </c:pt>
                <c:pt idx="433">
                  <c:v>27.724731503340706</c:v>
                </c:pt>
                <c:pt idx="434">
                  <c:v>44.672837822405654</c:v>
                </c:pt>
                <c:pt idx="435">
                  <c:v>55.357051299365963</c:v>
                </c:pt>
                <c:pt idx="436">
                  <c:v>42.911718443055079</c:v>
                </c:pt>
                <c:pt idx="437">
                  <c:v>9.6004497996711553</c:v>
                </c:pt>
                <c:pt idx="438">
                  <c:v>4.0428791394271846</c:v>
                </c:pt>
                <c:pt idx="439">
                  <c:v>3.2830912062206736</c:v>
                </c:pt>
                <c:pt idx="440">
                  <c:v>4.2287600611838849</c:v>
                </c:pt>
                <c:pt idx="441">
                  <c:v>19.832547902366578</c:v>
                </c:pt>
                <c:pt idx="442">
                  <c:v>29.557161275170376</c:v>
                </c:pt>
                <c:pt idx="443">
                  <c:v>32.558380266626905</c:v>
                </c:pt>
                <c:pt idx="444">
                  <c:v>29.703389372963372</c:v>
                </c:pt>
                <c:pt idx="445">
                  <c:v>34.05397225217628</c:v>
                </c:pt>
                <c:pt idx="446">
                  <c:v>51.955967305829226</c:v>
                </c:pt>
                <c:pt idx="447">
                  <c:v>52.05382644022972</c:v>
                </c:pt>
                <c:pt idx="448">
                  <c:v>45.066401252659709</c:v>
                </c:pt>
                <c:pt idx="449">
                  <c:v>14.479843263468659</c:v>
                </c:pt>
                <c:pt idx="450">
                  <c:v>4.9475379940744961</c:v>
                </c:pt>
                <c:pt idx="451">
                  <c:v>4.3305681208211952</c:v>
                </c:pt>
                <c:pt idx="452">
                  <c:v>-6.4955479022943514</c:v>
                </c:pt>
                <c:pt idx="453">
                  <c:v>29.051119430275776</c:v>
                </c:pt>
                <c:pt idx="454">
                  <c:v>34.889040812730627</c:v>
                </c:pt>
                <c:pt idx="455">
                  <c:v>30.745490853875477</c:v>
                </c:pt>
                <c:pt idx="456">
                  <c:v>33.541931355535347</c:v>
                </c:pt>
                <c:pt idx="457">
                  <c:v>30.474842252097829</c:v>
                </c:pt>
                <c:pt idx="458">
                  <c:v>49.954725754685043</c:v>
                </c:pt>
                <c:pt idx="459">
                  <c:v>52.7497527182338</c:v>
                </c:pt>
                <c:pt idx="460">
                  <c:v>44.086072298792757</c:v>
                </c:pt>
                <c:pt idx="461">
                  <c:v>15.9192280690276</c:v>
                </c:pt>
                <c:pt idx="462">
                  <c:v>5.6419834918345568</c:v>
                </c:pt>
                <c:pt idx="463">
                  <c:v>1.2284315245811999</c:v>
                </c:pt>
                <c:pt idx="464">
                  <c:v>-1.4714334710673436</c:v>
                </c:pt>
                <c:pt idx="465">
                  <c:v>24.666081789401897</c:v>
                </c:pt>
                <c:pt idx="466">
                  <c:v>34.261048972453793</c:v>
                </c:pt>
                <c:pt idx="467">
                  <c:v>26.150375607599241</c:v>
                </c:pt>
                <c:pt idx="468">
                  <c:v>29.80727292651078</c:v>
                </c:pt>
                <c:pt idx="469">
                  <c:v>27.205625133798783</c:v>
                </c:pt>
                <c:pt idx="470">
                  <c:v>46.377646636948185</c:v>
                </c:pt>
                <c:pt idx="471">
                  <c:v>54.337811012454424</c:v>
                </c:pt>
                <c:pt idx="472">
                  <c:v>45.341079397911024</c:v>
                </c:pt>
                <c:pt idx="473">
                  <c:v>10.692013616495281</c:v>
                </c:pt>
                <c:pt idx="474">
                  <c:v>0.59777599250287183</c:v>
                </c:pt>
                <c:pt idx="475">
                  <c:v>5.3235047209479074</c:v>
                </c:pt>
                <c:pt idx="476">
                  <c:v>7.7635653459190141</c:v>
                </c:pt>
                <c:pt idx="477">
                  <c:v>20.946017259751113</c:v>
                </c:pt>
                <c:pt idx="478">
                  <c:v>27.405349924399314</c:v>
                </c:pt>
                <c:pt idx="479">
                  <c:v>21.820933074592475</c:v>
                </c:pt>
                <c:pt idx="480">
                  <c:v>27.96406705949088</c:v>
                </c:pt>
                <c:pt idx="481">
                  <c:v>30.801736301602503</c:v>
                </c:pt>
                <c:pt idx="482">
                  <c:v>47.900847544779737</c:v>
                </c:pt>
                <c:pt idx="483">
                  <c:v>57.02031721035187</c:v>
                </c:pt>
                <c:pt idx="484">
                  <c:v>37.654847125773053</c:v>
                </c:pt>
                <c:pt idx="485">
                  <c:v>7.0511075043755671</c:v>
                </c:pt>
                <c:pt idx="486">
                  <c:v>3.9970543161629237</c:v>
                </c:pt>
                <c:pt idx="487">
                  <c:v>3.0253349876388338</c:v>
                </c:pt>
                <c:pt idx="488">
                  <c:v>7.455237522905616</c:v>
                </c:pt>
                <c:pt idx="489">
                  <c:v>18.532535671486162</c:v>
                </c:pt>
                <c:pt idx="490">
                  <c:v>25.076759815361918</c:v>
                </c:pt>
                <c:pt idx="491">
                  <c:v>26.495124833665084</c:v>
                </c:pt>
                <c:pt idx="492">
                  <c:v>33.362522673713841</c:v>
                </c:pt>
                <c:pt idx="493">
                  <c:v>31.565751594549592</c:v>
                </c:pt>
                <c:pt idx="494">
                  <c:v>47.773810655886528</c:v>
                </c:pt>
                <c:pt idx="495">
                  <c:v>54.852025042789371</c:v>
                </c:pt>
                <c:pt idx="496">
                  <c:v>39.869515815551402</c:v>
                </c:pt>
                <c:pt idx="497">
                  <c:v>10.767724214728551</c:v>
                </c:pt>
                <c:pt idx="498">
                  <c:v>4.7891199521516974</c:v>
                </c:pt>
                <c:pt idx="499">
                  <c:v>2.2160382844668001</c:v>
                </c:pt>
                <c:pt idx="500">
                  <c:v>4.5708551196061231</c:v>
                </c:pt>
                <c:pt idx="501">
                  <c:v>22.566016462481798</c:v>
                </c:pt>
                <c:pt idx="502">
                  <c:v>26.574505545563888</c:v>
                </c:pt>
                <c:pt idx="503">
                  <c:v>25.639466306834255</c:v>
                </c:pt>
                <c:pt idx="504">
                  <c:v>26.193554157494638</c:v>
                </c:pt>
                <c:pt idx="505">
                  <c:v>32.516999767445583</c:v>
                </c:pt>
                <c:pt idx="506">
                  <c:v>52.087283094697227</c:v>
                </c:pt>
                <c:pt idx="507">
                  <c:v>50.870203808133645</c:v>
                </c:pt>
                <c:pt idx="508">
                  <c:v>37.082520034722116</c:v>
                </c:pt>
                <c:pt idx="509">
                  <c:v>6.1642322088729955</c:v>
                </c:pt>
                <c:pt idx="510">
                  <c:v>1.3697320981320011</c:v>
                </c:pt>
                <c:pt idx="511">
                  <c:v>4.7866355318492788</c:v>
                </c:pt>
                <c:pt idx="512">
                  <c:v>4.0990900039023339</c:v>
                </c:pt>
                <c:pt idx="513">
                  <c:v>20.022624492456593</c:v>
                </c:pt>
                <c:pt idx="514">
                  <c:v>25.092277691831807</c:v>
                </c:pt>
                <c:pt idx="515">
                  <c:v>22.65781733777337</c:v>
                </c:pt>
                <c:pt idx="516">
                  <c:v>30.862061383215725</c:v>
                </c:pt>
                <c:pt idx="517">
                  <c:v>30.034550778703235</c:v>
                </c:pt>
                <c:pt idx="518">
                  <c:v>48.902916789591487</c:v>
                </c:pt>
                <c:pt idx="519">
                  <c:v>55.37329935042689</c:v>
                </c:pt>
                <c:pt idx="520">
                  <c:v>38.814225780087767</c:v>
                </c:pt>
                <c:pt idx="521">
                  <c:v>4.6629589617413174</c:v>
                </c:pt>
                <c:pt idx="522">
                  <c:v>3.4749659151359857</c:v>
                </c:pt>
                <c:pt idx="523">
                  <c:v>1.9355978482197251</c:v>
                </c:pt>
                <c:pt idx="524">
                  <c:v>7.0771918006707164</c:v>
                </c:pt>
                <c:pt idx="525">
                  <c:v>24.145885555351814</c:v>
                </c:pt>
                <c:pt idx="526">
                  <c:v>27.052879195034468</c:v>
                </c:pt>
                <c:pt idx="527">
                  <c:v>25.426957019801343</c:v>
                </c:pt>
                <c:pt idx="528">
                  <c:v>26.355873441382862</c:v>
                </c:pt>
                <c:pt idx="529">
                  <c:v>29.946767235768899</c:v>
                </c:pt>
                <c:pt idx="530">
                  <c:v>53.348281157525982</c:v>
                </c:pt>
                <c:pt idx="531">
                  <c:v>53.768702958880013</c:v>
                </c:pt>
                <c:pt idx="532">
                  <c:v>36.175584903336535</c:v>
                </c:pt>
                <c:pt idx="533">
                  <c:v>8.5815405321502478</c:v>
                </c:pt>
                <c:pt idx="534">
                  <c:v>0.41496734906119936</c:v>
                </c:pt>
                <c:pt idx="535">
                  <c:v>2.6296268871157706</c:v>
                </c:pt>
                <c:pt idx="536">
                  <c:v>7.4636818383502899</c:v>
                </c:pt>
                <c:pt idx="537">
                  <c:v>19.080190397407549</c:v>
                </c:pt>
                <c:pt idx="538">
                  <c:v>30.376791719136094</c:v>
                </c:pt>
                <c:pt idx="539">
                  <c:v>25.342280443600714</c:v>
                </c:pt>
                <c:pt idx="540">
                  <c:v>28.766919232354194</c:v>
                </c:pt>
                <c:pt idx="541">
                  <c:v>30.716705252497619</c:v>
                </c:pt>
                <c:pt idx="542">
                  <c:v>46.180998277876398</c:v>
                </c:pt>
                <c:pt idx="543">
                  <c:v>50.872937457314947</c:v>
                </c:pt>
                <c:pt idx="544">
                  <c:v>38.47099688545417</c:v>
                </c:pt>
                <c:pt idx="545">
                  <c:v>10.246022898177063</c:v>
                </c:pt>
                <c:pt idx="546">
                  <c:v>3.9555440440433909</c:v>
                </c:pt>
                <c:pt idx="547">
                  <c:v>1.520816561184771</c:v>
                </c:pt>
                <c:pt idx="548">
                  <c:v>3.9327977750541221</c:v>
                </c:pt>
                <c:pt idx="549">
                  <c:v>23.059741861723662</c:v>
                </c:pt>
                <c:pt idx="550">
                  <c:v>28.087497257134064</c:v>
                </c:pt>
                <c:pt idx="551">
                  <c:v>23.431108396322401</c:v>
                </c:pt>
                <c:pt idx="552">
                  <c:v>32.049324044266136</c:v>
                </c:pt>
                <c:pt idx="553">
                  <c:v>27.376853922993899</c:v>
                </c:pt>
                <c:pt idx="554">
                  <c:v>51.140618817127695</c:v>
                </c:pt>
                <c:pt idx="555">
                  <c:v>54.352285507088745</c:v>
                </c:pt>
                <c:pt idx="556">
                  <c:v>36.561711485913612</c:v>
                </c:pt>
                <c:pt idx="557">
                  <c:v>16.383594104079123</c:v>
                </c:pt>
                <c:pt idx="558">
                  <c:v>8.9739222907402514</c:v>
                </c:pt>
                <c:pt idx="559">
                  <c:v>3.3491366631945065</c:v>
                </c:pt>
                <c:pt idx="560">
                  <c:v>2.3348829702432878</c:v>
                </c:pt>
                <c:pt idx="561">
                  <c:v>17.48368976009197</c:v>
                </c:pt>
                <c:pt idx="562">
                  <c:v>35.554388450600769</c:v>
                </c:pt>
                <c:pt idx="563">
                  <c:v>29.553890991089606</c:v>
                </c:pt>
                <c:pt idx="564">
                  <c:v>28.152894954131437</c:v>
                </c:pt>
                <c:pt idx="565">
                  <c:v>27.366994577167329</c:v>
                </c:pt>
                <c:pt idx="566">
                  <c:v>50.311537779946818</c:v>
                </c:pt>
                <c:pt idx="567">
                  <c:v>57.233953401394551</c:v>
                </c:pt>
                <c:pt idx="568">
                  <c:v>40.911348749581833</c:v>
                </c:pt>
                <c:pt idx="569">
                  <c:v>8.9285320612589487</c:v>
                </c:pt>
                <c:pt idx="570">
                  <c:v>8.2151034665009881</c:v>
                </c:pt>
                <c:pt idx="571">
                  <c:v>9.1968810089235813</c:v>
                </c:pt>
                <c:pt idx="572">
                  <c:v>1.8253781524153103</c:v>
                </c:pt>
                <c:pt idx="573">
                  <c:v>15.645380671568432</c:v>
                </c:pt>
                <c:pt idx="574">
                  <c:v>28.335328139288805</c:v>
                </c:pt>
                <c:pt idx="575">
                  <c:v>31.634713283092008</c:v>
                </c:pt>
                <c:pt idx="576">
                  <c:v>35.727853591944395</c:v>
                </c:pt>
                <c:pt idx="577">
                  <c:v>29.742766653047141</c:v>
                </c:pt>
                <c:pt idx="578">
                  <c:v>43.805672989056418</c:v>
                </c:pt>
                <c:pt idx="579">
                  <c:v>50.71259563403278</c:v>
                </c:pt>
                <c:pt idx="580">
                  <c:v>40.753471119167472</c:v>
                </c:pt>
                <c:pt idx="581">
                  <c:v>13.894479923858597</c:v>
                </c:pt>
                <c:pt idx="582">
                  <c:v>5.5008876924645307</c:v>
                </c:pt>
                <c:pt idx="583">
                  <c:v>3.9249180984813883</c:v>
                </c:pt>
                <c:pt idx="584">
                  <c:v>-0.45485767266874788</c:v>
                </c:pt>
                <c:pt idx="585">
                  <c:v>19.520677523335944</c:v>
                </c:pt>
                <c:pt idx="586">
                  <c:v>29.110299660456281</c:v>
                </c:pt>
                <c:pt idx="587">
                  <c:v>30.520023682249168</c:v>
                </c:pt>
                <c:pt idx="588">
                  <c:v>31.563526849992787</c:v>
                </c:pt>
                <c:pt idx="589">
                  <c:v>29.237252023757978</c:v>
                </c:pt>
                <c:pt idx="590">
                  <c:v>45.165764175606839</c:v>
                </c:pt>
                <c:pt idx="591">
                  <c:v>54.142088499648146</c:v>
                </c:pt>
                <c:pt idx="592">
                  <c:v>45.129603823261583</c:v>
                </c:pt>
                <c:pt idx="593">
                  <c:v>11.805964501234698</c:v>
                </c:pt>
                <c:pt idx="594">
                  <c:v>2.5482477488775039</c:v>
                </c:pt>
                <c:pt idx="595">
                  <c:v>6.0965241706949289</c:v>
                </c:pt>
                <c:pt idx="596">
                  <c:v>-1.0075236060612669</c:v>
                </c:pt>
                <c:pt idx="597">
                  <c:v>22.532128248081779</c:v>
                </c:pt>
                <c:pt idx="598">
                  <c:v>35.683028757258505</c:v>
                </c:pt>
                <c:pt idx="599">
                  <c:v>22.620251271642651</c:v>
                </c:pt>
                <c:pt idx="600">
                  <c:v>32.463046121562151</c:v>
                </c:pt>
                <c:pt idx="601">
                  <c:v>24.854715599415687</c:v>
                </c:pt>
                <c:pt idx="602">
                  <c:v>47.483386663400658</c:v>
                </c:pt>
                <c:pt idx="603">
                  <c:v>60.204885135406982</c:v>
                </c:pt>
                <c:pt idx="604">
                  <c:v>45.214642653701574</c:v>
                </c:pt>
                <c:pt idx="605">
                  <c:v>13.505256234661463</c:v>
                </c:pt>
                <c:pt idx="606">
                  <c:v>5.7400929005988708</c:v>
                </c:pt>
                <c:pt idx="607">
                  <c:v>0.2643019528521271</c:v>
                </c:pt>
                <c:pt idx="608">
                  <c:v>7.2694635283565834</c:v>
                </c:pt>
                <c:pt idx="609">
                  <c:v>21.430924841702407</c:v>
                </c:pt>
                <c:pt idx="610">
                  <c:v>34.080868487089155</c:v>
                </c:pt>
                <c:pt idx="611">
                  <c:v>25.571959336384523</c:v>
                </c:pt>
                <c:pt idx="612">
                  <c:v>31.321941899581713</c:v>
                </c:pt>
                <c:pt idx="613">
                  <c:v>24.127175300612855</c:v>
                </c:pt>
                <c:pt idx="614">
                  <c:v>49.639970307632773</c:v>
                </c:pt>
                <c:pt idx="615">
                  <c:v>58.342972396158132</c:v>
                </c:pt>
                <c:pt idx="616">
                  <c:v>38.14558240556503</c:v>
                </c:pt>
                <c:pt idx="617">
                  <c:v>5.5743748826437107</c:v>
                </c:pt>
                <c:pt idx="618">
                  <c:v>4.2281041118084266</c:v>
                </c:pt>
                <c:pt idx="619">
                  <c:v>6.6295850378594823</c:v>
                </c:pt>
                <c:pt idx="620">
                  <c:v>6.1019745460204069</c:v>
                </c:pt>
                <c:pt idx="621">
                  <c:v>13.127856561065727</c:v>
                </c:pt>
                <c:pt idx="622">
                  <c:v>28.5365577968625</c:v>
                </c:pt>
                <c:pt idx="623">
                  <c:v>24.110587662852023</c:v>
                </c:pt>
                <c:pt idx="624">
                  <c:v>32.536756745579027</c:v>
                </c:pt>
                <c:pt idx="625">
                  <c:v>29.538690614670632</c:v>
                </c:pt>
                <c:pt idx="626">
                  <c:v>46.416492424092816</c:v>
                </c:pt>
                <c:pt idx="627">
                  <c:v>49.568175160870851</c:v>
                </c:pt>
                <c:pt idx="628">
                  <c:v>39.360070088999443</c:v>
                </c:pt>
                <c:pt idx="629">
                  <c:v>8.4224882756288721</c:v>
                </c:pt>
                <c:pt idx="630">
                  <c:v>1.3666832216639371</c:v>
                </c:pt>
                <c:pt idx="631">
                  <c:v>4.3090070218219765</c:v>
                </c:pt>
                <c:pt idx="632">
                  <c:v>4.805643834873667</c:v>
                </c:pt>
                <c:pt idx="633">
                  <c:v>22.345008832693324</c:v>
                </c:pt>
                <c:pt idx="634">
                  <c:v>30.320307470449716</c:v>
                </c:pt>
                <c:pt idx="635">
                  <c:v>26.201308730093004</c:v>
                </c:pt>
                <c:pt idx="636">
                  <c:v>35.648951200769289</c:v>
                </c:pt>
                <c:pt idx="637">
                  <c:v>23.956925719566797</c:v>
                </c:pt>
                <c:pt idx="638">
                  <c:v>49.04481436491379</c:v>
                </c:pt>
                <c:pt idx="639">
                  <c:v>53.372025185065496</c:v>
                </c:pt>
                <c:pt idx="640">
                  <c:v>47.21983297631494</c:v>
                </c:pt>
                <c:pt idx="641">
                  <c:v>14.756044205659567</c:v>
                </c:pt>
                <c:pt idx="642">
                  <c:v>1.3821042343453178</c:v>
                </c:pt>
                <c:pt idx="643">
                  <c:v>0.79468617265756736</c:v>
                </c:pt>
                <c:pt idx="644">
                  <c:v>1.6014003197197169</c:v>
                </c:pt>
                <c:pt idx="645">
                  <c:v>26.326916648753866</c:v>
                </c:pt>
                <c:pt idx="646">
                  <c:v>33.484905631544137</c:v>
                </c:pt>
                <c:pt idx="647">
                  <c:v>23.080154420356262</c:v>
                </c:pt>
                <c:pt idx="648">
                  <c:v>27.186428524752667</c:v>
                </c:pt>
                <c:pt idx="649">
                  <c:v>22.446792909924163</c:v>
                </c:pt>
                <c:pt idx="650">
                  <c:v>54.388538166909441</c:v>
                </c:pt>
                <c:pt idx="651">
                  <c:v>57.83351293134217</c:v>
                </c:pt>
                <c:pt idx="652">
                  <c:v>39.543396246684793</c:v>
                </c:pt>
                <c:pt idx="653">
                  <c:v>8.3419071922269783</c:v>
                </c:pt>
                <c:pt idx="654">
                  <c:v>5.2541259732498276</c:v>
                </c:pt>
                <c:pt idx="655">
                  <c:v>6.0920259006059663</c:v>
                </c:pt>
                <c:pt idx="656">
                  <c:v>4.8721288521799648</c:v>
                </c:pt>
                <c:pt idx="657">
                  <c:v>20.153816781490455</c:v>
                </c:pt>
                <c:pt idx="658">
                  <c:v>29.408210105336764</c:v>
                </c:pt>
                <c:pt idx="659">
                  <c:v>28.170723785712656</c:v>
                </c:pt>
                <c:pt idx="660">
                  <c:v>32.185391272981278</c:v>
                </c:pt>
                <c:pt idx="661">
                  <c:v>25.276588889786542</c:v>
                </c:pt>
                <c:pt idx="662">
                  <c:v>51.063270071751852</c:v>
                </c:pt>
                <c:pt idx="663">
                  <c:v>57.026579620373987</c:v>
                </c:pt>
                <c:pt idx="664">
                  <c:v>41.997464295501985</c:v>
                </c:pt>
                <c:pt idx="665">
                  <c:v>14.891030767537092</c:v>
                </c:pt>
                <c:pt idx="666">
                  <c:v>7.0775246119019668</c:v>
                </c:pt>
                <c:pt idx="667">
                  <c:v>2.7462821356103237</c:v>
                </c:pt>
                <c:pt idx="668">
                  <c:v>4.6945965433462984</c:v>
                </c:pt>
                <c:pt idx="669">
                  <c:v>25.643079596852161</c:v>
                </c:pt>
                <c:pt idx="670">
                  <c:v>31.241854327261517</c:v>
                </c:pt>
                <c:pt idx="671">
                  <c:v>26.988698547660967</c:v>
                </c:pt>
                <c:pt idx="672">
                  <c:v>31.651163414838798</c:v>
                </c:pt>
                <c:pt idx="673">
                  <c:v>29.767709121886359</c:v>
                </c:pt>
                <c:pt idx="674">
                  <c:v>48.470724596413099</c:v>
                </c:pt>
                <c:pt idx="675">
                  <c:v>54.728443017110671</c:v>
                </c:pt>
                <c:pt idx="676">
                  <c:v>39.887223838765379</c:v>
                </c:pt>
                <c:pt idx="677">
                  <c:v>11.805930326744313</c:v>
                </c:pt>
                <c:pt idx="678">
                  <c:v>5.0415168905217236</c:v>
                </c:pt>
                <c:pt idx="679">
                  <c:v>2.7729378500842627</c:v>
                </c:pt>
                <c:pt idx="680">
                  <c:v>2.8506298791129043</c:v>
                </c:pt>
                <c:pt idx="681">
                  <c:v>18.411594514674366</c:v>
                </c:pt>
                <c:pt idx="682">
                  <c:v>28.068778351757839</c:v>
                </c:pt>
                <c:pt idx="683">
                  <c:v>31.001841617741732</c:v>
                </c:pt>
                <c:pt idx="684">
                  <c:v>34.451672543210925</c:v>
                </c:pt>
                <c:pt idx="685">
                  <c:v>32.791902769431559</c:v>
                </c:pt>
                <c:pt idx="686">
                  <c:v>43.644582701236686</c:v>
                </c:pt>
                <c:pt idx="687">
                  <c:v>49.841424691745601</c:v>
                </c:pt>
                <c:pt idx="688">
                  <c:v>39.296890370996657</c:v>
                </c:pt>
                <c:pt idx="689">
                  <c:v>14.289166299539271</c:v>
                </c:pt>
                <c:pt idx="690">
                  <c:v>6.8307723966297367</c:v>
                </c:pt>
                <c:pt idx="691">
                  <c:v>2.2511527936065496</c:v>
                </c:pt>
                <c:pt idx="692">
                  <c:v>-2.7015451629548854</c:v>
                </c:pt>
                <c:pt idx="693">
                  <c:v>17.633844183209746</c:v>
                </c:pt>
                <c:pt idx="694">
                  <c:v>37.570909948095256</c:v>
                </c:pt>
                <c:pt idx="695">
                  <c:v>32.300498280082095</c:v>
                </c:pt>
                <c:pt idx="696">
                  <c:v>27.985865841555132</c:v>
                </c:pt>
                <c:pt idx="697">
                  <c:v>29.038766529904542</c:v>
                </c:pt>
                <c:pt idx="698">
                  <c:v>46.140470924629099</c:v>
                </c:pt>
                <c:pt idx="699">
                  <c:v>55.02551448175771</c:v>
                </c:pt>
                <c:pt idx="700">
                  <c:v>43.747643406864249</c:v>
                </c:pt>
                <c:pt idx="701">
                  <c:v>10.130679124038908</c:v>
                </c:pt>
                <c:pt idx="702">
                  <c:v>-2.7886958839140163E-2</c:v>
                </c:pt>
                <c:pt idx="703">
                  <c:v>-0.92508013830032576</c:v>
                </c:pt>
                <c:pt idx="704">
                  <c:v>5.3166895218385344</c:v>
                </c:pt>
                <c:pt idx="705">
                  <c:v>25.77353135835331</c:v>
                </c:pt>
                <c:pt idx="706">
                  <c:v>32.63663531720259</c:v>
                </c:pt>
                <c:pt idx="707">
                  <c:v>21.651551269693236</c:v>
                </c:pt>
                <c:pt idx="708">
                  <c:v>30.44162799529121</c:v>
                </c:pt>
                <c:pt idx="709">
                  <c:v>28.415649079392711</c:v>
                </c:pt>
                <c:pt idx="710">
                  <c:v>51.502627975726853</c:v>
                </c:pt>
                <c:pt idx="711">
                  <c:v>56.248065339580897</c:v>
                </c:pt>
                <c:pt idx="712">
                  <c:v>40.486802040444211</c:v>
                </c:pt>
                <c:pt idx="713">
                  <c:v>7.9912503714390555</c:v>
                </c:pt>
                <c:pt idx="714">
                  <c:v>1.2587637255765278</c:v>
                </c:pt>
                <c:pt idx="715">
                  <c:v>-1.4810079341852211</c:v>
                </c:pt>
                <c:pt idx="716">
                  <c:v>7.8888741692347768</c:v>
                </c:pt>
                <c:pt idx="717">
                  <c:v>23.908770611178767</c:v>
                </c:pt>
                <c:pt idx="718">
                  <c:v>27.056298656732793</c:v>
                </c:pt>
                <c:pt idx="719">
                  <c:v>22.457081510119796</c:v>
                </c:pt>
                <c:pt idx="720">
                  <c:v>29.387232847676852</c:v>
                </c:pt>
                <c:pt idx="721">
                  <c:v>30.808877804948686</c:v>
                </c:pt>
                <c:pt idx="722">
                  <c:v>47.465196960394628</c:v>
                </c:pt>
                <c:pt idx="723">
                  <c:v>53.313409653168627</c:v>
                </c:pt>
                <c:pt idx="724">
                  <c:v>39.176559903596399</c:v>
                </c:pt>
                <c:pt idx="725">
                  <c:v>7.7993392677369329</c:v>
                </c:pt>
                <c:pt idx="726">
                  <c:v>1.1525428072335453</c:v>
                </c:pt>
                <c:pt idx="727">
                  <c:v>-0.60372295015927291</c:v>
                </c:pt>
                <c:pt idx="728">
                  <c:v>7.8299619433914742</c:v>
                </c:pt>
                <c:pt idx="729">
                  <c:v>19.733927304948416</c:v>
                </c:pt>
                <c:pt idx="730">
                  <c:v>27.048984598106578</c:v>
                </c:pt>
                <c:pt idx="731">
                  <c:v>21.991269463669557</c:v>
                </c:pt>
                <c:pt idx="732">
                  <c:v>24.84416256316349</c:v>
                </c:pt>
                <c:pt idx="733">
                  <c:v>31.56197803203187</c:v>
                </c:pt>
                <c:pt idx="734">
                  <c:v>54.5344146867088</c:v>
                </c:pt>
                <c:pt idx="735">
                  <c:v>52.805979873750481</c:v>
                </c:pt>
                <c:pt idx="736">
                  <c:v>35.972597119158429</c:v>
                </c:pt>
                <c:pt idx="737">
                  <c:v>7.4485948799527222</c:v>
                </c:pt>
                <c:pt idx="738">
                  <c:v>2.817086080855205</c:v>
                </c:pt>
                <c:pt idx="739">
                  <c:v>8.3970257071553664</c:v>
                </c:pt>
                <c:pt idx="740">
                  <c:v>5.7684306150393398</c:v>
                </c:pt>
                <c:pt idx="741">
                  <c:v>15.052923690057742</c:v>
                </c:pt>
                <c:pt idx="742">
                  <c:v>26.549079857850181</c:v>
                </c:pt>
                <c:pt idx="743">
                  <c:v>24.281498581191123</c:v>
                </c:pt>
                <c:pt idx="744">
                  <c:v>37.949852701970244</c:v>
                </c:pt>
                <c:pt idx="745">
                  <c:v>33.500590297912495</c:v>
                </c:pt>
                <c:pt idx="746">
                  <c:v>44.379730239041763</c:v>
                </c:pt>
                <c:pt idx="747">
                  <c:v>57.456191917264576</c:v>
                </c:pt>
                <c:pt idx="748">
                  <c:v>42.118571898677068</c:v>
                </c:pt>
                <c:pt idx="749">
                  <c:v>13.048145016820049</c:v>
                </c:pt>
                <c:pt idx="750">
                  <c:v>7.5477180117616038</c:v>
                </c:pt>
                <c:pt idx="751">
                  <c:v>3.320576657685963</c:v>
                </c:pt>
                <c:pt idx="752">
                  <c:v>3.1758906864984993</c:v>
                </c:pt>
                <c:pt idx="753">
                  <c:v>17.172422286939366</c:v>
                </c:pt>
                <c:pt idx="754">
                  <c:v>33.561498274069308</c:v>
                </c:pt>
                <c:pt idx="755">
                  <c:v>32.525190623920778</c:v>
                </c:pt>
                <c:pt idx="756">
                  <c:v>28.292162347076363</c:v>
                </c:pt>
                <c:pt idx="757">
                  <c:v>29.754073889735423</c:v>
                </c:pt>
                <c:pt idx="758">
                  <c:v>49.110972455783582</c:v>
                </c:pt>
                <c:pt idx="759">
                  <c:v>59.708081019882613</c:v>
                </c:pt>
                <c:pt idx="760">
                  <c:v>45.710005599777674</c:v>
                </c:pt>
                <c:pt idx="761">
                  <c:v>10.571750060294788</c:v>
                </c:pt>
                <c:pt idx="762">
                  <c:v>2.6287514310276694</c:v>
                </c:pt>
                <c:pt idx="763">
                  <c:v>1.2512433240956642</c:v>
                </c:pt>
                <c:pt idx="764">
                  <c:v>7.1250990851219225</c:v>
                </c:pt>
                <c:pt idx="765">
                  <c:v>23.514337916509561</c:v>
                </c:pt>
                <c:pt idx="766">
                  <c:v>31.050212343344292</c:v>
                </c:pt>
                <c:pt idx="767">
                  <c:v>26.197436543829728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5-4F77-AAC2-65F245FA0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32688"/>
        <c:axId val="900036464"/>
      </c:lineChart>
      <c:catAx>
        <c:axId val="91133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36464"/>
        <c:crosses val="autoZero"/>
        <c:auto val="1"/>
        <c:lblAlgn val="ctr"/>
        <c:lblOffset val="100"/>
        <c:noMultiLvlLbl val="0"/>
      </c:catAx>
      <c:valAx>
        <c:axId val="900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Sheet1!$D$14:$D$781</c:f>
              <c:numCache>
                <c:formatCode>General</c:formatCode>
                <c:ptCount val="768"/>
                <c:pt idx="0">
                  <c:v>20.6</c:v>
                </c:pt>
                <c:pt idx="1">
                  <c:v>14.899999999999999</c:v>
                </c:pt>
                <c:pt idx="2">
                  <c:v>102.6</c:v>
                </c:pt>
                <c:pt idx="3">
                  <c:v>102.1</c:v>
                </c:pt>
                <c:pt idx="4">
                  <c:v>104.39999999999999</c:v>
                </c:pt>
                <c:pt idx="5">
                  <c:v>62.650000000000006</c:v>
                </c:pt>
                <c:pt idx="6">
                  <c:v>1.6</c:v>
                </c:pt>
                <c:pt idx="7">
                  <c:v>7.5</c:v>
                </c:pt>
                <c:pt idx="8">
                  <c:v>0.3</c:v>
                </c:pt>
                <c:pt idx="9">
                  <c:v>68.400000000000006</c:v>
                </c:pt>
                <c:pt idx="10">
                  <c:v>49.4</c:v>
                </c:pt>
                <c:pt idx="11">
                  <c:v>12.6</c:v>
                </c:pt>
                <c:pt idx="12">
                  <c:v>17.2</c:v>
                </c:pt>
                <c:pt idx="13">
                  <c:v>4.2</c:v>
                </c:pt>
                <c:pt idx="14">
                  <c:v>46.2</c:v>
                </c:pt>
                <c:pt idx="15">
                  <c:v>7.2</c:v>
                </c:pt>
                <c:pt idx="16">
                  <c:v>19.600000000000001</c:v>
                </c:pt>
                <c:pt idx="17">
                  <c:v>61.099999999999994</c:v>
                </c:pt>
                <c:pt idx="18">
                  <c:v>8.1</c:v>
                </c:pt>
                <c:pt idx="19">
                  <c:v>0.6</c:v>
                </c:pt>
                <c:pt idx="20">
                  <c:v>0</c:v>
                </c:pt>
                <c:pt idx="21">
                  <c:v>23.2</c:v>
                </c:pt>
                <c:pt idx="22">
                  <c:v>35</c:v>
                </c:pt>
                <c:pt idx="23">
                  <c:v>20.7</c:v>
                </c:pt>
                <c:pt idx="24">
                  <c:v>5.7999999999999989</c:v>
                </c:pt>
                <c:pt idx="25">
                  <c:v>27.499999999999996</c:v>
                </c:pt>
                <c:pt idx="26">
                  <c:v>41.999999999999993</c:v>
                </c:pt>
                <c:pt idx="27">
                  <c:v>18.5</c:v>
                </c:pt>
                <c:pt idx="28">
                  <c:v>57.599999999999994</c:v>
                </c:pt>
                <c:pt idx="29">
                  <c:v>29.1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9.7000000000000011</c:v>
                </c:pt>
                <c:pt idx="34">
                  <c:v>22.299999999999997</c:v>
                </c:pt>
                <c:pt idx="35">
                  <c:v>34</c:v>
                </c:pt>
                <c:pt idx="36">
                  <c:v>10.4</c:v>
                </c:pt>
                <c:pt idx="37">
                  <c:v>4.5999999999999996</c:v>
                </c:pt>
                <c:pt idx="38">
                  <c:v>23.6</c:v>
                </c:pt>
                <c:pt idx="39">
                  <c:v>58.2</c:v>
                </c:pt>
                <c:pt idx="40">
                  <c:v>0.2</c:v>
                </c:pt>
                <c:pt idx="41">
                  <c:v>25.6</c:v>
                </c:pt>
                <c:pt idx="42">
                  <c:v>1.3</c:v>
                </c:pt>
                <c:pt idx="43">
                  <c:v>0.6</c:v>
                </c:pt>
                <c:pt idx="44">
                  <c:v>10</c:v>
                </c:pt>
                <c:pt idx="45">
                  <c:v>1.4</c:v>
                </c:pt>
                <c:pt idx="46">
                  <c:v>35.6</c:v>
                </c:pt>
                <c:pt idx="47">
                  <c:v>4.2</c:v>
                </c:pt>
                <c:pt idx="48">
                  <c:v>38.1</c:v>
                </c:pt>
                <c:pt idx="49">
                  <c:v>34.1</c:v>
                </c:pt>
                <c:pt idx="50">
                  <c:v>19.700000000000003</c:v>
                </c:pt>
                <c:pt idx="51">
                  <c:v>33.299999999999997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7</c:v>
                </c:pt>
                <c:pt idx="60">
                  <c:v>38</c:v>
                </c:pt>
                <c:pt idx="61">
                  <c:v>42</c:v>
                </c:pt>
                <c:pt idx="62">
                  <c:v>10</c:v>
                </c:pt>
                <c:pt idx="63">
                  <c:v>115</c:v>
                </c:pt>
                <c:pt idx="64">
                  <c:v>41</c:v>
                </c:pt>
                <c:pt idx="65">
                  <c:v>15</c:v>
                </c:pt>
                <c:pt idx="66">
                  <c:v>3</c:v>
                </c:pt>
                <c:pt idx="67">
                  <c:v>16</c:v>
                </c:pt>
                <c:pt idx="68">
                  <c:v>0</c:v>
                </c:pt>
                <c:pt idx="69">
                  <c:v>33</c:v>
                </c:pt>
                <c:pt idx="70">
                  <c:v>29</c:v>
                </c:pt>
                <c:pt idx="71">
                  <c:v>18.100000000000001</c:v>
                </c:pt>
                <c:pt idx="72">
                  <c:v>73</c:v>
                </c:pt>
                <c:pt idx="73">
                  <c:v>28</c:v>
                </c:pt>
                <c:pt idx="74">
                  <c:v>35</c:v>
                </c:pt>
                <c:pt idx="75">
                  <c:v>83</c:v>
                </c:pt>
                <c:pt idx="76">
                  <c:v>127</c:v>
                </c:pt>
                <c:pt idx="77">
                  <c:v>5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22</c:v>
                </c:pt>
                <c:pt idx="82">
                  <c:v>40</c:v>
                </c:pt>
                <c:pt idx="83">
                  <c:v>55</c:v>
                </c:pt>
                <c:pt idx="84">
                  <c:v>27</c:v>
                </c:pt>
                <c:pt idx="85">
                  <c:v>41</c:v>
                </c:pt>
                <c:pt idx="86">
                  <c:v>51</c:v>
                </c:pt>
                <c:pt idx="87">
                  <c:v>159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6.8999999999999995</c:v>
                </c:pt>
                <c:pt idx="96">
                  <c:v>66.099999999999994</c:v>
                </c:pt>
                <c:pt idx="97">
                  <c:v>4.4000000000000004</c:v>
                </c:pt>
                <c:pt idx="98">
                  <c:v>27.4</c:v>
                </c:pt>
                <c:pt idx="99">
                  <c:v>51.800000000000004</c:v>
                </c:pt>
                <c:pt idx="100">
                  <c:v>24.5</c:v>
                </c:pt>
                <c:pt idx="101">
                  <c:v>12</c:v>
                </c:pt>
                <c:pt idx="102">
                  <c:v>5</c:v>
                </c:pt>
                <c:pt idx="103">
                  <c:v>6.5</c:v>
                </c:pt>
                <c:pt idx="104">
                  <c:v>35</c:v>
                </c:pt>
                <c:pt idx="105">
                  <c:v>55.6</c:v>
                </c:pt>
                <c:pt idx="106">
                  <c:v>10.5</c:v>
                </c:pt>
                <c:pt idx="107">
                  <c:v>9</c:v>
                </c:pt>
                <c:pt idx="108">
                  <c:v>40.299999999999997</c:v>
                </c:pt>
                <c:pt idx="109">
                  <c:v>28.5</c:v>
                </c:pt>
                <c:pt idx="110">
                  <c:v>41.900000000000006</c:v>
                </c:pt>
                <c:pt idx="111">
                  <c:v>46.199999999999996</c:v>
                </c:pt>
                <c:pt idx="112">
                  <c:v>15.5</c:v>
                </c:pt>
                <c:pt idx="113">
                  <c:v>0.3</c:v>
                </c:pt>
                <c:pt idx="114">
                  <c:v>4.8999999999999995</c:v>
                </c:pt>
                <c:pt idx="115">
                  <c:v>17.399999999999999</c:v>
                </c:pt>
                <c:pt idx="116">
                  <c:v>3.2</c:v>
                </c:pt>
                <c:pt idx="117">
                  <c:v>84.4</c:v>
                </c:pt>
                <c:pt idx="118">
                  <c:v>0</c:v>
                </c:pt>
                <c:pt idx="119">
                  <c:v>34.200000000000003</c:v>
                </c:pt>
                <c:pt idx="120">
                  <c:v>13.6</c:v>
                </c:pt>
                <c:pt idx="121">
                  <c:v>39.099999999999994</c:v>
                </c:pt>
                <c:pt idx="122">
                  <c:v>40.4</c:v>
                </c:pt>
                <c:pt idx="123">
                  <c:v>45.1</c:v>
                </c:pt>
                <c:pt idx="124">
                  <c:v>54.2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6</c:v>
                </c:pt>
                <c:pt idx="129">
                  <c:v>30</c:v>
                </c:pt>
                <c:pt idx="130">
                  <c:v>66.2</c:v>
                </c:pt>
                <c:pt idx="131">
                  <c:v>10.7</c:v>
                </c:pt>
                <c:pt idx="132">
                  <c:v>32.400000000000006</c:v>
                </c:pt>
                <c:pt idx="133">
                  <c:v>21.6</c:v>
                </c:pt>
                <c:pt idx="134">
                  <c:v>14.599999999999998</c:v>
                </c:pt>
                <c:pt idx="135">
                  <c:v>45.900000000000006</c:v>
                </c:pt>
                <c:pt idx="136">
                  <c:v>114.10000000000001</c:v>
                </c:pt>
                <c:pt idx="137">
                  <c:v>25.499999999999996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10.199999999999999</c:v>
                </c:pt>
                <c:pt idx="142">
                  <c:v>75.100000000000009</c:v>
                </c:pt>
                <c:pt idx="143">
                  <c:v>43.3</c:v>
                </c:pt>
                <c:pt idx="144">
                  <c:v>54.1</c:v>
                </c:pt>
                <c:pt idx="145">
                  <c:v>34.300000000000004</c:v>
                </c:pt>
                <c:pt idx="146">
                  <c:v>113.6</c:v>
                </c:pt>
                <c:pt idx="147">
                  <c:v>89.4</c:v>
                </c:pt>
                <c:pt idx="148">
                  <c:v>36</c:v>
                </c:pt>
                <c:pt idx="149">
                  <c:v>8.6</c:v>
                </c:pt>
                <c:pt idx="150">
                  <c:v>2</c:v>
                </c:pt>
                <c:pt idx="151">
                  <c:v>0.6</c:v>
                </c:pt>
                <c:pt idx="152">
                  <c:v>8.6999999999999993</c:v>
                </c:pt>
                <c:pt idx="153">
                  <c:v>67.90000000000002</c:v>
                </c:pt>
                <c:pt idx="154">
                  <c:v>37.4</c:v>
                </c:pt>
                <c:pt idx="155">
                  <c:v>28.5</c:v>
                </c:pt>
                <c:pt idx="156">
                  <c:v>40.6</c:v>
                </c:pt>
                <c:pt idx="157">
                  <c:v>0.4</c:v>
                </c:pt>
                <c:pt idx="158">
                  <c:v>43.4</c:v>
                </c:pt>
                <c:pt idx="159">
                  <c:v>29</c:v>
                </c:pt>
                <c:pt idx="160">
                  <c:v>39.4</c:v>
                </c:pt>
                <c:pt idx="161">
                  <c:v>0</c:v>
                </c:pt>
                <c:pt idx="162">
                  <c:v>6.2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34.799999999999997</c:v>
                </c:pt>
                <c:pt idx="167">
                  <c:v>35.1</c:v>
                </c:pt>
                <c:pt idx="168">
                  <c:v>23.4</c:v>
                </c:pt>
                <c:pt idx="169">
                  <c:v>58.6</c:v>
                </c:pt>
                <c:pt idx="170">
                  <c:v>22.4</c:v>
                </c:pt>
                <c:pt idx="171">
                  <c:v>104.4</c:v>
                </c:pt>
                <c:pt idx="172">
                  <c:v>41.900000000000006</c:v>
                </c:pt>
                <c:pt idx="173">
                  <c:v>0.5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23.2</c:v>
                </c:pt>
                <c:pt idx="179">
                  <c:v>46.3</c:v>
                </c:pt>
                <c:pt idx="180">
                  <c:v>33.200000000000003</c:v>
                </c:pt>
                <c:pt idx="181">
                  <c:v>19.299999999999997</c:v>
                </c:pt>
                <c:pt idx="182">
                  <c:v>71.400000000000006</c:v>
                </c:pt>
                <c:pt idx="183">
                  <c:v>28.099999999999998</c:v>
                </c:pt>
                <c:pt idx="184">
                  <c:v>121.30000000000001</c:v>
                </c:pt>
                <c:pt idx="185">
                  <c:v>16</c:v>
                </c:pt>
                <c:pt idx="186">
                  <c:v>0</c:v>
                </c:pt>
                <c:pt idx="187">
                  <c:v>6.6</c:v>
                </c:pt>
                <c:pt idx="188">
                  <c:v>6</c:v>
                </c:pt>
                <c:pt idx="189">
                  <c:v>12.1</c:v>
                </c:pt>
                <c:pt idx="190">
                  <c:v>62.4</c:v>
                </c:pt>
                <c:pt idx="191">
                  <c:v>66.599999999999994</c:v>
                </c:pt>
                <c:pt idx="192">
                  <c:v>23.900000000000002</c:v>
                </c:pt>
                <c:pt idx="193">
                  <c:v>14</c:v>
                </c:pt>
                <c:pt idx="194">
                  <c:v>23</c:v>
                </c:pt>
                <c:pt idx="195">
                  <c:v>35.100000000000009</c:v>
                </c:pt>
                <c:pt idx="196">
                  <c:v>20.399999999999999</c:v>
                </c:pt>
                <c:pt idx="197">
                  <c:v>0.5</c:v>
                </c:pt>
                <c:pt idx="198">
                  <c:v>6.9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2.7</c:v>
                </c:pt>
                <c:pt idx="203">
                  <c:v>15.7</c:v>
                </c:pt>
                <c:pt idx="204">
                  <c:v>56.2</c:v>
                </c:pt>
                <c:pt idx="205">
                  <c:v>48.6</c:v>
                </c:pt>
                <c:pt idx="206">
                  <c:v>106.80000000000001</c:v>
                </c:pt>
                <c:pt idx="207">
                  <c:v>68.199999999999989</c:v>
                </c:pt>
                <c:pt idx="208">
                  <c:v>11.799999999999999</c:v>
                </c:pt>
                <c:pt idx="209">
                  <c:v>0.2</c:v>
                </c:pt>
                <c:pt idx="210">
                  <c:v>46.2</c:v>
                </c:pt>
                <c:pt idx="211">
                  <c:v>2.6000000000000005</c:v>
                </c:pt>
                <c:pt idx="212">
                  <c:v>17.100000000000001</c:v>
                </c:pt>
                <c:pt idx="213">
                  <c:v>0</c:v>
                </c:pt>
                <c:pt idx="214">
                  <c:v>12.4</c:v>
                </c:pt>
                <c:pt idx="215">
                  <c:v>43.4</c:v>
                </c:pt>
                <c:pt idx="216">
                  <c:v>17.700000000000003</c:v>
                </c:pt>
                <c:pt idx="217">
                  <c:v>34.4</c:v>
                </c:pt>
                <c:pt idx="218">
                  <c:v>64.399999999999991</c:v>
                </c:pt>
                <c:pt idx="219">
                  <c:v>48</c:v>
                </c:pt>
                <c:pt idx="220">
                  <c:v>60</c:v>
                </c:pt>
                <c:pt idx="221">
                  <c:v>8.5</c:v>
                </c:pt>
                <c:pt idx="222">
                  <c:v>0</c:v>
                </c:pt>
                <c:pt idx="223">
                  <c:v>0</c:v>
                </c:pt>
                <c:pt idx="224">
                  <c:v>14.4</c:v>
                </c:pt>
                <c:pt idx="225">
                  <c:v>6.2</c:v>
                </c:pt>
                <c:pt idx="226">
                  <c:v>13</c:v>
                </c:pt>
                <c:pt idx="227">
                  <c:v>18.899999999999999</c:v>
                </c:pt>
                <c:pt idx="228">
                  <c:v>29.3</c:v>
                </c:pt>
                <c:pt idx="229">
                  <c:v>39.699999999999996</c:v>
                </c:pt>
                <c:pt idx="230">
                  <c:v>42.400000000000006</c:v>
                </c:pt>
                <c:pt idx="231">
                  <c:v>77.8</c:v>
                </c:pt>
                <c:pt idx="232">
                  <c:v>73.199999999999989</c:v>
                </c:pt>
                <c:pt idx="233">
                  <c:v>0.6</c:v>
                </c:pt>
                <c:pt idx="234">
                  <c:v>2.2000000000000002</c:v>
                </c:pt>
                <c:pt idx="235">
                  <c:v>0</c:v>
                </c:pt>
                <c:pt idx="236">
                  <c:v>10.200000000000001</c:v>
                </c:pt>
                <c:pt idx="237">
                  <c:v>22.3</c:v>
                </c:pt>
                <c:pt idx="238">
                  <c:v>15</c:v>
                </c:pt>
                <c:pt idx="239">
                  <c:v>29.500000000000004</c:v>
                </c:pt>
                <c:pt idx="240">
                  <c:v>43.7</c:v>
                </c:pt>
                <c:pt idx="241">
                  <c:v>16.600000000000001</c:v>
                </c:pt>
                <c:pt idx="242">
                  <c:v>52.3</c:v>
                </c:pt>
                <c:pt idx="243">
                  <c:v>45.6</c:v>
                </c:pt>
                <c:pt idx="244">
                  <c:v>96.2</c:v>
                </c:pt>
                <c:pt idx="245">
                  <c:v>15.2</c:v>
                </c:pt>
                <c:pt idx="246">
                  <c:v>12</c:v>
                </c:pt>
                <c:pt idx="247">
                  <c:v>0.2</c:v>
                </c:pt>
                <c:pt idx="248">
                  <c:v>0</c:v>
                </c:pt>
                <c:pt idx="249">
                  <c:v>19.399999999999999</c:v>
                </c:pt>
                <c:pt idx="250">
                  <c:v>27.4</c:v>
                </c:pt>
                <c:pt idx="251">
                  <c:v>37.200000000000003</c:v>
                </c:pt>
                <c:pt idx="252">
                  <c:v>22.799999999999997</c:v>
                </c:pt>
                <c:pt idx="253">
                  <c:v>21.4</c:v>
                </c:pt>
                <c:pt idx="254">
                  <c:v>55.8</c:v>
                </c:pt>
                <c:pt idx="255">
                  <c:v>15</c:v>
                </c:pt>
                <c:pt idx="256">
                  <c:v>40.799999999999997</c:v>
                </c:pt>
                <c:pt idx="257">
                  <c:v>29.6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</c:v>
                </c:pt>
                <c:pt idx="262">
                  <c:v>45.4</c:v>
                </c:pt>
                <c:pt idx="263">
                  <c:v>58.8</c:v>
                </c:pt>
                <c:pt idx="264">
                  <c:v>46</c:v>
                </c:pt>
                <c:pt idx="265">
                  <c:v>30.799999999999997</c:v>
                </c:pt>
                <c:pt idx="266">
                  <c:v>64.2</c:v>
                </c:pt>
                <c:pt idx="267">
                  <c:v>27.1</c:v>
                </c:pt>
                <c:pt idx="268">
                  <c:v>26.800000000000004</c:v>
                </c:pt>
                <c:pt idx="269">
                  <c:v>12.1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</c:v>
                </c:pt>
                <c:pt idx="274">
                  <c:v>14.399999999999999</c:v>
                </c:pt>
                <c:pt idx="275">
                  <c:v>20.099999999999998</c:v>
                </c:pt>
                <c:pt idx="276" formatCode="0.00">
                  <c:v>15.120000000000001</c:v>
                </c:pt>
                <c:pt idx="277" formatCode="0.00">
                  <c:v>28.510000000000005</c:v>
                </c:pt>
                <c:pt idx="278" formatCode="0.00">
                  <c:v>54.7</c:v>
                </c:pt>
                <c:pt idx="279" formatCode="0.00">
                  <c:v>38.83</c:v>
                </c:pt>
                <c:pt idx="280" formatCode="0.00">
                  <c:v>18.5</c:v>
                </c:pt>
                <c:pt idx="281" formatCode="0.00">
                  <c:v>0.7</c:v>
                </c:pt>
                <c:pt idx="282" formatCode="0.00">
                  <c:v>5.9099999999999993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31.1</c:v>
                </c:pt>
                <c:pt idx="286" formatCode="0.00">
                  <c:v>28.5</c:v>
                </c:pt>
                <c:pt idx="287" formatCode="0.00">
                  <c:v>39.4</c:v>
                </c:pt>
                <c:pt idx="288" formatCode="0.00">
                  <c:v>16.100000000000001</c:v>
                </c:pt>
                <c:pt idx="289" formatCode="0.00">
                  <c:v>43.81</c:v>
                </c:pt>
                <c:pt idx="290" formatCode="0.00">
                  <c:v>80.3</c:v>
                </c:pt>
                <c:pt idx="291" formatCode="0.00">
                  <c:v>59.510000000000005</c:v>
                </c:pt>
                <c:pt idx="292" formatCode="0.00">
                  <c:v>37.199999999999996</c:v>
                </c:pt>
                <c:pt idx="293" formatCode="0.00">
                  <c:v>27.900000000000002</c:v>
                </c:pt>
                <c:pt idx="294" formatCode="0.00">
                  <c:v>3.4</c:v>
                </c:pt>
                <c:pt idx="295" formatCode="0.00">
                  <c:v>2.0099999999999998</c:v>
                </c:pt>
                <c:pt idx="296" formatCode="0.00">
                  <c:v>0</c:v>
                </c:pt>
                <c:pt idx="297" formatCode="0.00">
                  <c:v>28.4</c:v>
                </c:pt>
                <c:pt idx="298" formatCode="0.00">
                  <c:v>20</c:v>
                </c:pt>
                <c:pt idx="299" formatCode="0.00">
                  <c:v>19.809999999999999</c:v>
                </c:pt>
                <c:pt idx="300" formatCode="0.00">
                  <c:v>41.9</c:v>
                </c:pt>
                <c:pt idx="301" formatCode="0.00">
                  <c:v>47.9</c:v>
                </c:pt>
                <c:pt idx="302" formatCode="0.00">
                  <c:v>18.500000000000004</c:v>
                </c:pt>
                <c:pt idx="303" formatCode="0.00">
                  <c:v>26.499999999999996</c:v>
                </c:pt>
                <c:pt idx="304" formatCode="0.00">
                  <c:v>49.899999999999991</c:v>
                </c:pt>
                <c:pt idx="305" formatCode="0.00">
                  <c:v>2.7</c:v>
                </c:pt>
                <c:pt idx="306" formatCode="0.00">
                  <c:v>2.5</c:v>
                </c:pt>
                <c:pt idx="307" formatCode="0.00">
                  <c:v>0</c:v>
                </c:pt>
                <c:pt idx="308" formatCode="0.00">
                  <c:v>0.91</c:v>
                </c:pt>
                <c:pt idx="309" formatCode="0.00">
                  <c:v>58</c:v>
                </c:pt>
                <c:pt idx="310" formatCode="0.00">
                  <c:v>23.1</c:v>
                </c:pt>
                <c:pt idx="311" formatCode="0.00">
                  <c:v>23.810000000000002</c:v>
                </c:pt>
                <c:pt idx="312" formatCode="0.00">
                  <c:v>45.3</c:v>
                </c:pt>
                <c:pt idx="313" formatCode="0.00">
                  <c:v>16.41</c:v>
                </c:pt>
                <c:pt idx="314" formatCode="0.00">
                  <c:v>26.409999999999997</c:v>
                </c:pt>
                <c:pt idx="315" formatCode="0.00">
                  <c:v>45.3</c:v>
                </c:pt>
                <c:pt idx="316" formatCode="0.00">
                  <c:v>88.1</c:v>
                </c:pt>
                <c:pt idx="317" formatCode="0.00">
                  <c:v>4.1999999999999993</c:v>
                </c:pt>
                <c:pt idx="318" formatCode="0.00">
                  <c:v>0</c:v>
                </c:pt>
                <c:pt idx="319" formatCode="0.00">
                  <c:v>0.11</c:v>
                </c:pt>
                <c:pt idx="320" formatCode="0.00">
                  <c:v>3.1</c:v>
                </c:pt>
                <c:pt idx="321" formatCode="0.00">
                  <c:v>0</c:v>
                </c:pt>
                <c:pt idx="322" formatCode="0.00">
                  <c:v>18.919999999999998</c:v>
                </c:pt>
                <c:pt idx="323" formatCode="0.00">
                  <c:v>18.260000000000005</c:v>
                </c:pt>
                <c:pt idx="324" formatCode="0.00">
                  <c:v>10.75</c:v>
                </c:pt>
                <c:pt idx="325" formatCode="0.00">
                  <c:v>17.079999999999998</c:v>
                </c:pt>
                <c:pt idx="326" formatCode="0.00">
                  <c:v>36.25</c:v>
                </c:pt>
                <c:pt idx="327" formatCode="0.00">
                  <c:v>85.61</c:v>
                </c:pt>
                <c:pt idx="328" formatCode="0.00">
                  <c:v>91.629999999999981</c:v>
                </c:pt>
                <c:pt idx="329" formatCode="0.00">
                  <c:v>3.1</c:v>
                </c:pt>
                <c:pt idx="330" formatCode="0.00">
                  <c:v>0.43000000000000005</c:v>
                </c:pt>
                <c:pt idx="331" formatCode="0.00">
                  <c:v>0.72</c:v>
                </c:pt>
                <c:pt idx="332" formatCode="0.00">
                  <c:v>0</c:v>
                </c:pt>
                <c:pt idx="333" formatCode="0.00">
                  <c:v>3.9499999999999997</c:v>
                </c:pt>
                <c:pt idx="334" formatCode="0.00">
                  <c:v>88.749999999999986</c:v>
                </c:pt>
                <c:pt idx="335" formatCode="0.00">
                  <c:v>23.180000000000003</c:v>
                </c:pt>
                <c:pt idx="336" formatCode="0.00">
                  <c:v>26.66</c:v>
                </c:pt>
                <c:pt idx="337" formatCode="0.00">
                  <c:v>33.36</c:v>
                </c:pt>
                <c:pt idx="338" formatCode="0.00">
                  <c:v>31.689999999999998</c:v>
                </c:pt>
                <c:pt idx="339" formatCode="0.00">
                  <c:v>63.46</c:v>
                </c:pt>
                <c:pt idx="340" formatCode="0.00">
                  <c:v>12.73</c:v>
                </c:pt>
                <c:pt idx="341" formatCode="0.00">
                  <c:v>5.5</c:v>
                </c:pt>
                <c:pt idx="342" formatCode="0.00">
                  <c:v>0.01</c:v>
                </c:pt>
                <c:pt idx="343" formatCode="0.00">
                  <c:v>2.2000000000000002</c:v>
                </c:pt>
                <c:pt idx="344" formatCode="0.00">
                  <c:v>0</c:v>
                </c:pt>
                <c:pt idx="345" formatCode="0.00">
                  <c:v>12.129999999999999</c:v>
                </c:pt>
                <c:pt idx="346" formatCode="0.00">
                  <c:v>54.900000000000006</c:v>
                </c:pt>
                <c:pt idx="347" formatCode="0.00">
                  <c:v>40.770000000000003</c:v>
                </c:pt>
                <c:pt idx="348" formatCode="0.00">
                  <c:v>15.96</c:v>
                </c:pt>
                <c:pt idx="349" formatCode="0.00">
                  <c:v>30.819999999999997</c:v>
                </c:pt>
                <c:pt idx="350" formatCode="0.00">
                  <c:v>40.429999999999993</c:v>
                </c:pt>
                <c:pt idx="351" formatCode="0.00">
                  <c:v>39.03</c:v>
                </c:pt>
                <c:pt idx="352" formatCode="0.00">
                  <c:v>77.010000000000005</c:v>
                </c:pt>
                <c:pt idx="353" formatCode="0.00">
                  <c:v>7.71</c:v>
                </c:pt>
                <c:pt idx="354" formatCode="0.00">
                  <c:v>3.0199999999999996</c:v>
                </c:pt>
                <c:pt idx="355" formatCode="0.00">
                  <c:v>1.01</c:v>
                </c:pt>
                <c:pt idx="356" formatCode="0.00">
                  <c:v>0.1</c:v>
                </c:pt>
                <c:pt idx="357" formatCode="0.00">
                  <c:v>36.709999999999994</c:v>
                </c:pt>
                <c:pt idx="358" formatCode="0.00">
                  <c:v>64.72999999999999</c:v>
                </c:pt>
                <c:pt idx="359" formatCode="0.00">
                  <c:v>10.67</c:v>
                </c:pt>
                <c:pt idx="360" formatCode="0.00">
                  <c:v>16.600000000000001</c:v>
                </c:pt>
                <c:pt idx="361" formatCode="0.00">
                  <c:v>30.609999999999996</c:v>
                </c:pt>
                <c:pt idx="362" formatCode="0.00">
                  <c:v>41.27</c:v>
                </c:pt>
                <c:pt idx="363" formatCode="0.00">
                  <c:v>43.800000000000004</c:v>
                </c:pt>
                <c:pt idx="364" formatCode="0.00">
                  <c:v>15.9</c:v>
                </c:pt>
                <c:pt idx="365" formatCode="0.00">
                  <c:v>6.129999999999999</c:v>
                </c:pt>
                <c:pt idx="366" formatCode="0.00">
                  <c:v>2.1100000000000003</c:v>
                </c:pt>
                <c:pt idx="367" formatCode="0.00">
                  <c:v>5.25</c:v>
                </c:pt>
                <c:pt idx="368" formatCode="0.00">
                  <c:v>3.01</c:v>
                </c:pt>
                <c:pt idx="369" formatCode="0.00">
                  <c:v>101.72</c:v>
                </c:pt>
                <c:pt idx="370" formatCode="0.00">
                  <c:v>8.8000000000000007</c:v>
                </c:pt>
                <c:pt idx="371" formatCode="0.00">
                  <c:v>46.72</c:v>
                </c:pt>
                <c:pt idx="372" formatCode="0.00">
                  <c:v>17.570000000000004</c:v>
                </c:pt>
                <c:pt idx="373" formatCode="0.00">
                  <c:v>35.669999999999995</c:v>
                </c:pt>
                <c:pt idx="374" formatCode="0.00">
                  <c:v>36.53</c:v>
                </c:pt>
                <c:pt idx="375" formatCode="0.00">
                  <c:v>58.01</c:v>
                </c:pt>
                <c:pt idx="376" formatCode="0.00">
                  <c:v>10.1</c:v>
                </c:pt>
                <c:pt idx="377" formatCode="0.00">
                  <c:v>11.12</c:v>
                </c:pt>
                <c:pt idx="378" formatCode="0.00">
                  <c:v>3.11</c:v>
                </c:pt>
                <c:pt idx="379" formatCode="0.00">
                  <c:v>8.23</c:v>
                </c:pt>
                <c:pt idx="380" formatCode="0.00">
                  <c:v>3.1</c:v>
                </c:pt>
                <c:pt idx="381" formatCode="0.00">
                  <c:v>7.4399999999999995</c:v>
                </c:pt>
                <c:pt idx="382" formatCode="0.00">
                  <c:v>24.240000000000002</c:v>
                </c:pt>
                <c:pt idx="383" formatCode="0.00">
                  <c:v>34.139999999999993</c:v>
                </c:pt>
                <c:pt idx="384" formatCode="0.00">
                  <c:v>19.05</c:v>
                </c:pt>
                <c:pt idx="385" formatCode="0.00">
                  <c:v>21.949999999999996</c:v>
                </c:pt>
                <c:pt idx="386" formatCode="0.00">
                  <c:v>59.84</c:v>
                </c:pt>
                <c:pt idx="387" formatCode="0.00">
                  <c:v>1.96</c:v>
                </c:pt>
                <c:pt idx="388" formatCode="0.00">
                  <c:v>6.5399999999999991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2.13</c:v>
                </c:pt>
                <c:pt idx="392" formatCode="0.00">
                  <c:v>0.1</c:v>
                </c:pt>
                <c:pt idx="393" formatCode="0.00">
                  <c:v>20.74</c:v>
                </c:pt>
                <c:pt idx="394" formatCode="0.00">
                  <c:v>4.57</c:v>
                </c:pt>
                <c:pt idx="395" formatCode="0.00">
                  <c:v>20.330000000000002</c:v>
                </c:pt>
                <c:pt idx="396" formatCode="0.00">
                  <c:v>26.480000000000008</c:v>
                </c:pt>
                <c:pt idx="397" formatCode="0.00">
                  <c:v>35.58</c:v>
                </c:pt>
                <c:pt idx="398" formatCode="0.00">
                  <c:v>44.180000000000007</c:v>
                </c:pt>
                <c:pt idx="399" formatCode="0.00">
                  <c:v>55.690000000000012</c:v>
                </c:pt>
                <c:pt idx="400" formatCode="0.00">
                  <c:v>22.799999999999997</c:v>
                </c:pt>
                <c:pt idx="401" formatCode="0.00">
                  <c:v>0</c:v>
                </c:pt>
                <c:pt idx="402" formatCode="0.00">
                  <c:v>1.01</c:v>
                </c:pt>
                <c:pt idx="403" formatCode="0.00">
                  <c:v>0.5</c:v>
                </c:pt>
                <c:pt idx="404" formatCode="0.00">
                  <c:v>0</c:v>
                </c:pt>
                <c:pt idx="405" formatCode="0.00">
                  <c:v>20.46</c:v>
                </c:pt>
                <c:pt idx="406" formatCode="0.00">
                  <c:v>0.82000000000000006</c:v>
                </c:pt>
                <c:pt idx="407" formatCode="0.00">
                  <c:v>15.309999999999999</c:v>
                </c:pt>
                <c:pt idx="408" formatCode="0.00">
                  <c:v>34.76</c:v>
                </c:pt>
                <c:pt idx="409" formatCode="0.00">
                  <c:v>36.58</c:v>
                </c:pt>
                <c:pt idx="410" formatCode="0.00">
                  <c:v>77.009999999999991</c:v>
                </c:pt>
                <c:pt idx="411" formatCode="0.00">
                  <c:v>41.04</c:v>
                </c:pt>
                <c:pt idx="412" formatCode="0.00">
                  <c:v>25.52</c:v>
                </c:pt>
                <c:pt idx="413" formatCode="0.00">
                  <c:v>9.51</c:v>
                </c:pt>
                <c:pt idx="414" formatCode="0.00">
                  <c:v>1.21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31.81</c:v>
                </c:pt>
                <c:pt idx="418" formatCode="0.00">
                  <c:v>2.34</c:v>
                </c:pt>
                <c:pt idx="419" formatCode="0.00">
                  <c:v>79.959999999999994</c:v>
                </c:pt>
                <c:pt idx="420" formatCode="0.00">
                  <c:v>30.290000000000003</c:v>
                </c:pt>
                <c:pt idx="421" formatCode="0.00">
                  <c:v>32.979999999999997</c:v>
                </c:pt>
                <c:pt idx="422" formatCode="0.00">
                  <c:v>30.44</c:v>
                </c:pt>
                <c:pt idx="423" formatCode="0.00">
                  <c:v>53.56</c:v>
                </c:pt>
                <c:pt idx="424" formatCode="0.00">
                  <c:v>73.72999999999999</c:v>
                </c:pt>
                <c:pt idx="425" formatCode="0.00">
                  <c:v>24.9</c:v>
                </c:pt>
                <c:pt idx="426" formatCode="0.00">
                  <c:v>0.01</c:v>
                </c:pt>
                <c:pt idx="427" formatCode="0.00">
                  <c:v>13.01</c:v>
                </c:pt>
                <c:pt idx="428" formatCode="0.00">
                  <c:v>2.1</c:v>
                </c:pt>
                <c:pt idx="429" formatCode="0.00">
                  <c:v>0.11</c:v>
                </c:pt>
                <c:pt idx="430" formatCode="0.00">
                  <c:v>20.729999999999997</c:v>
                </c:pt>
                <c:pt idx="431" formatCode="0.00">
                  <c:v>27.470000000000002</c:v>
                </c:pt>
                <c:pt idx="432" formatCode="0.00">
                  <c:v>17.220000000000002</c:v>
                </c:pt>
                <c:pt idx="433" formatCode="0.00">
                  <c:v>7.1999999999999993</c:v>
                </c:pt>
                <c:pt idx="434" formatCode="0.00">
                  <c:v>57.480000000000004</c:v>
                </c:pt>
                <c:pt idx="435" formatCode="0.00">
                  <c:v>42.6</c:v>
                </c:pt>
                <c:pt idx="436" formatCode="0.00">
                  <c:v>36.29</c:v>
                </c:pt>
                <c:pt idx="437" formatCode="0.00">
                  <c:v>1.35</c:v>
                </c:pt>
                <c:pt idx="438" formatCode="0.00">
                  <c:v>11.45</c:v>
                </c:pt>
                <c:pt idx="439" formatCode="0.00">
                  <c:v>13.04</c:v>
                </c:pt>
                <c:pt idx="440" formatCode="0.00">
                  <c:v>0.8</c:v>
                </c:pt>
                <c:pt idx="441" formatCode="0.00">
                  <c:v>11.82</c:v>
                </c:pt>
                <c:pt idx="442" formatCode="0.00">
                  <c:v>136.5</c:v>
                </c:pt>
                <c:pt idx="443" formatCode="0.00">
                  <c:v>24.360000000000003</c:v>
                </c:pt>
                <c:pt idx="444" formatCode="0.00">
                  <c:v>55.959999999999994</c:v>
                </c:pt>
                <c:pt idx="445" formatCode="0.00">
                  <c:v>40.230000000000004</c:v>
                </c:pt>
                <c:pt idx="446" formatCode="0.00">
                  <c:v>60.289999999999992</c:v>
                </c:pt>
                <c:pt idx="447" formatCode="0.00">
                  <c:v>57.75</c:v>
                </c:pt>
                <c:pt idx="448" formatCode="0.00">
                  <c:v>28.500000000000007</c:v>
                </c:pt>
                <c:pt idx="449" formatCode="0.00">
                  <c:v>0.4</c:v>
                </c:pt>
                <c:pt idx="450" formatCode="0.00">
                  <c:v>0.01</c:v>
                </c:pt>
                <c:pt idx="451" formatCode="0.00">
                  <c:v>0</c:v>
                </c:pt>
                <c:pt idx="452" formatCode="0.00">
                  <c:v>0.93</c:v>
                </c:pt>
                <c:pt idx="453" formatCode="0.00">
                  <c:v>40.35</c:v>
                </c:pt>
                <c:pt idx="454" formatCode="0.00">
                  <c:v>101.87</c:v>
                </c:pt>
                <c:pt idx="455" formatCode="0.00">
                  <c:v>29.08</c:v>
                </c:pt>
                <c:pt idx="456" formatCode="0.00">
                  <c:v>10.73</c:v>
                </c:pt>
                <c:pt idx="457" formatCode="0.00">
                  <c:v>32.89</c:v>
                </c:pt>
                <c:pt idx="458" formatCode="0.00">
                  <c:v>32.75</c:v>
                </c:pt>
                <c:pt idx="459" formatCode="0.00">
                  <c:v>44.999999999999993</c:v>
                </c:pt>
                <c:pt idx="460" formatCode="0.00">
                  <c:v>62.629999999999995</c:v>
                </c:pt>
                <c:pt idx="461" formatCode="0.00">
                  <c:v>47.829999999999991</c:v>
                </c:pt>
                <c:pt idx="462" formatCode="0.00">
                  <c:v>0.02</c:v>
                </c:pt>
                <c:pt idx="463" formatCode="0.00">
                  <c:v>0</c:v>
                </c:pt>
                <c:pt idx="464" formatCode="0.00">
                  <c:v>6.82</c:v>
                </c:pt>
                <c:pt idx="465" formatCode="0.00">
                  <c:v>1.32</c:v>
                </c:pt>
                <c:pt idx="466" formatCode="0.00">
                  <c:v>2.8000000000000003</c:v>
                </c:pt>
                <c:pt idx="467" formatCode="0.00">
                  <c:v>0.06</c:v>
                </c:pt>
                <c:pt idx="468" formatCode="0.00">
                  <c:v>26.950000000000003</c:v>
                </c:pt>
                <c:pt idx="469" formatCode="0.00">
                  <c:v>39.610000000000007</c:v>
                </c:pt>
                <c:pt idx="470" formatCode="0.00">
                  <c:v>57.13</c:v>
                </c:pt>
                <c:pt idx="471" formatCode="0.00">
                  <c:v>52.059999999999995</c:v>
                </c:pt>
                <c:pt idx="472" formatCode="0.00">
                  <c:v>50.730000000000004</c:v>
                </c:pt>
                <c:pt idx="473" formatCode="0.00">
                  <c:v>0.03</c:v>
                </c:pt>
                <c:pt idx="474" formatCode="0.00">
                  <c:v>18.52</c:v>
                </c:pt>
                <c:pt idx="475" formatCode="0.00">
                  <c:v>1.02</c:v>
                </c:pt>
                <c:pt idx="476" formatCode="0.00">
                  <c:v>1.1099999999999999</c:v>
                </c:pt>
                <c:pt idx="477" formatCode="0.00">
                  <c:v>29.14</c:v>
                </c:pt>
                <c:pt idx="478" formatCode="0.00">
                  <c:v>2.3199999999999998</c:v>
                </c:pt>
                <c:pt idx="479" formatCode="0.00">
                  <c:v>17.049999999999997</c:v>
                </c:pt>
                <c:pt idx="480" formatCode="0.00">
                  <c:v>30.54</c:v>
                </c:pt>
                <c:pt idx="481" formatCode="0.00">
                  <c:v>20.279999999999998</c:v>
                </c:pt>
                <c:pt idx="482" formatCode="0.00">
                  <c:v>23.099999999999998</c:v>
                </c:pt>
                <c:pt idx="483" formatCode="0.00">
                  <c:v>32.550000000000004</c:v>
                </c:pt>
                <c:pt idx="484" formatCode="0.00">
                  <c:v>33.590000000000003</c:v>
                </c:pt>
                <c:pt idx="485" formatCode="0.00">
                  <c:v>8.4399999999999977</c:v>
                </c:pt>
                <c:pt idx="486" formatCode="0.00">
                  <c:v>17.02</c:v>
                </c:pt>
                <c:pt idx="487" formatCode="0.00">
                  <c:v>0</c:v>
                </c:pt>
                <c:pt idx="488" formatCode="0.00">
                  <c:v>0.41000000000000003</c:v>
                </c:pt>
                <c:pt idx="489" formatCode="0.00">
                  <c:v>15.939999999999998</c:v>
                </c:pt>
                <c:pt idx="490" formatCode="0.00">
                  <c:v>44.149999999999991</c:v>
                </c:pt>
                <c:pt idx="491" formatCode="0.00">
                  <c:v>34.559999999999995</c:v>
                </c:pt>
                <c:pt idx="492" formatCode="0.00">
                  <c:v>45.670000000000009</c:v>
                </c:pt>
                <c:pt idx="493" formatCode="0.00">
                  <c:v>29.09</c:v>
                </c:pt>
                <c:pt idx="494" formatCode="0.00">
                  <c:v>76.58</c:v>
                </c:pt>
                <c:pt idx="495" formatCode="0.00">
                  <c:v>36.02000000000001</c:v>
                </c:pt>
                <c:pt idx="496" formatCode="0.00">
                  <c:v>21.46</c:v>
                </c:pt>
                <c:pt idx="497" formatCode="0.00">
                  <c:v>8.66</c:v>
                </c:pt>
                <c:pt idx="498" formatCode="0.00">
                  <c:v>5.129999999999999</c:v>
                </c:pt>
                <c:pt idx="499" formatCode="0.00">
                  <c:v>1.21</c:v>
                </c:pt>
                <c:pt idx="500" formatCode="0.00">
                  <c:v>0.8</c:v>
                </c:pt>
                <c:pt idx="501" formatCode="0.00">
                  <c:v>4.6199999999999992</c:v>
                </c:pt>
                <c:pt idx="502" formatCode="0.00">
                  <c:v>23.410000000000004</c:v>
                </c:pt>
                <c:pt idx="503" formatCode="0.00">
                  <c:v>5.03</c:v>
                </c:pt>
                <c:pt idx="504" formatCode="0.00">
                  <c:v>32.470000000000006</c:v>
                </c:pt>
                <c:pt idx="505" formatCode="0.00">
                  <c:v>24.05</c:v>
                </c:pt>
                <c:pt idx="506" formatCode="0.00">
                  <c:v>13.83</c:v>
                </c:pt>
                <c:pt idx="507" formatCode="0.00">
                  <c:v>29.140000000000004</c:v>
                </c:pt>
                <c:pt idx="508" formatCode="0.00">
                  <c:v>17.12</c:v>
                </c:pt>
                <c:pt idx="509" formatCode="0.00">
                  <c:v>0.91</c:v>
                </c:pt>
                <c:pt idx="510" formatCode="0.00">
                  <c:v>3.8</c:v>
                </c:pt>
                <c:pt idx="511" formatCode="0.00">
                  <c:v>18.22</c:v>
                </c:pt>
                <c:pt idx="512" formatCode="0.00">
                  <c:v>0</c:v>
                </c:pt>
                <c:pt idx="513" formatCode="0.00">
                  <c:v>14.46</c:v>
                </c:pt>
                <c:pt idx="514" formatCode="0.00">
                  <c:v>10.68</c:v>
                </c:pt>
                <c:pt idx="515" formatCode="0.00">
                  <c:v>22.81</c:v>
                </c:pt>
                <c:pt idx="516" formatCode="0.00">
                  <c:v>36.840000000000003</c:v>
                </c:pt>
                <c:pt idx="517" formatCode="0.00">
                  <c:v>19.529999999999998</c:v>
                </c:pt>
                <c:pt idx="518" formatCode="0.00">
                  <c:v>78.91</c:v>
                </c:pt>
                <c:pt idx="519" formatCode="0.00">
                  <c:v>42.64</c:v>
                </c:pt>
                <c:pt idx="520" formatCode="0.00">
                  <c:v>5.2</c:v>
                </c:pt>
                <c:pt idx="521" formatCode="0.00">
                  <c:v>0.6</c:v>
                </c:pt>
                <c:pt idx="522" formatCode="0.00">
                  <c:v>4.4399999999999995</c:v>
                </c:pt>
                <c:pt idx="523" formatCode="0.00">
                  <c:v>2.0099999999999998</c:v>
                </c:pt>
                <c:pt idx="524" formatCode="0.00">
                  <c:v>27.419999999999995</c:v>
                </c:pt>
                <c:pt idx="525" formatCode="0.00">
                  <c:v>29.53</c:v>
                </c:pt>
                <c:pt idx="526" formatCode="0.00">
                  <c:v>25.080000000000005</c:v>
                </c:pt>
                <c:pt idx="527" formatCode="0.00">
                  <c:v>37.739999999999995</c:v>
                </c:pt>
                <c:pt idx="528" formatCode="0.00">
                  <c:v>5.2200000000000006</c:v>
                </c:pt>
                <c:pt idx="529" formatCode="0.00">
                  <c:v>11.27</c:v>
                </c:pt>
                <c:pt idx="530" formatCode="0.00">
                  <c:v>33.929999999999993</c:v>
                </c:pt>
                <c:pt idx="531" formatCode="0.00">
                  <c:v>23.950000000000003</c:v>
                </c:pt>
                <c:pt idx="532" formatCode="0.00">
                  <c:v>21.560000000000006</c:v>
                </c:pt>
                <c:pt idx="533" formatCode="0.00">
                  <c:v>9</c:v>
                </c:pt>
                <c:pt idx="534" formatCode="0.00">
                  <c:v>26.61</c:v>
                </c:pt>
                <c:pt idx="535" formatCode="0.00">
                  <c:v>0.21000000000000002</c:v>
                </c:pt>
                <c:pt idx="536" formatCode="0.00">
                  <c:v>0.01</c:v>
                </c:pt>
                <c:pt idx="537" formatCode="0.00">
                  <c:v>32.059999999999995</c:v>
                </c:pt>
                <c:pt idx="538" formatCode="0.00">
                  <c:v>24.19</c:v>
                </c:pt>
                <c:pt idx="539" formatCode="0.00">
                  <c:v>13.019999999999998</c:v>
                </c:pt>
                <c:pt idx="540" formatCode="0.00">
                  <c:v>22.479999999999997</c:v>
                </c:pt>
                <c:pt idx="541" formatCode="0.00">
                  <c:v>10.44</c:v>
                </c:pt>
                <c:pt idx="542" formatCode="0.00">
                  <c:v>23.6</c:v>
                </c:pt>
                <c:pt idx="543" formatCode="0.00">
                  <c:v>63.689999999999984</c:v>
                </c:pt>
                <c:pt idx="544" formatCode="0.00">
                  <c:v>18.400000000000002</c:v>
                </c:pt>
                <c:pt idx="545" formatCode="0.00">
                  <c:v>1</c:v>
                </c:pt>
                <c:pt idx="546" formatCode="0.00">
                  <c:v>29.35</c:v>
                </c:pt>
                <c:pt idx="547" formatCode="0.00">
                  <c:v>2.31</c:v>
                </c:pt>
                <c:pt idx="548" formatCode="0.00">
                  <c:v>0.6</c:v>
                </c:pt>
                <c:pt idx="549" formatCode="0.00">
                  <c:v>4.089999999999999</c:v>
                </c:pt>
                <c:pt idx="550" formatCode="0.00">
                  <c:v>26.54</c:v>
                </c:pt>
                <c:pt idx="551" formatCode="0.00">
                  <c:v>52.860000000000014</c:v>
                </c:pt>
                <c:pt idx="552" formatCode="0.00">
                  <c:v>14.27</c:v>
                </c:pt>
                <c:pt idx="553" formatCode="0.00">
                  <c:v>25.060000000000002</c:v>
                </c:pt>
                <c:pt idx="554" formatCode="0.00">
                  <c:v>46.900000000000006</c:v>
                </c:pt>
                <c:pt idx="555" formatCode="0.00">
                  <c:v>87.27</c:v>
                </c:pt>
                <c:pt idx="556" formatCode="0.00">
                  <c:v>74.86</c:v>
                </c:pt>
                <c:pt idx="557" formatCode="0.00">
                  <c:v>10.6</c:v>
                </c:pt>
                <c:pt idx="558" formatCode="0.00">
                  <c:v>0.01</c:v>
                </c:pt>
                <c:pt idx="559" formatCode="0.00">
                  <c:v>19.3</c:v>
                </c:pt>
                <c:pt idx="560" formatCode="0.00">
                  <c:v>0</c:v>
                </c:pt>
                <c:pt idx="561" formatCode="0.00">
                  <c:v>1.56</c:v>
                </c:pt>
                <c:pt idx="562" formatCode="0.00">
                  <c:v>36.28</c:v>
                </c:pt>
                <c:pt idx="563" formatCode="0.00">
                  <c:v>38.620000000000005</c:v>
                </c:pt>
                <c:pt idx="564" formatCode="0.00">
                  <c:v>42.98</c:v>
                </c:pt>
                <c:pt idx="565" formatCode="0.00">
                  <c:v>23.890000000000004</c:v>
                </c:pt>
                <c:pt idx="566" formatCode="0.00">
                  <c:v>18.240000000000002</c:v>
                </c:pt>
                <c:pt idx="567" formatCode="0.00">
                  <c:v>41.839999999999996</c:v>
                </c:pt>
                <c:pt idx="568" formatCode="0.00">
                  <c:v>60.07</c:v>
                </c:pt>
                <c:pt idx="569" formatCode="0.00">
                  <c:v>25.02</c:v>
                </c:pt>
                <c:pt idx="570" formatCode="0.00">
                  <c:v>19.139999999999997</c:v>
                </c:pt>
                <c:pt idx="571" formatCode="0.00">
                  <c:v>0.01</c:v>
                </c:pt>
                <c:pt idx="572" formatCode="0.00">
                  <c:v>0.01</c:v>
                </c:pt>
                <c:pt idx="573" formatCode="0.00">
                  <c:v>13.399999999999999</c:v>
                </c:pt>
                <c:pt idx="574" formatCode="0.00">
                  <c:v>61.940000000000005</c:v>
                </c:pt>
                <c:pt idx="575" formatCode="0.00">
                  <c:v>17.43</c:v>
                </c:pt>
                <c:pt idx="576" formatCode="0.00">
                  <c:v>37.179999999999993</c:v>
                </c:pt>
                <c:pt idx="577" formatCode="0.00">
                  <c:v>13.889999999999999</c:v>
                </c:pt>
                <c:pt idx="578" formatCode="0.00">
                  <c:v>19.040000000000003</c:v>
                </c:pt>
                <c:pt idx="579" formatCode="0.00">
                  <c:v>24.680000000000003</c:v>
                </c:pt>
                <c:pt idx="580" formatCode="0.00">
                  <c:v>67.059999999999988</c:v>
                </c:pt>
                <c:pt idx="581" formatCode="0.00">
                  <c:v>0.01</c:v>
                </c:pt>
                <c:pt idx="582" formatCode="0.00">
                  <c:v>0.92999999999999994</c:v>
                </c:pt>
                <c:pt idx="583" formatCode="0.00">
                  <c:v>8.9299999999999979</c:v>
                </c:pt>
                <c:pt idx="584" formatCode="0.00">
                  <c:v>1.01</c:v>
                </c:pt>
                <c:pt idx="585" formatCode="0.00">
                  <c:v>1.1200000000000001</c:v>
                </c:pt>
                <c:pt idx="586" formatCode="0.00">
                  <c:v>62.300000000000004</c:v>
                </c:pt>
                <c:pt idx="587" formatCode="0.00">
                  <c:v>15.24</c:v>
                </c:pt>
                <c:pt idx="588" formatCode="0.00">
                  <c:v>23.530000000000005</c:v>
                </c:pt>
                <c:pt idx="589" formatCode="0.00">
                  <c:v>58.269999999999982</c:v>
                </c:pt>
                <c:pt idx="590" formatCode="0.00">
                  <c:v>26.54</c:v>
                </c:pt>
                <c:pt idx="591" formatCode="0.00">
                  <c:v>83.27000000000001</c:v>
                </c:pt>
                <c:pt idx="592" formatCode="0.00">
                  <c:v>48.68</c:v>
                </c:pt>
                <c:pt idx="593" formatCode="0.00">
                  <c:v>0.4</c:v>
                </c:pt>
                <c:pt idx="594" formatCode="0.00">
                  <c:v>2.0099999999999998</c:v>
                </c:pt>
                <c:pt idx="595" formatCode="0.00">
                  <c:v>0</c:v>
                </c:pt>
                <c:pt idx="596" formatCode="0.00">
                  <c:v>0</c:v>
                </c:pt>
                <c:pt idx="597" formatCode="0.00">
                  <c:v>50.89</c:v>
                </c:pt>
                <c:pt idx="598" formatCode="0.00">
                  <c:v>8.42</c:v>
                </c:pt>
                <c:pt idx="599" formatCode="0.00">
                  <c:v>25.97</c:v>
                </c:pt>
                <c:pt idx="600" formatCode="0.00">
                  <c:v>8.7199999999999989</c:v>
                </c:pt>
                <c:pt idx="601" formatCode="0.00">
                  <c:v>38.93</c:v>
                </c:pt>
                <c:pt idx="602" formatCode="0.00">
                  <c:v>28.720000000000002</c:v>
                </c:pt>
                <c:pt idx="603" formatCode="0.00">
                  <c:v>104.49000000000002</c:v>
                </c:pt>
                <c:pt idx="604" formatCode="0.00">
                  <c:v>84.529999999999987</c:v>
                </c:pt>
                <c:pt idx="605" formatCode="0.00">
                  <c:v>23.02</c:v>
                </c:pt>
                <c:pt idx="606" formatCode="0.00">
                  <c:v>3.8</c:v>
                </c:pt>
                <c:pt idx="607" formatCode="0.00">
                  <c:v>21.939999999999998</c:v>
                </c:pt>
                <c:pt idx="608" formatCode="0.00">
                  <c:v>0.01</c:v>
                </c:pt>
                <c:pt idx="609" formatCode="0.00">
                  <c:v>2.0199999999999996</c:v>
                </c:pt>
                <c:pt idx="610" formatCode="0.00">
                  <c:v>9.129999999999999</c:v>
                </c:pt>
                <c:pt idx="611" formatCode="0.00">
                  <c:v>56.539999999999992</c:v>
                </c:pt>
                <c:pt idx="612" formatCode="0.00">
                  <c:v>13.259999999999998</c:v>
                </c:pt>
                <c:pt idx="613" formatCode="0.00">
                  <c:v>41.289999999999992</c:v>
                </c:pt>
                <c:pt idx="614" formatCode="0.00">
                  <c:v>6.8699999999999992</c:v>
                </c:pt>
                <c:pt idx="615" formatCode="0.00">
                  <c:v>8.2799999999999994</c:v>
                </c:pt>
                <c:pt idx="616" formatCode="0.00">
                  <c:v>8.36</c:v>
                </c:pt>
                <c:pt idx="617" formatCode="0.00">
                  <c:v>9.0299999999999994</c:v>
                </c:pt>
                <c:pt idx="618" formatCode="0.00">
                  <c:v>5.2399999999999984</c:v>
                </c:pt>
                <c:pt idx="619" formatCode="0.00">
                  <c:v>2.3099999999999996</c:v>
                </c:pt>
                <c:pt idx="620" formatCode="0.00">
                  <c:v>18.220000000000002</c:v>
                </c:pt>
                <c:pt idx="621" formatCode="0.00">
                  <c:v>26.429999999999996</c:v>
                </c:pt>
                <c:pt idx="622" formatCode="0.00">
                  <c:v>20.03</c:v>
                </c:pt>
                <c:pt idx="623" formatCode="0.00">
                  <c:v>8.32</c:v>
                </c:pt>
                <c:pt idx="624" formatCode="0.00">
                  <c:v>10.029999999999998</c:v>
                </c:pt>
                <c:pt idx="625" formatCode="0.00">
                  <c:v>30.040000000000003</c:v>
                </c:pt>
                <c:pt idx="626" formatCode="0.00">
                  <c:v>3.38</c:v>
                </c:pt>
                <c:pt idx="627" formatCode="0.00">
                  <c:v>68.539999999999992</c:v>
                </c:pt>
                <c:pt idx="628" formatCode="0.00">
                  <c:v>20.540000000000003</c:v>
                </c:pt>
                <c:pt idx="629" formatCode="0.00">
                  <c:v>35.729999999999997</c:v>
                </c:pt>
                <c:pt idx="630" formatCode="0.00">
                  <c:v>3</c:v>
                </c:pt>
                <c:pt idx="631" formatCode="0.00">
                  <c:v>0</c:v>
                </c:pt>
                <c:pt idx="632" formatCode="0.00">
                  <c:v>22.82</c:v>
                </c:pt>
                <c:pt idx="633" formatCode="0.00">
                  <c:v>36.529999999999994</c:v>
                </c:pt>
                <c:pt idx="634" formatCode="0.00">
                  <c:v>50.51</c:v>
                </c:pt>
                <c:pt idx="635" formatCode="0.00">
                  <c:v>25.43</c:v>
                </c:pt>
                <c:pt idx="636" formatCode="0.00">
                  <c:v>25.75</c:v>
                </c:pt>
                <c:pt idx="637" formatCode="0.00">
                  <c:v>25.75</c:v>
                </c:pt>
                <c:pt idx="638" formatCode="0.00">
                  <c:v>44.040000000000006</c:v>
                </c:pt>
                <c:pt idx="639" formatCode="0.00">
                  <c:v>109.86</c:v>
                </c:pt>
                <c:pt idx="640" formatCode="0.00">
                  <c:v>22.919999999999998</c:v>
                </c:pt>
                <c:pt idx="641" formatCode="0.00">
                  <c:v>3.3099999999999996</c:v>
                </c:pt>
                <c:pt idx="642" formatCode="0.00">
                  <c:v>0</c:v>
                </c:pt>
                <c:pt idx="643" formatCode="0.00">
                  <c:v>0</c:v>
                </c:pt>
                <c:pt idx="644" formatCode="0.00">
                  <c:v>0.01</c:v>
                </c:pt>
                <c:pt idx="645" formatCode="0.00">
                  <c:v>6.3999999999999995</c:v>
                </c:pt>
                <c:pt idx="646" formatCode="0.00">
                  <c:v>0</c:v>
                </c:pt>
                <c:pt idx="647" formatCode="0.00">
                  <c:v>21.73</c:v>
                </c:pt>
                <c:pt idx="648" formatCode="0.00">
                  <c:v>33.69</c:v>
                </c:pt>
                <c:pt idx="649" formatCode="0.00">
                  <c:v>11.98</c:v>
                </c:pt>
                <c:pt idx="650" formatCode="0.00">
                  <c:v>30.180000000000003</c:v>
                </c:pt>
                <c:pt idx="651" formatCode="0.00">
                  <c:v>89.829999999999984</c:v>
                </c:pt>
                <c:pt idx="652" formatCode="0.00">
                  <c:v>32.26</c:v>
                </c:pt>
                <c:pt idx="653" formatCode="0.00">
                  <c:v>18.420000000000002</c:v>
                </c:pt>
                <c:pt idx="654" formatCode="0.00">
                  <c:v>38.259999999999991</c:v>
                </c:pt>
                <c:pt idx="655" formatCode="0.00">
                  <c:v>8.6999999999999993</c:v>
                </c:pt>
                <c:pt idx="656" formatCode="0.00">
                  <c:v>1.51</c:v>
                </c:pt>
                <c:pt idx="657" formatCode="0.00">
                  <c:v>36.629999999999995</c:v>
                </c:pt>
                <c:pt idx="658" formatCode="0.00">
                  <c:v>45.37</c:v>
                </c:pt>
                <c:pt idx="659" formatCode="0.00">
                  <c:v>9.3499999999999979</c:v>
                </c:pt>
                <c:pt idx="660" formatCode="0.00">
                  <c:v>27.850000000000005</c:v>
                </c:pt>
                <c:pt idx="661" formatCode="0.00">
                  <c:v>34.379999999999995</c:v>
                </c:pt>
                <c:pt idx="662" formatCode="0.00">
                  <c:v>53.84</c:v>
                </c:pt>
                <c:pt idx="663" formatCode="0.00">
                  <c:v>71.8</c:v>
                </c:pt>
                <c:pt idx="664" formatCode="0.00">
                  <c:v>60.85</c:v>
                </c:pt>
                <c:pt idx="665" formatCode="0.00">
                  <c:v>24.13</c:v>
                </c:pt>
                <c:pt idx="666" formatCode="0.00">
                  <c:v>19.100000000000001</c:v>
                </c:pt>
                <c:pt idx="667" formatCode="0.00">
                  <c:v>5.01</c:v>
                </c:pt>
                <c:pt idx="668" formatCode="0.00">
                  <c:v>4.3</c:v>
                </c:pt>
                <c:pt idx="669" formatCode="0.00">
                  <c:v>22.560000000000002</c:v>
                </c:pt>
                <c:pt idx="670" formatCode="0.00">
                  <c:v>45.999999999999993</c:v>
                </c:pt>
                <c:pt idx="671" formatCode="0.00">
                  <c:v>30.869999999999997</c:v>
                </c:pt>
                <c:pt idx="672" formatCode="0.00">
                  <c:v>33.369999999999997</c:v>
                </c:pt>
                <c:pt idx="673" formatCode="0.00">
                  <c:v>15.839999999999998</c:v>
                </c:pt>
                <c:pt idx="674" formatCode="0.00">
                  <c:v>29.409999999999997</c:v>
                </c:pt>
                <c:pt idx="675" formatCode="0.00">
                  <c:v>14.110000000000001</c:v>
                </c:pt>
                <c:pt idx="676" formatCode="0.00">
                  <c:v>49.169999999999995</c:v>
                </c:pt>
                <c:pt idx="677" formatCode="0.00">
                  <c:v>0.51</c:v>
                </c:pt>
                <c:pt idx="678" formatCode="0.00">
                  <c:v>0</c:v>
                </c:pt>
                <c:pt idx="679" formatCode="0.00">
                  <c:v>4.5999999999999996</c:v>
                </c:pt>
                <c:pt idx="680" formatCode="0.00">
                  <c:v>0</c:v>
                </c:pt>
                <c:pt idx="681" formatCode="0.00">
                  <c:v>6.5</c:v>
                </c:pt>
                <c:pt idx="682" formatCode="0.00">
                  <c:v>79.84</c:v>
                </c:pt>
                <c:pt idx="683" formatCode="0.00">
                  <c:v>69.73</c:v>
                </c:pt>
                <c:pt idx="684" formatCode="0.00">
                  <c:v>11.89</c:v>
                </c:pt>
                <c:pt idx="685" formatCode="0.00">
                  <c:v>0.92999999999999994</c:v>
                </c:pt>
                <c:pt idx="686" formatCode="0.00">
                  <c:v>42.469999999999992</c:v>
                </c:pt>
                <c:pt idx="687" formatCode="0.00">
                  <c:v>26.580000000000002</c:v>
                </c:pt>
                <c:pt idx="688" formatCode="0.00">
                  <c:v>43.739999999999995</c:v>
                </c:pt>
                <c:pt idx="689" formatCode="0.00">
                  <c:v>7.26</c:v>
                </c:pt>
                <c:pt idx="690" formatCode="0.00">
                  <c:v>13.52</c:v>
                </c:pt>
                <c:pt idx="691" formatCode="0.00">
                  <c:v>0.11</c:v>
                </c:pt>
                <c:pt idx="692" formatCode="0.00">
                  <c:v>4</c:v>
                </c:pt>
                <c:pt idx="693" formatCode="0.00">
                  <c:v>43.46</c:v>
                </c:pt>
                <c:pt idx="694" formatCode="0.00">
                  <c:v>41.37</c:v>
                </c:pt>
                <c:pt idx="695" formatCode="0.00">
                  <c:v>16.149999999999999</c:v>
                </c:pt>
                <c:pt idx="696" formatCode="0.00">
                  <c:v>12.39</c:v>
                </c:pt>
                <c:pt idx="697" formatCode="0.00">
                  <c:v>50</c:v>
                </c:pt>
                <c:pt idx="698" formatCode="0.00">
                  <c:v>39.269999999999996</c:v>
                </c:pt>
                <c:pt idx="699" formatCode="0.00">
                  <c:v>61.51</c:v>
                </c:pt>
                <c:pt idx="700" formatCode="0.00">
                  <c:v>3.7699999999999991</c:v>
                </c:pt>
                <c:pt idx="701" formatCode="0.00">
                  <c:v>0.31</c:v>
                </c:pt>
                <c:pt idx="702" formatCode="0.00">
                  <c:v>1.1300000000000001</c:v>
                </c:pt>
                <c:pt idx="703" formatCode="0.00">
                  <c:v>0.23000000000000004</c:v>
                </c:pt>
                <c:pt idx="704" formatCode="0.00">
                  <c:v>2.3399999999999994</c:v>
                </c:pt>
                <c:pt idx="705" formatCode="0.00">
                  <c:v>56.75</c:v>
                </c:pt>
                <c:pt idx="706" formatCode="0.00">
                  <c:v>35.340000000000003</c:v>
                </c:pt>
                <c:pt idx="707" formatCode="0.00">
                  <c:v>15.569999999999997</c:v>
                </c:pt>
                <c:pt idx="708" formatCode="0.00">
                  <c:v>24.19</c:v>
                </c:pt>
                <c:pt idx="709" formatCode="0.00">
                  <c:v>36.72</c:v>
                </c:pt>
                <c:pt idx="710" formatCode="0.00">
                  <c:v>46.639999999999993</c:v>
                </c:pt>
                <c:pt idx="711" formatCode="0.00">
                  <c:v>25.23</c:v>
                </c:pt>
                <c:pt idx="712" formatCode="0.00">
                  <c:v>26.640000000000004</c:v>
                </c:pt>
                <c:pt idx="713" formatCode="0.00">
                  <c:v>13.349999999999998</c:v>
                </c:pt>
                <c:pt idx="714" formatCode="0.00">
                  <c:v>0.5</c:v>
                </c:pt>
                <c:pt idx="715" formatCode="0.00">
                  <c:v>0.01</c:v>
                </c:pt>
                <c:pt idx="716" formatCode="0.00">
                  <c:v>0</c:v>
                </c:pt>
                <c:pt idx="717" formatCode="0.00">
                  <c:v>20.52</c:v>
                </c:pt>
                <c:pt idx="718" formatCode="0.00">
                  <c:v>2.3200000000000003</c:v>
                </c:pt>
                <c:pt idx="719" formatCode="0.00">
                  <c:v>28.729999999999997</c:v>
                </c:pt>
                <c:pt idx="720" formatCode="0.00">
                  <c:v>7.05</c:v>
                </c:pt>
                <c:pt idx="721" formatCode="0.00">
                  <c:v>22.3</c:v>
                </c:pt>
                <c:pt idx="722" formatCode="0.00">
                  <c:v>55.09</c:v>
                </c:pt>
                <c:pt idx="723" formatCode="0.00">
                  <c:v>33.039999999999992</c:v>
                </c:pt>
                <c:pt idx="724" formatCode="0.00">
                  <c:v>13.53</c:v>
                </c:pt>
                <c:pt idx="725" formatCode="0.00">
                  <c:v>0.01</c:v>
                </c:pt>
                <c:pt idx="726" formatCode="0.00">
                  <c:v>1.1100000000000001</c:v>
                </c:pt>
                <c:pt idx="727" formatCode="0.00">
                  <c:v>5</c:v>
                </c:pt>
                <c:pt idx="728" formatCode="0.00">
                  <c:v>0.01</c:v>
                </c:pt>
                <c:pt idx="729" formatCode="0.00">
                  <c:v>0.02</c:v>
                </c:pt>
                <c:pt idx="730" formatCode="0.00">
                  <c:v>13.849999999999998</c:v>
                </c:pt>
                <c:pt idx="731" formatCode="0.00">
                  <c:v>18.720000000000002</c:v>
                </c:pt>
                <c:pt idx="732" formatCode="0.00">
                  <c:v>37.46</c:v>
                </c:pt>
                <c:pt idx="733" formatCode="0.00">
                  <c:v>65.159999999999982</c:v>
                </c:pt>
                <c:pt idx="734" formatCode="0.00">
                  <c:v>13.17</c:v>
                </c:pt>
                <c:pt idx="735" formatCode="0.00">
                  <c:v>32.83</c:v>
                </c:pt>
                <c:pt idx="736" formatCode="0.00">
                  <c:v>66.289999999999992</c:v>
                </c:pt>
                <c:pt idx="737" formatCode="0.00">
                  <c:v>2.0300000000000002</c:v>
                </c:pt>
                <c:pt idx="738" formatCode="0.00">
                  <c:v>0.42</c:v>
                </c:pt>
                <c:pt idx="739" formatCode="0.00">
                  <c:v>0.34</c:v>
                </c:pt>
                <c:pt idx="740" formatCode="0.00">
                  <c:v>2.5099999999999998</c:v>
                </c:pt>
                <c:pt idx="741" formatCode="0.00">
                  <c:v>9.8699999999999992</c:v>
                </c:pt>
                <c:pt idx="742" formatCode="0.00">
                  <c:v>34.31</c:v>
                </c:pt>
                <c:pt idx="743" formatCode="0.00">
                  <c:v>64.94</c:v>
                </c:pt>
                <c:pt idx="744" formatCode="0.00">
                  <c:v>45.080000000000005</c:v>
                </c:pt>
                <c:pt idx="745" formatCode="0.00">
                  <c:v>22.580000000000002</c:v>
                </c:pt>
                <c:pt idx="746" formatCode="0.00">
                  <c:v>71.800000000000011</c:v>
                </c:pt>
                <c:pt idx="747" formatCode="0.00">
                  <c:v>58.5</c:v>
                </c:pt>
                <c:pt idx="748" formatCode="0.00">
                  <c:v>62.71</c:v>
                </c:pt>
                <c:pt idx="749" formatCode="0.00">
                  <c:v>5.0200000000000005</c:v>
                </c:pt>
                <c:pt idx="750" formatCode="0.00">
                  <c:v>2.4</c:v>
                </c:pt>
                <c:pt idx="751" formatCode="0.00">
                  <c:v>0.44000000000000006</c:v>
                </c:pt>
                <c:pt idx="752" formatCode="0.00">
                  <c:v>0</c:v>
                </c:pt>
                <c:pt idx="753" formatCode="0.00">
                  <c:v>42.23</c:v>
                </c:pt>
                <c:pt idx="754" formatCode="0.00">
                  <c:v>26.660000000000004</c:v>
                </c:pt>
                <c:pt idx="755" formatCode="0.00">
                  <c:v>34.720000000000006</c:v>
                </c:pt>
                <c:pt idx="756" formatCode="0.00">
                  <c:v>25.700000000000003</c:v>
                </c:pt>
                <c:pt idx="757" formatCode="0.00">
                  <c:v>50.43</c:v>
                </c:pt>
                <c:pt idx="758" formatCode="0.00">
                  <c:v>48.360000000000007</c:v>
                </c:pt>
                <c:pt idx="759" formatCode="0.00">
                  <c:v>78.430000000000007</c:v>
                </c:pt>
                <c:pt idx="760" formatCode="0.00">
                  <c:v>25.600000000000005</c:v>
                </c:pt>
                <c:pt idx="761" formatCode="0.00">
                  <c:v>1.9000000000000001</c:v>
                </c:pt>
                <c:pt idx="762" formatCode="0.00">
                  <c:v>25.02</c:v>
                </c:pt>
                <c:pt idx="763" formatCode="0.00">
                  <c:v>3.1</c:v>
                </c:pt>
                <c:pt idx="764" formatCode="0.00">
                  <c:v>0.03</c:v>
                </c:pt>
                <c:pt idx="765" formatCode="0.00">
                  <c:v>15.059999999999999</c:v>
                </c:pt>
                <c:pt idx="766" formatCode="0.00">
                  <c:v>101.85</c:v>
                </c:pt>
                <c:pt idx="767" formatCode="0.00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0-49AD-9B1C-BDBFB2548A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Sheet1!$N$14:$N$781</c:f>
              <c:numCache>
                <c:formatCode>0.00</c:formatCode>
                <c:ptCount val="768"/>
                <c:pt idx="0">
                  <c:v>15.816601438968192</c:v>
                </c:pt>
                <c:pt idx="1">
                  <c:v>53.411553996122862</c:v>
                </c:pt>
                <c:pt idx="2">
                  <c:v>111.76508807716714</c:v>
                </c:pt>
                <c:pt idx="3">
                  <c:v>97.141593823783182</c:v>
                </c:pt>
                <c:pt idx="4">
                  <c:v>36.701901402071236</c:v>
                </c:pt>
                <c:pt idx="5">
                  <c:v>31.562835475023739</c:v>
                </c:pt>
                <c:pt idx="6">
                  <c:v>15.791647373486116</c:v>
                </c:pt>
                <c:pt idx="7">
                  <c:v>9.2874686205600927</c:v>
                </c:pt>
                <c:pt idx="8">
                  <c:v>10.75816418774005</c:v>
                </c:pt>
                <c:pt idx="9">
                  <c:v>1.9876054341307621</c:v>
                </c:pt>
                <c:pt idx="10">
                  <c:v>15.003105905188649</c:v>
                </c:pt>
                <c:pt idx="11">
                  <c:v>21.693435050522698</c:v>
                </c:pt>
                <c:pt idx="12">
                  <c:v>6.4843743914456571</c:v>
                </c:pt>
                <c:pt idx="13">
                  <c:v>21.483048738171362</c:v>
                </c:pt>
                <c:pt idx="14">
                  <c:v>42.266151323697663</c:v>
                </c:pt>
                <c:pt idx="15">
                  <c:v>58.746291090978502</c:v>
                </c:pt>
                <c:pt idx="16">
                  <c:v>54.923458806753985</c:v>
                </c:pt>
                <c:pt idx="17">
                  <c:v>27.122216905901222</c:v>
                </c:pt>
                <c:pt idx="18">
                  <c:v>22.433268027697572</c:v>
                </c:pt>
                <c:pt idx="19">
                  <c:v>12.041941984735351</c:v>
                </c:pt>
                <c:pt idx="20">
                  <c:v>22.51941022175123</c:v>
                </c:pt>
                <c:pt idx="21">
                  <c:v>35.735103727508033</c:v>
                </c:pt>
                <c:pt idx="22">
                  <c:v>26.207759306945338</c:v>
                </c:pt>
                <c:pt idx="23">
                  <c:v>30.063579342138105</c:v>
                </c:pt>
                <c:pt idx="24">
                  <c:v>23.243149975443718</c:v>
                </c:pt>
                <c:pt idx="25">
                  <c:v>22.029342908743715</c:v>
                </c:pt>
                <c:pt idx="26">
                  <c:v>26.510382617557504</c:v>
                </c:pt>
                <c:pt idx="27">
                  <c:v>24.327431717173337</c:v>
                </c:pt>
                <c:pt idx="28">
                  <c:v>36.403650473956603</c:v>
                </c:pt>
                <c:pt idx="29">
                  <c:v>38.80575962888927</c:v>
                </c:pt>
                <c:pt idx="30">
                  <c:v>19.015051004422414</c:v>
                </c:pt>
                <c:pt idx="31">
                  <c:v>8.0157671713752627</c:v>
                </c:pt>
                <c:pt idx="32">
                  <c:v>12.997780538905726</c:v>
                </c:pt>
                <c:pt idx="33">
                  <c:v>20.158691740335332</c:v>
                </c:pt>
                <c:pt idx="34">
                  <c:v>26.236044137015256</c:v>
                </c:pt>
                <c:pt idx="35">
                  <c:v>25.10192903542201</c:v>
                </c:pt>
                <c:pt idx="36">
                  <c:v>24.839510561883156</c:v>
                </c:pt>
                <c:pt idx="37">
                  <c:v>29.929879014241649</c:v>
                </c:pt>
                <c:pt idx="38">
                  <c:v>24.884467492344065</c:v>
                </c:pt>
                <c:pt idx="39">
                  <c:v>32.450352061906592</c:v>
                </c:pt>
                <c:pt idx="40">
                  <c:v>45.390129419428376</c:v>
                </c:pt>
                <c:pt idx="41">
                  <c:v>26.121715942506722</c:v>
                </c:pt>
                <c:pt idx="42">
                  <c:v>16.642824465820333</c:v>
                </c:pt>
                <c:pt idx="43">
                  <c:v>11.072390631525284</c:v>
                </c:pt>
                <c:pt idx="44">
                  <c:v>11.458658225225836</c:v>
                </c:pt>
                <c:pt idx="45">
                  <c:v>23.627826078845583</c:v>
                </c:pt>
                <c:pt idx="46">
                  <c:v>26.774547483500776</c:v>
                </c:pt>
                <c:pt idx="47">
                  <c:v>29.869221631720336</c:v>
                </c:pt>
                <c:pt idx="48">
                  <c:v>21.203854524425438</c:v>
                </c:pt>
                <c:pt idx="49">
                  <c:v>23.449221576412647</c:v>
                </c:pt>
                <c:pt idx="50">
                  <c:v>40.165050471557855</c:v>
                </c:pt>
                <c:pt idx="51">
                  <c:v>30.325967775398972</c:v>
                </c:pt>
                <c:pt idx="52">
                  <c:v>25.791948422670206</c:v>
                </c:pt>
                <c:pt idx="53">
                  <c:v>20.616434081334333</c:v>
                </c:pt>
                <c:pt idx="54">
                  <c:v>11.053102441590033</c:v>
                </c:pt>
                <c:pt idx="55">
                  <c:v>15.785918244684071</c:v>
                </c:pt>
                <c:pt idx="56">
                  <c:v>13.549129524544174</c:v>
                </c:pt>
                <c:pt idx="57">
                  <c:v>22.515052402199832</c:v>
                </c:pt>
                <c:pt idx="58">
                  <c:v>23.698723540218229</c:v>
                </c:pt>
                <c:pt idx="59">
                  <c:v>24.579792964959111</c:v>
                </c:pt>
                <c:pt idx="60">
                  <c:v>34.245510534516846</c:v>
                </c:pt>
                <c:pt idx="61">
                  <c:v>35.926973048050776</c:v>
                </c:pt>
                <c:pt idx="62">
                  <c:v>38.881151030707585</c:v>
                </c:pt>
                <c:pt idx="63">
                  <c:v>29.213613949119974</c:v>
                </c:pt>
                <c:pt idx="64">
                  <c:v>35.911570623677058</c:v>
                </c:pt>
                <c:pt idx="65">
                  <c:v>25.210614770955722</c:v>
                </c:pt>
                <c:pt idx="66">
                  <c:v>11.794066371861005</c:v>
                </c:pt>
                <c:pt idx="67">
                  <c:v>8.2542599502854248</c:v>
                </c:pt>
                <c:pt idx="68">
                  <c:v>3.3984086736319479</c:v>
                </c:pt>
                <c:pt idx="69">
                  <c:v>12.110790772282853</c:v>
                </c:pt>
                <c:pt idx="70">
                  <c:v>20.184899552299782</c:v>
                </c:pt>
                <c:pt idx="71">
                  <c:v>21.342681615793424</c:v>
                </c:pt>
                <c:pt idx="72">
                  <c:v>28.660690000455993</c:v>
                </c:pt>
                <c:pt idx="73">
                  <c:v>29.784225084823497</c:v>
                </c:pt>
                <c:pt idx="74">
                  <c:v>41.596591738047891</c:v>
                </c:pt>
                <c:pt idx="75">
                  <c:v>49.574187647190008</c:v>
                </c:pt>
                <c:pt idx="76">
                  <c:v>37.72783583449484</c:v>
                </c:pt>
                <c:pt idx="77">
                  <c:v>33.559771805017633</c:v>
                </c:pt>
                <c:pt idx="78">
                  <c:v>15.806066242471395</c:v>
                </c:pt>
                <c:pt idx="79">
                  <c:v>0.3287618831538226</c:v>
                </c:pt>
                <c:pt idx="80">
                  <c:v>0.43786695963941025</c:v>
                </c:pt>
                <c:pt idx="81">
                  <c:v>13.923804364767919</c:v>
                </c:pt>
                <c:pt idx="82">
                  <c:v>23.662351649888912</c:v>
                </c:pt>
                <c:pt idx="83">
                  <c:v>33.903717926761274</c:v>
                </c:pt>
                <c:pt idx="84">
                  <c:v>34.860092693449857</c:v>
                </c:pt>
                <c:pt idx="85">
                  <c:v>24.345266113255647</c:v>
                </c:pt>
                <c:pt idx="86">
                  <c:v>34.005128833956213</c:v>
                </c:pt>
                <c:pt idx="87">
                  <c:v>62.284029729098833</c:v>
                </c:pt>
                <c:pt idx="88">
                  <c:v>67.749352305932575</c:v>
                </c:pt>
                <c:pt idx="89">
                  <c:v>17.453930773276888</c:v>
                </c:pt>
                <c:pt idx="90">
                  <c:v>-1.6024997031986472</c:v>
                </c:pt>
                <c:pt idx="91">
                  <c:v>-2.8289747290397553</c:v>
                </c:pt>
                <c:pt idx="92">
                  <c:v>2.0226729399006302</c:v>
                </c:pt>
                <c:pt idx="93">
                  <c:v>24.304457279282918</c:v>
                </c:pt>
                <c:pt idx="94">
                  <c:v>30.142034915171362</c:v>
                </c:pt>
                <c:pt idx="95">
                  <c:v>21.987178852878607</c:v>
                </c:pt>
                <c:pt idx="96">
                  <c:v>25.189526029496218</c:v>
                </c:pt>
                <c:pt idx="97">
                  <c:v>39.038361415616649</c:v>
                </c:pt>
                <c:pt idx="98">
                  <c:v>63.843812698790515</c:v>
                </c:pt>
                <c:pt idx="99">
                  <c:v>55.560235735907938</c:v>
                </c:pt>
                <c:pt idx="100">
                  <c:v>25.628800973409017</c:v>
                </c:pt>
                <c:pt idx="101">
                  <c:v>17.967144419246427</c:v>
                </c:pt>
                <c:pt idx="102">
                  <c:v>18.148304555036432</c:v>
                </c:pt>
                <c:pt idx="103">
                  <c:v>13.305167729446937</c:v>
                </c:pt>
                <c:pt idx="104">
                  <c:v>7.9907577899481437</c:v>
                </c:pt>
                <c:pt idx="105">
                  <c:v>21.553312079481746</c:v>
                </c:pt>
                <c:pt idx="106">
                  <c:v>25.959488241881878</c:v>
                </c:pt>
                <c:pt idx="107">
                  <c:v>29.731185167386037</c:v>
                </c:pt>
                <c:pt idx="108">
                  <c:v>25.272213709024356</c:v>
                </c:pt>
                <c:pt idx="109">
                  <c:v>20.020028728499955</c:v>
                </c:pt>
                <c:pt idx="110">
                  <c:v>33.43693876801094</c:v>
                </c:pt>
                <c:pt idx="111">
                  <c:v>38.943256222372739</c:v>
                </c:pt>
                <c:pt idx="112">
                  <c:v>28.25575501064408</c:v>
                </c:pt>
                <c:pt idx="113">
                  <c:v>13.561109929679816</c:v>
                </c:pt>
                <c:pt idx="114">
                  <c:v>9.0985438576695294</c:v>
                </c:pt>
                <c:pt idx="115">
                  <c:v>15.386580891417967</c:v>
                </c:pt>
                <c:pt idx="116">
                  <c:v>31.642357136622337</c:v>
                </c:pt>
                <c:pt idx="117">
                  <c:v>29.656065196123652</c:v>
                </c:pt>
                <c:pt idx="118">
                  <c:v>29.877349081471383</c:v>
                </c:pt>
                <c:pt idx="119">
                  <c:v>24.475674580911168</c:v>
                </c:pt>
                <c:pt idx="120">
                  <c:v>27.220071790032975</c:v>
                </c:pt>
                <c:pt idx="121">
                  <c:v>28.184498851386682</c:v>
                </c:pt>
                <c:pt idx="122">
                  <c:v>33.375498653556136</c:v>
                </c:pt>
                <c:pt idx="123">
                  <c:v>37.547563833672633</c:v>
                </c:pt>
                <c:pt idx="124">
                  <c:v>24.296062800136909</c:v>
                </c:pt>
                <c:pt idx="125">
                  <c:v>17.839633464156549</c:v>
                </c:pt>
                <c:pt idx="126">
                  <c:v>13.282725691951187</c:v>
                </c:pt>
                <c:pt idx="127">
                  <c:v>5.451176492376419</c:v>
                </c:pt>
                <c:pt idx="128">
                  <c:v>26.245940058419798</c:v>
                </c:pt>
                <c:pt idx="129">
                  <c:v>28.877929161671481</c:v>
                </c:pt>
                <c:pt idx="130">
                  <c:v>26.093786422805088</c:v>
                </c:pt>
                <c:pt idx="131">
                  <c:v>34.177261737087179</c:v>
                </c:pt>
                <c:pt idx="132">
                  <c:v>24.030806663555818</c:v>
                </c:pt>
                <c:pt idx="133">
                  <c:v>30.336357712655648</c:v>
                </c:pt>
                <c:pt idx="134">
                  <c:v>30.710434140108788</c:v>
                </c:pt>
                <c:pt idx="135">
                  <c:v>34.319080012069406</c:v>
                </c:pt>
                <c:pt idx="136">
                  <c:v>35.462197778036732</c:v>
                </c:pt>
                <c:pt idx="137">
                  <c:v>32.419122464882619</c:v>
                </c:pt>
                <c:pt idx="138">
                  <c:v>17.393587584919743</c:v>
                </c:pt>
                <c:pt idx="139">
                  <c:v>5.2564064648157327</c:v>
                </c:pt>
                <c:pt idx="140">
                  <c:v>4.7595272044506727</c:v>
                </c:pt>
                <c:pt idx="141">
                  <c:v>24.196947011217425</c:v>
                </c:pt>
                <c:pt idx="142">
                  <c:v>32.511369478548318</c:v>
                </c:pt>
                <c:pt idx="143">
                  <c:v>34.468851298197457</c:v>
                </c:pt>
                <c:pt idx="144">
                  <c:v>28.721267625227242</c:v>
                </c:pt>
                <c:pt idx="145">
                  <c:v>22.294347925344869</c:v>
                </c:pt>
                <c:pt idx="146">
                  <c:v>22.05159842312468</c:v>
                </c:pt>
                <c:pt idx="147">
                  <c:v>56.155707706461833</c:v>
                </c:pt>
                <c:pt idx="148">
                  <c:v>58.931285389073885</c:v>
                </c:pt>
                <c:pt idx="149">
                  <c:v>18.380872492118815</c:v>
                </c:pt>
                <c:pt idx="150">
                  <c:v>-2.1533984391176872</c:v>
                </c:pt>
                <c:pt idx="151">
                  <c:v>-5.209914523946348</c:v>
                </c:pt>
                <c:pt idx="152">
                  <c:v>1.3105532523504999</c:v>
                </c:pt>
                <c:pt idx="153">
                  <c:v>24.684789961085656</c:v>
                </c:pt>
                <c:pt idx="154">
                  <c:v>40.973062831053156</c:v>
                </c:pt>
                <c:pt idx="155">
                  <c:v>34.179492985927638</c:v>
                </c:pt>
                <c:pt idx="156">
                  <c:v>25.763123492620032</c:v>
                </c:pt>
                <c:pt idx="157">
                  <c:v>40.589040166840981</c:v>
                </c:pt>
                <c:pt idx="158">
                  <c:v>49.825340740586086</c:v>
                </c:pt>
                <c:pt idx="159">
                  <c:v>45.330985799208563</c:v>
                </c:pt>
                <c:pt idx="160">
                  <c:v>29.64602635379886</c:v>
                </c:pt>
                <c:pt idx="161">
                  <c:v>17.766041533406678</c:v>
                </c:pt>
                <c:pt idx="162">
                  <c:v>11.188704589629047</c:v>
                </c:pt>
                <c:pt idx="163">
                  <c:v>5.3795391312647034</c:v>
                </c:pt>
                <c:pt idx="164">
                  <c:v>22.781606777383317</c:v>
                </c:pt>
                <c:pt idx="165">
                  <c:v>34.391998318005562</c:v>
                </c:pt>
                <c:pt idx="166">
                  <c:v>27.619625656646747</c:v>
                </c:pt>
                <c:pt idx="167">
                  <c:v>35.539473574262743</c:v>
                </c:pt>
                <c:pt idx="168">
                  <c:v>30.240058555939783</c:v>
                </c:pt>
                <c:pt idx="169">
                  <c:v>28.596043862789088</c:v>
                </c:pt>
                <c:pt idx="170">
                  <c:v>38.712734931077705</c:v>
                </c:pt>
                <c:pt idx="171">
                  <c:v>33.015377057778039</c:v>
                </c:pt>
                <c:pt idx="172">
                  <c:v>38.52884002998546</c:v>
                </c:pt>
                <c:pt idx="173">
                  <c:v>24.871539749741878</c:v>
                </c:pt>
                <c:pt idx="174">
                  <c:v>6.2888970321576148</c:v>
                </c:pt>
                <c:pt idx="175">
                  <c:v>6.3769458220927753</c:v>
                </c:pt>
                <c:pt idx="176">
                  <c:v>1.2412706502092981</c:v>
                </c:pt>
                <c:pt idx="177">
                  <c:v>13.544857163859286</c:v>
                </c:pt>
                <c:pt idx="178">
                  <c:v>29.045974506433886</c:v>
                </c:pt>
                <c:pt idx="179">
                  <c:v>21.941139807363371</c:v>
                </c:pt>
                <c:pt idx="180">
                  <c:v>35.606576520866099</c:v>
                </c:pt>
                <c:pt idx="181">
                  <c:v>33.860165858102917</c:v>
                </c:pt>
                <c:pt idx="182">
                  <c:v>39.336207153733938</c:v>
                </c:pt>
                <c:pt idx="183">
                  <c:v>55.897094703349424</c:v>
                </c:pt>
                <c:pt idx="184">
                  <c:v>28.230628112170145</c:v>
                </c:pt>
                <c:pt idx="185">
                  <c:v>34.915225350516657</c:v>
                </c:pt>
                <c:pt idx="186">
                  <c:v>20.537228216675405</c:v>
                </c:pt>
                <c:pt idx="187">
                  <c:v>-2.084940346764439</c:v>
                </c:pt>
                <c:pt idx="188">
                  <c:v>4.9647164891076887</c:v>
                </c:pt>
                <c:pt idx="189">
                  <c:v>8.8705635342473208</c:v>
                </c:pt>
                <c:pt idx="190">
                  <c:v>25.820186215433623</c:v>
                </c:pt>
                <c:pt idx="191">
                  <c:v>39.444288603504248</c:v>
                </c:pt>
                <c:pt idx="192">
                  <c:v>27.787728694670296</c:v>
                </c:pt>
                <c:pt idx="193">
                  <c:v>31.25862891595775</c:v>
                </c:pt>
                <c:pt idx="194">
                  <c:v>25.744788335229487</c:v>
                </c:pt>
                <c:pt idx="195">
                  <c:v>39.317619139562069</c:v>
                </c:pt>
                <c:pt idx="196">
                  <c:v>47.345212062359508</c:v>
                </c:pt>
                <c:pt idx="197">
                  <c:v>22.061521407112693</c:v>
                </c:pt>
                <c:pt idx="198">
                  <c:v>10.966782486918728</c:v>
                </c:pt>
                <c:pt idx="199">
                  <c:v>9.2959309993601202</c:v>
                </c:pt>
                <c:pt idx="200">
                  <c:v>10.484270850539371</c:v>
                </c:pt>
                <c:pt idx="201">
                  <c:v>25.702094274872049</c:v>
                </c:pt>
                <c:pt idx="202">
                  <c:v>42.301073680261439</c:v>
                </c:pt>
                <c:pt idx="203">
                  <c:v>35.174864159039799</c:v>
                </c:pt>
                <c:pt idx="204">
                  <c:v>27.126397097918126</c:v>
                </c:pt>
                <c:pt idx="205">
                  <c:v>35.024377647066061</c:v>
                </c:pt>
                <c:pt idx="206">
                  <c:v>40.067701163447467</c:v>
                </c:pt>
                <c:pt idx="207">
                  <c:v>47.105785389644836</c:v>
                </c:pt>
                <c:pt idx="208">
                  <c:v>32.032780215965971</c:v>
                </c:pt>
                <c:pt idx="209">
                  <c:v>10.566009129279545</c:v>
                </c:pt>
                <c:pt idx="210">
                  <c:v>4.9082828733146968</c:v>
                </c:pt>
                <c:pt idx="211">
                  <c:v>9.6292373913939695</c:v>
                </c:pt>
                <c:pt idx="212">
                  <c:v>9.5971893924381799</c:v>
                </c:pt>
                <c:pt idx="213">
                  <c:v>11.548709151665955</c:v>
                </c:pt>
                <c:pt idx="214">
                  <c:v>6.1680531052408183</c:v>
                </c:pt>
                <c:pt idx="215">
                  <c:v>17.354987297539008</c:v>
                </c:pt>
                <c:pt idx="216">
                  <c:v>37.506654663506609</c:v>
                </c:pt>
                <c:pt idx="217">
                  <c:v>48.044891454522606</c:v>
                </c:pt>
                <c:pt idx="218">
                  <c:v>55.602970900972593</c:v>
                </c:pt>
                <c:pt idx="219">
                  <c:v>42.544258978072833</c:v>
                </c:pt>
                <c:pt idx="220">
                  <c:v>21.697669776873028</c:v>
                </c:pt>
                <c:pt idx="221">
                  <c:v>31.926090814734618</c:v>
                </c:pt>
                <c:pt idx="222">
                  <c:v>21.368191036215105</c:v>
                </c:pt>
                <c:pt idx="223">
                  <c:v>6.5758729657875312</c:v>
                </c:pt>
                <c:pt idx="224">
                  <c:v>10.207895820253309</c:v>
                </c:pt>
                <c:pt idx="225">
                  <c:v>11.612710124975074</c:v>
                </c:pt>
                <c:pt idx="226">
                  <c:v>24.249135965215324</c:v>
                </c:pt>
                <c:pt idx="227">
                  <c:v>25.806561738802266</c:v>
                </c:pt>
                <c:pt idx="228">
                  <c:v>22.188953697624143</c:v>
                </c:pt>
                <c:pt idx="229">
                  <c:v>37.001143817797789</c:v>
                </c:pt>
                <c:pt idx="230">
                  <c:v>44.804930243314857</c:v>
                </c:pt>
                <c:pt idx="231">
                  <c:v>46.197984824785962</c:v>
                </c:pt>
                <c:pt idx="232">
                  <c:v>42.798907802712144</c:v>
                </c:pt>
                <c:pt idx="233">
                  <c:v>28.380007896147962</c:v>
                </c:pt>
                <c:pt idx="234">
                  <c:v>9.1689864373669714</c:v>
                </c:pt>
                <c:pt idx="235">
                  <c:v>5.9825630277508131</c:v>
                </c:pt>
                <c:pt idx="236">
                  <c:v>7.261828785971562</c:v>
                </c:pt>
                <c:pt idx="237">
                  <c:v>12.560501409191886</c:v>
                </c:pt>
                <c:pt idx="238">
                  <c:v>23.364338557480366</c:v>
                </c:pt>
                <c:pt idx="239">
                  <c:v>21.572505165454086</c:v>
                </c:pt>
                <c:pt idx="240">
                  <c:v>26.134701100930137</c:v>
                </c:pt>
                <c:pt idx="241">
                  <c:v>33.966309926746476</c:v>
                </c:pt>
                <c:pt idx="242">
                  <c:v>38.839685308474458</c:v>
                </c:pt>
                <c:pt idx="243">
                  <c:v>54.439603593455566</c:v>
                </c:pt>
                <c:pt idx="244">
                  <c:v>38.633891088490451</c:v>
                </c:pt>
                <c:pt idx="245">
                  <c:v>27.980053602064348</c:v>
                </c:pt>
                <c:pt idx="246">
                  <c:v>16.203937136902958</c:v>
                </c:pt>
                <c:pt idx="247">
                  <c:v>5.1037780715595655</c:v>
                </c:pt>
                <c:pt idx="248">
                  <c:v>8.8715004138287323</c:v>
                </c:pt>
                <c:pt idx="249">
                  <c:v>10.988201424171027</c:v>
                </c:pt>
                <c:pt idx="250">
                  <c:v>22.147283696051623</c:v>
                </c:pt>
                <c:pt idx="251">
                  <c:v>31.687253930712128</c:v>
                </c:pt>
                <c:pt idx="252">
                  <c:v>26.49202536517123</c:v>
                </c:pt>
                <c:pt idx="253">
                  <c:v>27.907963148463594</c:v>
                </c:pt>
                <c:pt idx="254">
                  <c:v>30.792119114274954</c:v>
                </c:pt>
                <c:pt idx="255">
                  <c:v>50.510990258151921</c:v>
                </c:pt>
                <c:pt idx="256">
                  <c:v>42.125815639074553</c:v>
                </c:pt>
                <c:pt idx="257">
                  <c:v>24.552645671737224</c:v>
                </c:pt>
                <c:pt idx="258">
                  <c:v>19.54407698373047</c:v>
                </c:pt>
                <c:pt idx="259">
                  <c:v>6.9657978526759834</c:v>
                </c:pt>
                <c:pt idx="260">
                  <c:v>12.458732209692341</c:v>
                </c:pt>
                <c:pt idx="261">
                  <c:v>18.044800551194101</c:v>
                </c:pt>
                <c:pt idx="262">
                  <c:v>24.122338571838377</c:v>
                </c:pt>
                <c:pt idx="263">
                  <c:v>35.746126635178655</c:v>
                </c:pt>
                <c:pt idx="264">
                  <c:v>33.719746015964951</c:v>
                </c:pt>
                <c:pt idx="265">
                  <c:v>38.136299681820901</c:v>
                </c:pt>
                <c:pt idx="266">
                  <c:v>31.758935034956096</c:v>
                </c:pt>
                <c:pt idx="267">
                  <c:v>29.670351274430089</c:v>
                </c:pt>
                <c:pt idx="268">
                  <c:v>31.234369258281177</c:v>
                </c:pt>
                <c:pt idx="269">
                  <c:v>21.228276486700178</c:v>
                </c:pt>
                <c:pt idx="270">
                  <c:v>9.9104665973345618</c:v>
                </c:pt>
                <c:pt idx="271">
                  <c:v>3.7770168679964407</c:v>
                </c:pt>
                <c:pt idx="272">
                  <c:v>5.9158299024818728</c:v>
                </c:pt>
                <c:pt idx="273">
                  <c:v>16.748094080132454</c:v>
                </c:pt>
                <c:pt idx="274">
                  <c:v>32.372665926980247</c:v>
                </c:pt>
                <c:pt idx="275">
                  <c:v>38.167584208081962</c:v>
                </c:pt>
                <c:pt idx="276">
                  <c:v>32.549626900193481</c:v>
                </c:pt>
                <c:pt idx="277">
                  <c:v>37.64943692573538</c:v>
                </c:pt>
                <c:pt idx="278">
                  <c:v>40.137638261795431</c:v>
                </c:pt>
                <c:pt idx="279">
                  <c:v>37.663396695952969</c:v>
                </c:pt>
                <c:pt idx="280">
                  <c:v>32.950357921274033</c:v>
                </c:pt>
                <c:pt idx="281">
                  <c:v>20.281027482720582</c:v>
                </c:pt>
                <c:pt idx="282">
                  <c:v>10.510567922969047</c:v>
                </c:pt>
                <c:pt idx="283">
                  <c:v>9.242761872101612</c:v>
                </c:pt>
                <c:pt idx="284">
                  <c:v>14.176467926998187</c:v>
                </c:pt>
                <c:pt idx="285">
                  <c:v>18.470562068329034</c:v>
                </c:pt>
                <c:pt idx="286">
                  <c:v>25.650949787027802</c:v>
                </c:pt>
                <c:pt idx="287">
                  <c:v>26.270712633158688</c:v>
                </c:pt>
                <c:pt idx="288">
                  <c:v>28.558095744775041</c:v>
                </c:pt>
                <c:pt idx="289">
                  <c:v>34.066025805937173</c:v>
                </c:pt>
                <c:pt idx="290">
                  <c:v>38.67317507908426</c:v>
                </c:pt>
                <c:pt idx="291">
                  <c:v>41.168915838791143</c:v>
                </c:pt>
                <c:pt idx="292">
                  <c:v>29.696480976152301</c:v>
                </c:pt>
                <c:pt idx="293">
                  <c:v>17.832415878454647</c:v>
                </c:pt>
                <c:pt idx="294">
                  <c:v>9.8267479744319548</c:v>
                </c:pt>
                <c:pt idx="295">
                  <c:v>0.68275729816297703</c:v>
                </c:pt>
                <c:pt idx="296">
                  <c:v>10.913731743900374</c:v>
                </c:pt>
                <c:pt idx="297">
                  <c:v>19.204266820603024</c:v>
                </c:pt>
                <c:pt idx="298">
                  <c:v>26.045846479751702</c:v>
                </c:pt>
                <c:pt idx="299">
                  <c:v>25.212863132457485</c:v>
                </c:pt>
                <c:pt idx="300">
                  <c:v>23.384296958259249</c:v>
                </c:pt>
                <c:pt idx="301">
                  <c:v>42.040442508978998</c:v>
                </c:pt>
                <c:pt idx="302">
                  <c:v>49.917452522708572</c:v>
                </c:pt>
                <c:pt idx="303">
                  <c:v>37.746670057938658</c:v>
                </c:pt>
                <c:pt idx="304">
                  <c:v>30.642525319060912</c:v>
                </c:pt>
                <c:pt idx="305">
                  <c:v>25.53086301766082</c:v>
                </c:pt>
                <c:pt idx="306">
                  <c:v>13.62828530577152</c:v>
                </c:pt>
                <c:pt idx="307">
                  <c:v>9.8656247900790319</c:v>
                </c:pt>
                <c:pt idx="308">
                  <c:v>13.54514373958142</c:v>
                </c:pt>
                <c:pt idx="309">
                  <c:v>18.543671358135231</c:v>
                </c:pt>
                <c:pt idx="310">
                  <c:v>31.781969532947016</c:v>
                </c:pt>
                <c:pt idx="311">
                  <c:v>32.458813135948262</c:v>
                </c:pt>
                <c:pt idx="312">
                  <c:v>33.880212321217201</c:v>
                </c:pt>
                <c:pt idx="313">
                  <c:v>33.498499466729129</c:v>
                </c:pt>
                <c:pt idx="314">
                  <c:v>21.650068809706564</c:v>
                </c:pt>
                <c:pt idx="315">
                  <c:v>33.833756694828317</c:v>
                </c:pt>
                <c:pt idx="316">
                  <c:v>33.441381136631492</c:v>
                </c:pt>
                <c:pt idx="317">
                  <c:v>26.161781030450697</c:v>
                </c:pt>
                <c:pt idx="318">
                  <c:v>14.674098180942652</c:v>
                </c:pt>
                <c:pt idx="319">
                  <c:v>1.7714574825375371</c:v>
                </c:pt>
                <c:pt idx="320">
                  <c:v>13.838896061904256</c:v>
                </c:pt>
                <c:pt idx="321">
                  <c:v>24.135733832259824</c:v>
                </c:pt>
                <c:pt idx="322">
                  <c:v>23.863214107649988</c:v>
                </c:pt>
                <c:pt idx="323">
                  <c:v>30.792632883170988</c:v>
                </c:pt>
                <c:pt idx="324">
                  <c:v>27.015426051782111</c:v>
                </c:pt>
                <c:pt idx="325">
                  <c:v>23.444400976864497</c:v>
                </c:pt>
                <c:pt idx="326">
                  <c:v>29.735777322822372</c:v>
                </c:pt>
                <c:pt idx="327">
                  <c:v>49.938916439625295</c:v>
                </c:pt>
                <c:pt idx="328">
                  <c:v>53.329297985419061</c:v>
                </c:pt>
                <c:pt idx="329">
                  <c:v>35.847310410287982</c:v>
                </c:pt>
                <c:pt idx="330">
                  <c:v>13.293153797672153</c:v>
                </c:pt>
                <c:pt idx="331">
                  <c:v>2.9941805321948451</c:v>
                </c:pt>
                <c:pt idx="332">
                  <c:v>2.6385747504436305</c:v>
                </c:pt>
                <c:pt idx="333">
                  <c:v>11.350250731690389</c:v>
                </c:pt>
                <c:pt idx="334">
                  <c:v>23.563127865602304</c:v>
                </c:pt>
                <c:pt idx="335">
                  <c:v>31.365755593838362</c:v>
                </c:pt>
                <c:pt idx="336">
                  <c:v>20.436167076506756</c:v>
                </c:pt>
                <c:pt idx="337">
                  <c:v>20.633060804783007</c:v>
                </c:pt>
                <c:pt idx="338">
                  <c:v>36.351253787418358</c:v>
                </c:pt>
                <c:pt idx="339">
                  <c:v>50.769914750329143</c:v>
                </c:pt>
                <c:pt idx="340">
                  <c:v>47.282631432368802</c:v>
                </c:pt>
                <c:pt idx="341">
                  <c:v>17.807512231715656</c:v>
                </c:pt>
                <c:pt idx="342">
                  <c:v>5.0748746869847485</c:v>
                </c:pt>
                <c:pt idx="343">
                  <c:v>6.2549862870096886</c:v>
                </c:pt>
                <c:pt idx="344">
                  <c:v>4.5532702396113036</c:v>
                </c:pt>
                <c:pt idx="345">
                  <c:v>30.985974382917071</c:v>
                </c:pt>
                <c:pt idx="346">
                  <c:v>39.902074651782684</c:v>
                </c:pt>
                <c:pt idx="347">
                  <c:v>31.878878422796927</c:v>
                </c:pt>
                <c:pt idx="348">
                  <c:v>35.388526214308826</c:v>
                </c:pt>
                <c:pt idx="349">
                  <c:v>28.808284556258215</c:v>
                </c:pt>
                <c:pt idx="350">
                  <c:v>36.414782781008874</c:v>
                </c:pt>
                <c:pt idx="351">
                  <c:v>35.258199400232996</c:v>
                </c:pt>
                <c:pt idx="352">
                  <c:v>25.504825214764089</c:v>
                </c:pt>
                <c:pt idx="353">
                  <c:v>28.365017182389682</c:v>
                </c:pt>
                <c:pt idx="354">
                  <c:v>11.742257668787355</c:v>
                </c:pt>
                <c:pt idx="355">
                  <c:v>3.3920786170481607</c:v>
                </c:pt>
                <c:pt idx="356">
                  <c:v>5.9265573912225022</c:v>
                </c:pt>
                <c:pt idx="357">
                  <c:v>18.752119145431401</c:v>
                </c:pt>
                <c:pt idx="358">
                  <c:v>39.809768551776997</c:v>
                </c:pt>
                <c:pt idx="359">
                  <c:v>37.201944163252335</c:v>
                </c:pt>
                <c:pt idx="360">
                  <c:v>21.590858793418423</c:v>
                </c:pt>
                <c:pt idx="361">
                  <c:v>24.838605880299255</c:v>
                </c:pt>
                <c:pt idx="362">
                  <c:v>27.707707586556033</c:v>
                </c:pt>
                <c:pt idx="363">
                  <c:v>42.892384784443621</c:v>
                </c:pt>
                <c:pt idx="364">
                  <c:v>43.653771634965587</c:v>
                </c:pt>
                <c:pt idx="365">
                  <c:v>17.270353016933822</c:v>
                </c:pt>
                <c:pt idx="366">
                  <c:v>7.5100554921067868</c:v>
                </c:pt>
                <c:pt idx="367">
                  <c:v>6.8934158156297247</c:v>
                </c:pt>
                <c:pt idx="368">
                  <c:v>16.062836454079438</c:v>
                </c:pt>
                <c:pt idx="369">
                  <c:v>35.361787854015766</c:v>
                </c:pt>
                <c:pt idx="370">
                  <c:v>47.224187028491961</c:v>
                </c:pt>
                <c:pt idx="371">
                  <c:v>23.985916057388014</c:v>
                </c:pt>
                <c:pt idx="372">
                  <c:v>24.949810639432503</c:v>
                </c:pt>
                <c:pt idx="373">
                  <c:v>27.528396650668192</c:v>
                </c:pt>
                <c:pt idx="374">
                  <c:v>29.147094926656074</c:v>
                </c:pt>
                <c:pt idx="375">
                  <c:v>34.823066314944811</c:v>
                </c:pt>
                <c:pt idx="376">
                  <c:v>26.580652840685154</c:v>
                </c:pt>
                <c:pt idx="377">
                  <c:v>11.259472152533281</c:v>
                </c:pt>
                <c:pt idx="378">
                  <c:v>8.586632275407851</c:v>
                </c:pt>
                <c:pt idx="379">
                  <c:v>3.447919137337454</c:v>
                </c:pt>
                <c:pt idx="380">
                  <c:v>30.121243920616354</c:v>
                </c:pt>
                <c:pt idx="381">
                  <c:v>36.849608358446886</c:v>
                </c:pt>
                <c:pt idx="382">
                  <c:v>24.803692778190374</c:v>
                </c:pt>
                <c:pt idx="383">
                  <c:v>29.210982810761237</c:v>
                </c:pt>
                <c:pt idx="384">
                  <c:v>30.871687162167099</c:v>
                </c:pt>
                <c:pt idx="385">
                  <c:v>32.580063470083616</c:v>
                </c:pt>
                <c:pt idx="386">
                  <c:v>38.065734594702512</c:v>
                </c:pt>
                <c:pt idx="387">
                  <c:v>38.881077297835716</c:v>
                </c:pt>
                <c:pt idx="388">
                  <c:v>20.980654766007863</c:v>
                </c:pt>
                <c:pt idx="389">
                  <c:v>16.109731272954978</c:v>
                </c:pt>
                <c:pt idx="390">
                  <c:v>13.765751966958737</c:v>
                </c:pt>
                <c:pt idx="391">
                  <c:v>12.268399261857727</c:v>
                </c:pt>
                <c:pt idx="392">
                  <c:v>17.978647603804117</c:v>
                </c:pt>
                <c:pt idx="393">
                  <c:v>21.067374531988886</c:v>
                </c:pt>
                <c:pt idx="394">
                  <c:v>29.165348288541775</c:v>
                </c:pt>
                <c:pt idx="395">
                  <c:v>29.497706703628715</c:v>
                </c:pt>
                <c:pt idx="396">
                  <c:v>26.701039766488325</c:v>
                </c:pt>
                <c:pt idx="397">
                  <c:v>40.152870697948345</c:v>
                </c:pt>
                <c:pt idx="398">
                  <c:v>37.630053527731341</c:v>
                </c:pt>
                <c:pt idx="399">
                  <c:v>27.785584304312636</c:v>
                </c:pt>
                <c:pt idx="400">
                  <c:v>26.948655740713903</c:v>
                </c:pt>
                <c:pt idx="401">
                  <c:v>17.029084095358435</c:v>
                </c:pt>
                <c:pt idx="402">
                  <c:v>10.172379636503022</c:v>
                </c:pt>
                <c:pt idx="403">
                  <c:v>7.8128402332294318</c:v>
                </c:pt>
                <c:pt idx="404">
                  <c:v>13.872721239279194</c:v>
                </c:pt>
                <c:pt idx="405">
                  <c:v>18.281460216701735</c:v>
                </c:pt>
                <c:pt idx="406">
                  <c:v>21.671855814202118</c:v>
                </c:pt>
                <c:pt idx="407">
                  <c:v>22.35620148349512</c:v>
                </c:pt>
                <c:pt idx="408">
                  <c:v>27.543454672710048</c:v>
                </c:pt>
                <c:pt idx="409">
                  <c:v>37.252624144325566</c:v>
                </c:pt>
                <c:pt idx="410">
                  <c:v>44.041141739250008</c:v>
                </c:pt>
                <c:pt idx="411">
                  <c:v>48.569214051995012</c:v>
                </c:pt>
                <c:pt idx="412">
                  <c:v>29.328494749777711</c:v>
                </c:pt>
                <c:pt idx="413">
                  <c:v>14.06654184032659</c:v>
                </c:pt>
                <c:pt idx="414">
                  <c:v>10.53075099050978</c:v>
                </c:pt>
                <c:pt idx="415">
                  <c:v>5.8678897253501061</c:v>
                </c:pt>
                <c:pt idx="416">
                  <c:v>14.185544225459324</c:v>
                </c:pt>
                <c:pt idx="417">
                  <c:v>15.962869185584903</c:v>
                </c:pt>
                <c:pt idx="418">
                  <c:v>17.748062988712135</c:v>
                </c:pt>
                <c:pt idx="419">
                  <c:v>23.178196052339537</c:v>
                </c:pt>
                <c:pt idx="420">
                  <c:v>37.692698943214431</c:v>
                </c:pt>
                <c:pt idx="421">
                  <c:v>44.681490506616967</c:v>
                </c:pt>
                <c:pt idx="422">
                  <c:v>41.530824119091925</c:v>
                </c:pt>
                <c:pt idx="423">
                  <c:v>32.368423004243432</c:v>
                </c:pt>
                <c:pt idx="424">
                  <c:v>25.512362752059367</c:v>
                </c:pt>
                <c:pt idx="425">
                  <c:v>27.799873828927801</c:v>
                </c:pt>
                <c:pt idx="426">
                  <c:v>16.775273090640486</c:v>
                </c:pt>
                <c:pt idx="427">
                  <c:v>0.7960485349175932</c:v>
                </c:pt>
                <c:pt idx="428">
                  <c:v>9.836402021668821</c:v>
                </c:pt>
                <c:pt idx="429">
                  <c:v>10.052362536266809</c:v>
                </c:pt>
                <c:pt idx="430">
                  <c:v>26.4638266416652</c:v>
                </c:pt>
                <c:pt idx="431">
                  <c:v>38.052803826437199</c:v>
                </c:pt>
                <c:pt idx="432">
                  <c:v>27.325539588750082</c:v>
                </c:pt>
                <c:pt idx="433">
                  <c:v>27.679227003638623</c:v>
                </c:pt>
                <c:pt idx="434">
                  <c:v>29.95154771312173</c:v>
                </c:pt>
                <c:pt idx="435">
                  <c:v>48.42261645787918</c:v>
                </c:pt>
                <c:pt idx="436">
                  <c:v>46.3957251877749</c:v>
                </c:pt>
                <c:pt idx="437">
                  <c:v>27.131308151413247</c:v>
                </c:pt>
                <c:pt idx="438">
                  <c:v>15.156438069517607</c:v>
                </c:pt>
                <c:pt idx="439">
                  <c:v>11.420290875709517</c:v>
                </c:pt>
                <c:pt idx="440">
                  <c:v>12.941040102525257</c:v>
                </c:pt>
                <c:pt idx="441">
                  <c:v>17.134190578606397</c:v>
                </c:pt>
                <c:pt idx="442">
                  <c:v>24.337956944372976</c:v>
                </c:pt>
                <c:pt idx="443">
                  <c:v>44.731515275516848</c:v>
                </c:pt>
                <c:pt idx="444">
                  <c:v>25.224411428720778</c:v>
                </c:pt>
                <c:pt idx="445">
                  <c:v>28.768189924434825</c:v>
                </c:pt>
                <c:pt idx="446">
                  <c:v>33.834219397781069</c:v>
                </c:pt>
                <c:pt idx="447">
                  <c:v>27.628669777287911</c:v>
                </c:pt>
                <c:pt idx="448">
                  <c:v>30.557608334667471</c:v>
                </c:pt>
                <c:pt idx="449">
                  <c:v>14.147913110745122</c:v>
                </c:pt>
                <c:pt idx="450">
                  <c:v>2.7937270305884629</c:v>
                </c:pt>
                <c:pt idx="451">
                  <c:v>2.2170536584644061</c:v>
                </c:pt>
                <c:pt idx="452">
                  <c:v>-0.33971673954561804</c:v>
                </c:pt>
                <c:pt idx="453">
                  <c:v>38.090890986873276</c:v>
                </c:pt>
                <c:pt idx="454">
                  <c:v>51.576203224902144</c:v>
                </c:pt>
                <c:pt idx="455">
                  <c:v>45.23952197987775</c:v>
                </c:pt>
                <c:pt idx="456">
                  <c:v>38.464819872703075</c:v>
                </c:pt>
                <c:pt idx="457">
                  <c:v>28.899655949102261</c:v>
                </c:pt>
                <c:pt idx="458">
                  <c:v>35.186340334476832</c:v>
                </c:pt>
                <c:pt idx="459">
                  <c:v>32.577622158936869</c:v>
                </c:pt>
                <c:pt idx="460">
                  <c:v>29.867061430942687</c:v>
                </c:pt>
                <c:pt idx="461">
                  <c:v>23.217981277941519</c:v>
                </c:pt>
                <c:pt idx="462">
                  <c:v>12.488293373665782</c:v>
                </c:pt>
                <c:pt idx="463">
                  <c:v>2.5838527998251508</c:v>
                </c:pt>
                <c:pt idx="464">
                  <c:v>6.4020201820902161</c:v>
                </c:pt>
                <c:pt idx="465">
                  <c:v>34.35256954510912</c:v>
                </c:pt>
                <c:pt idx="466">
                  <c:v>39.400676603729799</c:v>
                </c:pt>
                <c:pt idx="467">
                  <c:v>21.606228985174862</c:v>
                </c:pt>
                <c:pt idx="468">
                  <c:v>19.335456869901286</c:v>
                </c:pt>
                <c:pt idx="469">
                  <c:v>28.422131600412229</c:v>
                </c:pt>
                <c:pt idx="470">
                  <c:v>37.802598814717058</c:v>
                </c:pt>
                <c:pt idx="471">
                  <c:v>48.48993085789121</c:v>
                </c:pt>
                <c:pt idx="472">
                  <c:v>49.798464800811587</c:v>
                </c:pt>
                <c:pt idx="473">
                  <c:v>32.394407572301397</c:v>
                </c:pt>
                <c:pt idx="474">
                  <c:v>10.56080193865664</c:v>
                </c:pt>
                <c:pt idx="475">
                  <c:v>11.608121861406337</c:v>
                </c:pt>
                <c:pt idx="476">
                  <c:v>11.723044558099502</c:v>
                </c:pt>
                <c:pt idx="477">
                  <c:v>10.648045646204707</c:v>
                </c:pt>
                <c:pt idx="478">
                  <c:v>16.424129932533472</c:v>
                </c:pt>
                <c:pt idx="479">
                  <c:v>15.695786086068763</c:v>
                </c:pt>
                <c:pt idx="480">
                  <c:v>25.000247788920145</c:v>
                </c:pt>
                <c:pt idx="481">
                  <c:v>37.837303151137149</c:v>
                </c:pt>
                <c:pt idx="482">
                  <c:v>38.817948423751098</c:v>
                </c:pt>
                <c:pt idx="483">
                  <c:v>42.40033963222092</c:v>
                </c:pt>
                <c:pt idx="484">
                  <c:v>31.643434178576729</c:v>
                </c:pt>
                <c:pt idx="485">
                  <c:v>22.865069482447655</c:v>
                </c:pt>
                <c:pt idx="486">
                  <c:v>20.549256710006816</c:v>
                </c:pt>
                <c:pt idx="487">
                  <c:v>13.768513524196861</c:v>
                </c:pt>
                <c:pt idx="488">
                  <c:v>17.424130433181158</c:v>
                </c:pt>
                <c:pt idx="489">
                  <c:v>18.481642624873409</c:v>
                </c:pt>
                <c:pt idx="490">
                  <c:v>20.111403197333722</c:v>
                </c:pt>
                <c:pt idx="491">
                  <c:v>31.476066478681243</c:v>
                </c:pt>
                <c:pt idx="492">
                  <c:v>32.494425053405124</c:v>
                </c:pt>
                <c:pt idx="493">
                  <c:v>30.229936727780846</c:v>
                </c:pt>
                <c:pt idx="494">
                  <c:v>27.682868606184609</c:v>
                </c:pt>
                <c:pt idx="495">
                  <c:v>37.018354274668795</c:v>
                </c:pt>
                <c:pt idx="496">
                  <c:v>28.988517553561046</c:v>
                </c:pt>
                <c:pt idx="497">
                  <c:v>17.291288871176786</c:v>
                </c:pt>
                <c:pt idx="498">
                  <c:v>11.257662959769247</c:v>
                </c:pt>
                <c:pt idx="499">
                  <c:v>3.9193566241555793</c:v>
                </c:pt>
                <c:pt idx="500">
                  <c:v>10.042402985000539</c:v>
                </c:pt>
                <c:pt idx="501">
                  <c:v>22.150642520987866</c:v>
                </c:pt>
                <c:pt idx="502">
                  <c:v>25.783758620918732</c:v>
                </c:pt>
                <c:pt idx="503">
                  <c:v>32.2913564332395</c:v>
                </c:pt>
                <c:pt idx="504">
                  <c:v>29.349983579215937</c:v>
                </c:pt>
                <c:pt idx="505">
                  <c:v>41.272942161752901</c:v>
                </c:pt>
                <c:pt idx="506">
                  <c:v>45.403348805475616</c:v>
                </c:pt>
                <c:pt idx="507">
                  <c:v>30.603847920348088</c:v>
                </c:pt>
                <c:pt idx="508">
                  <c:v>27.889915724856234</c:v>
                </c:pt>
                <c:pt idx="509">
                  <c:v>21.259282784417444</c:v>
                </c:pt>
                <c:pt idx="510">
                  <c:v>15.743778903104717</c:v>
                </c:pt>
                <c:pt idx="511">
                  <c:v>15.341283251598862</c:v>
                </c:pt>
                <c:pt idx="512">
                  <c:v>16.291309795700467</c:v>
                </c:pt>
                <c:pt idx="513">
                  <c:v>21.409983040233566</c:v>
                </c:pt>
                <c:pt idx="514">
                  <c:v>23.387305995468495</c:v>
                </c:pt>
                <c:pt idx="515">
                  <c:v>24.125274837523275</c:v>
                </c:pt>
                <c:pt idx="516">
                  <c:v>30.702256580327578</c:v>
                </c:pt>
                <c:pt idx="517">
                  <c:v>31.544877271292261</c:v>
                </c:pt>
                <c:pt idx="518">
                  <c:v>28.886411266379632</c:v>
                </c:pt>
                <c:pt idx="519">
                  <c:v>37.849156229515415</c:v>
                </c:pt>
                <c:pt idx="520">
                  <c:v>27.91176449210344</c:v>
                </c:pt>
                <c:pt idx="521">
                  <c:v>11.537110304751321</c:v>
                </c:pt>
                <c:pt idx="522">
                  <c:v>12.964380034422483</c:v>
                </c:pt>
                <c:pt idx="523">
                  <c:v>10.401600149698169</c:v>
                </c:pt>
                <c:pt idx="524">
                  <c:v>14.601542021653852</c:v>
                </c:pt>
                <c:pt idx="525">
                  <c:v>24.442636827792199</c:v>
                </c:pt>
                <c:pt idx="526">
                  <c:v>23.065952201998016</c:v>
                </c:pt>
                <c:pt idx="527">
                  <c:v>27.831532369393866</c:v>
                </c:pt>
                <c:pt idx="528">
                  <c:v>28.282507954462609</c:v>
                </c:pt>
                <c:pt idx="529">
                  <c:v>32.473137765126218</c:v>
                </c:pt>
                <c:pt idx="530">
                  <c:v>40.429599695062365</c:v>
                </c:pt>
                <c:pt idx="531">
                  <c:v>31.214520520394004</c:v>
                </c:pt>
                <c:pt idx="532">
                  <c:v>19.877053551134541</c:v>
                </c:pt>
                <c:pt idx="533">
                  <c:v>19.086988982901008</c:v>
                </c:pt>
                <c:pt idx="534">
                  <c:v>13.904383762278972</c:v>
                </c:pt>
                <c:pt idx="535">
                  <c:v>18.481342767452013</c:v>
                </c:pt>
                <c:pt idx="536">
                  <c:v>25.241294662233265</c:v>
                </c:pt>
                <c:pt idx="537">
                  <c:v>23.495356017388275</c:v>
                </c:pt>
                <c:pt idx="538">
                  <c:v>32.265593373702451</c:v>
                </c:pt>
                <c:pt idx="539">
                  <c:v>28.774482249175932</c:v>
                </c:pt>
                <c:pt idx="540">
                  <c:v>20.239003370238926</c:v>
                </c:pt>
                <c:pt idx="541">
                  <c:v>26.544676913240941</c:v>
                </c:pt>
                <c:pt idx="542">
                  <c:v>25.784030127040143</c:v>
                </c:pt>
                <c:pt idx="543">
                  <c:v>28.108044676602486</c:v>
                </c:pt>
                <c:pt idx="544">
                  <c:v>33.264338977674619</c:v>
                </c:pt>
                <c:pt idx="545">
                  <c:v>26.286406824584905</c:v>
                </c:pt>
                <c:pt idx="546">
                  <c:v>17.424804017365734</c:v>
                </c:pt>
                <c:pt idx="547">
                  <c:v>12.981923065930777</c:v>
                </c:pt>
                <c:pt idx="548">
                  <c:v>16.469458088422723</c:v>
                </c:pt>
                <c:pt idx="549">
                  <c:v>26.032196843042328</c:v>
                </c:pt>
                <c:pt idx="550">
                  <c:v>22.471345103677493</c:v>
                </c:pt>
                <c:pt idx="551">
                  <c:v>22.52755653027187</c:v>
                </c:pt>
                <c:pt idx="552">
                  <c:v>31.691595226582244</c:v>
                </c:pt>
                <c:pt idx="553">
                  <c:v>24.658415054690373</c:v>
                </c:pt>
                <c:pt idx="554">
                  <c:v>33.267120447198131</c:v>
                </c:pt>
                <c:pt idx="555">
                  <c:v>38.370911942112158</c:v>
                </c:pt>
                <c:pt idx="556">
                  <c:v>31.523123425921348</c:v>
                </c:pt>
                <c:pt idx="557">
                  <c:v>35.624138419329455</c:v>
                </c:pt>
                <c:pt idx="558">
                  <c:v>17.930333960875188</c:v>
                </c:pt>
                <c:pt idx="559">
                  <c:v>-0.28790751307099505</c:v>
                </c:pt>
                <c:pt idx="560">
                  <c:v>4.1226619220478291</c:v>
                </c:pt>
                <c:pt idx="561">
                  <c:v>12.277621467872041</c:v>
                </c:pt>
                <c:pt idx="562">
                  <c:v>27.762535227423893</c:v>
                </c:pt>
                <c:pt idx="563">
                  <c:v>28.502508342574579</c:v>
                </c:pt>
                <c:pt idx="564">
                  <c:v>21.711391351344901</c:v>
                </c:pt>
                <c:pt idx="565">
                  <c:v>31.510486704941712</c:v>
                </c:pt>
                <c:pt idx="566">
                  <c:v>42.051368793433326</c:v>
                </c:pt>
                <c:pt idx="567">
                  <c:v>46.558221722077505</c:v>
                </c:pt>
                <c:pt idx="568">
                  <c:v>37.798205698776499</c:v>
                </c:pt>
                <c:pt idx="569">
                  <c:v>25.903842349840325</c:v>
                </c:pt>
                <c:pt idx="570">
                  <c:v>21.308535037443264</c:v>
                </c:pt>
                <c:pt idx="571">
                  <c:v>15.242600526988241</c:v>
                </c:pt>
                <c:pt idx="572">
                  <c:v>3.6524423400545096</c:v>
                </c:pt>
                <c:pt idx="573">
                  <c:v>12.0704554275829</c:v>
                </c:pt>
                <c:pt idx="574">
                  <c:v>28.537527183371548</c:v>
                </c:pt>
                <c:pt idx="575">
                  <c:v>40.09515712365878</c:v>
                </c:pt>
                <c:pt idx="576">
                  <c:v>31.607166254972448</c:v>
                </c:pt>
                <c:pt idx="577">
                  <c:v>23.859422854076165</c:v>
                </c:pt>
                <c:pt idx="578">
                  <c:v>22.718508630596897</c:v>
                </c:pt>
                <c:pt idx="579">
                  <c:v>32.508973763973344</c:v>
                </c:pt>
                <c:pt idx="580">
                  <c:v>37.003505563054865</c:v>
                </c:pt>
                <c:pt idx="581">
                  <c:v>34.486873153521003</c:v>
                </c:pt>
                <c:pt idx="582">
                  <c:v>17.962556261254193</c:v>
                </c:pt>
                <c:pt idx="583">
                  <c:v>7.4755328744033989</c:v>
                </c:pt>
                <c:pt idx="584">
                  <c:v>9.2181022547146778</c:v>
                </c:pt>
                <c:pt idx="585">
                  <c:v>24.977716527815947</c:v>
                </c:pt>
                <c:pt idx="586">
                  <c:v>32.734914164111785</c:v>
                </c:pt>
                <c:pt idx="587">
                  <c:v>36.967033355944274</c:v>
                </c:pt>
                <c:pt idx="588">
                  <c:v>28.397686691810485</c:v>
                </c:pt>
                <c:pt idx="589">
                  <c:v>23.393749856345714</c:v>
                </c:pt>
                <c:pt idx="590">
                  <c:v>29.910567559726189</c:v>
                </c:pt>
                <c:pt idx="591">
                  <c:v>35.991464172966033</c:v>
                </c:pt>
                <c:pt idx="592">
                  <c:v>43.29303337392907</c:v>
                </c:pt>
                <c:pt idx="593">
                  <c:v>22.755979931015212</c:v>
                </c:pt>
                <c:pt idx="594">
                  <c:v>6.1073008467631027</c:v>
                </c:pt>
                <c:pt idx="595">
                  <c:v>6.9540614152584954</c:v>
                </c:pt>
                <c:pt idx="596">
                  <c:v>1.596539817103265</c:v>
                </c:pt>
                <c:pt idx="597">
                  <c:v>20.630990331158173</c:v>
                </c:pt>
                <c:pt idx="598">
                  <c:v>38.853651398606658</c:v>
                </c:pt>
                <c:pt idx="599">
                  <c:v>19.769580509893657</c:v>
                </c:pt>
                <c:pt idx="600">
                  <c:v>29.120312585975149</c:v>
                </c:pt>
                <c:pt idx="601">
                  <c:v>29.157903252804424</c:v>
                </c:pt>
                <c:pt idx="602">
                  <c:v>38.095887182463834</c:v>
                </c:pt>
                <c:pt idx="603">
                  <c:v>51.620199397300112</c:v>
                </c:pt>
                <c:pt idx="604">
                  <c:v>44.018886846175661</c:v>
                </c:pt>
                <c:pt idx="605">
                  <c:v>30.184003027526366</c:v>
                </c:pt>
                <c:pt idx="606">
                  <c:v>12.53751984128737</c:v>
                </c:pt>
                <c:pt idx="607">
                  <c:v>-0.12675925745517391</c:v>
                </c:pt>
                <c:pt idx="608">
                  <c:v>12.54508146197889</c:v>
                </c:pt>
                <c:pt idx="609">
                  <c:v>18.465557794157696</c:v>
                </c:pt>
                <c:pt idx="610">
                  <c:v>18.108484963869984</c:v>
                </c:pt>
                <c:pt idx="611">
                  <c:v>14.667981391256562</c:v>
                </c:pt>
                <c:pt idx="612">
                  <c:v>24.173063476905181</c:v>
                </c:pt>
                <c:pt idx="613">
                  <c:v>26.157088719777398</c:v>
                </c:pt>
                <c:pt idx="614">
                  <c:v>42.12234453952685</c:v>
                </c:pt>
                <c:pt idx="615">
                  <c:v>53.22378819974098</c:v>
                </c:pt>
                <c:pt idx="616">
                  <c:v>35.022324732946942</c:v>
                </c:pt>
                <c:pt idx="617">
                  <c:v>21.958612001435242</c:v>
                </c:pt>
                <c:pt idx="618">
                  <c:v>21.075614806835873</c:v>
                </c:pt>
                <c:pt idx="619">
                  <c:v>20.217306911345464</c:v>
                </c:pt>
                <c:pt idx="620">
                  <c:v>15.455845781334899</c:v>
                </c:pt>
                <c:pt idx="621">
                  <c:v>16.660705100093274</c:v>
                </c:pt>
                <c:pt idx="622">
                  <c:v>34.061111656108615</c:v>
                </c:pt>
                <c:pt idx="623">
                  <c:v>34.823769970444346</c:v>
                </c:pt>
                <c:pt idx="624">
                  <c:v>29.011543788481035</c:v>
                </c:pt>
                <c:pt idx="625">
                  <c:v>26.710313128734256</c:v>
                </c:pt>
                <c:pt idx="626">
                  <c:v>23.474833210267732</c:v>
                </c:pt>
                <c:pt idx="627">
                  <c:v>21.796606323288966</c:v>
                </c:pt>
                <c:pt idx="628">
                  <c:v>30.434093712247837</c:v>
                </c:pt>
                <c:pt idx="629">
                  <c:v>23.64303862413707</c:v>
                </c:pt>
                <c:pt idx="630">
                  <c:v>17.507378403439887</c:v>
                </c:pt>
                <c:pt idx="631">
                  <c:v>16.576247994901046</c:v>
                </c:pt>
                <c:pt idx="632">
                  <c:v>16.1940783210379</c:v>
                </c:pt>
                <c:pt idx="633">
                  <c:v>26.052192227435718</c:v>
                </c:pt>
                <c:pt idx="634">
                  <c:v>27.212251373760825</c:v>
                </c:pt>
                <c:pt idx="635">
                  <c:v>25.041299150292165</c:v>
                </c:pt>
                <c:pt idx="636">
                  <c:v>25.87847264284483</c:v>
                </c:pt>
                <c:pt idx="637">
                  <c:v>16.682012930937045</c:v>
                </c:pt>
                <c:pt idx="638">
                  <c:v>27.38809320108485</c:v>
                </c:pt>
                <c:pt idx="639">
                  <c:v>36.815684143060956</c:v>
                </c:pt>
                <c:pt idx="640">
                  <c:v>43.725914269622294</c:v>
                </c:pt>
                <c:pt idx="641">
                  <c:v>25.980516275038539</c:v>
                </c:pt>
                <c:pt idx="642">
                  <c:v>2.3011891925502233</c:v>
                </c:pt>
                <c:pt idx="643">
                  <c:v>3.8172570591321175</c:v>
                </c:pt>
                <c:pt idx="644">
                  <c:v>12.551860618754006</c:v>
                </c:pt>
                <c:pt idx="645">
                  <c:v>30.505146699951318</c:v>
                </c:pt>
                <c:pt idx="646">
                  <c:v>30.025787331764221</c:v>
                </c:pt>
                <c:pt idx="647">
                  <c:v>19.093045708373744</c:v>
                </c:pt>
                <c:pt idx="648">
                  <c:v>25.234765406302202</c:v>
                </c:pt>
                <c:pt idx="649">
                  <c:v>32.204344668748618</c:v>
                </c:pt>
                <c:pt idx="650">
                  <c:v>50.88675264899139</c:v>
                </c:pt>
                <c:pt idx="651">
                  <c:v>51.285027809658203</c:v>
                </c:pt>
                <c:pt idx="652">
                  <c:v>37.503282770522901</c:v>
                </c:pt>
                <c:pt idx="653">
                  <c:v>24.188840332456504</c:v>
                </c:pt>
                <c:pt idx="654">
                  <c:v>15.457554705568997</c:v>
                </c:pt>
                <c:pt idx="655">
                  <c:v>13.503147935071777</c:v>
                </c:pt>
                <c:pt idx="656">
                  <c:v>8.5874873523266881</c:v>
                </c:pt>
                <c:pt idx="657">
                  <c:v>11.56343329931096</c:v>
                </c:pt>
                <c:pt idx="658">
                  <c:v>19.500561348990914</c:v>
                </c:pt>
                <c:pt idx="659">
                  <c:v>26.880158629273559</c:v>
                </c:pt>
                <c:pt idx="660">
                  <c:v>22.101782637169819</c:v>
                </c:pt>
                <c:pt idx="661">
                  <c:v>18.783716798185985</c:v>
                </c:pt>
                <c:pt idx="662">
                  <c:v>37.259403469416718</c:v>
                </c:pt>
                <c:pt idx="663">
                  <c:v>46.631352685869665</c:v>
                </c:pt>
                <c:pt idx="664">
                  <c:v>36.97949911343062</c:v>
                </c:pt>
                <c:pt idx="665">
                  <c:v>32.186116257373421</c:v>
                </c:pt>
                <c:pt idx="666">
                  <c:v>19.877809882040346</c:v>
                </c:pt>
                <c:pt idx="667">
                  <c:v>6.7184424585202525</c:v>
                </c:pt>
                <c:pt idx="668">
                  <c:v>9.8631024418438251</c:v>
                </c:pt>
                <c:pt idx="669">
                  <c:v>23.859717947858396</c:v>
                </c:pt>
                <c:pt idx="670">
                  <c:v>23.973052859430492</c:v>
                </c:pt>
                <c:pt idx="671">
                  <c:v>23.140567469711009</c:v>
                </c:pt>
                <c:pt idx="672">
                  <c:v>26.42340453468093</c:v>
                </c:pt>
                <c:pt idx="673">
                  <c:v>30.548401090426331</c:v>
                </c:pt>
                <c:pt idx="674">
                  <c:v>35.615227153159239</c:v>
                </c:pt>
                <c:pt idx="675">
                  <c:v>41.613531605385084</c:v>
                </c:pt>
                <c:pt idx="676">
                  <c:v>33.769829744284728</c:v>
                </c:pt>
                <c:pt idx="677">
                  <c:v>29.313759701855005</c:v>
                </c:pt>
                <c:pt idx="678">
                  <c:v>18.330815384585225</c:v>
                </c:pt>
                <c:pt idx="679">
                  <c:v>9.2059472638787714</c:v>
                </c:pt>
                <c:pt idx="680">
                  <c:v>14.380263906780948</c:v>
                </c:pt>
                <c:pt idx="681">
                  <c:v>24.540900644726886</c:v>
                </c:pt>
                <c:pt idx="682">
                  <c:v>32.33369276405277</c:v>
                </c:pt>
                <c:pt idx="683">
                  <c:v>43.41338893736512</c:v>
                </c:pt>
                <c:pt idx="684">
                  <c:v>39.08472287911146</c:v>
                </c:pt>
                <c:pt idx="685">
                  <c:v>26.082078692011798</c:v>
                </c:pt>
                <c:pt idx="686">
                  <c:v>15.929990675935031</c:v>
                </c:pt>
                <c:pt idx="687">
                  <c:v>25.67724465099289</c:v>
                </c:pt>
                <c:pt idx="688">
                  <c:v>29.979593893505886</c:v>
                </c:pt>
                <c:pt idx="689">
                  <c:v>23.72459226044543</c:v>
                </c:pt>
                <c:pt idx="690">
                  <c:v>12.367540568656992</c:v>
                </c:pt>
                <c:pt idx="691">
                  <c:v>5.7246567185680739</c:v>
                </c:pt>
                <c:pt idx="692">
                  <c:v>6.803936054082115</c:v>
                </c:pt>
                <c:pt idx="693">
                  <c:v>26.038011374433282</c:v>
                </c:pt>
                <c:pt idx="694">
                  <c:v>52.870588531707689</c:v>
                </c:pt>
                <c:pt idx="695">
                  <c:v>41.434037917383563</c:v>
                </c:pt>
                <c:pt idx="696">
                  <c:v>17.508872387488434</c:v>
                </c:pt>
                <c:pt idx="697">
                  <c:v>20.967605430335144</c:v>
                </c:pt>
                <c:pt idx="698">
                  <c:v>31.185741725741345</c:v>
                </c:pt>
                <c:pt idx="699">
                  <c:v>36.36701348743248</c:v>
                </c:pt>
                <c:pt idx="700">
                  <c:v>36.386683245154174</c:v>
                </c:pt>
                <c:pt idx="701">
                  <c:v>16.554969779512639</c:v>
                </c:pt>
                <c:pt idx="702">
                  <c:v>6.3669523535567469</c:v>
                </c:pt>
                <c:pt idx="703">
                  <c:v>6.8029929839873304</c:v>
                </c:pt>
                <c:pt idx="704">
                  <c:v>18.28006740559449</c:v>
                </c:pt>
                <c:pt idx="705">
                  <c:v>32.262702596450936</c:v>
                </c:pt>
                <c:pt idx="706">
                  <c:v>35.918952614972142</c:v>
                </c:pt>
                <c:pt idx="707">
                  <c:v>24.950870989747667</c:v>
                </c:pt>
                <c:pt idx="708">
                  <c:v>27.578144646618615</c:v>
                </c:pt>
                <c:pt idx="709">
                  <c:v>32.771967031763509</c:v>
                </c:pt>
                <c:pt idx="710">
                  <c:v>38.435304077651061</c:v>
                </c:pt>
                <c:pt idx="711">
                  <c:v>38.327984233886546</c:v>
                </c:pt>
                <c:pt idx="712">
                  <c:v>21.344385285276186</c:v>
                </c:pt>
                <c:pt idx="713">
                  <c:v>13.377085962232639</c:v>
                </c:pt>
                <c:pt idx="714">
                  <c:v>10.098805951246089</c:v>
                </c:pt>
                <c:pt idx="715">
                  <c:v>6.6777229744560769</c:v>
                </c:pt>
                <c:pt idx="716">
                  <c:v>21.097470359952894</c:v>
                </c:pt>
                <c:pt idx="717">
                  <c:v>30.864751613402483</c:v>
                </c:pt>
                <c:pt idx="718">
                  <c:v>26.632261203713504</c:v>
                </c:pt>
                <c:pt idx="719">
                  <c:v>23.43704013648351</c:v>
                </c:pt>
                <c:pt idx="720">
                  <c:v>30.254301048535201</c:v>
                </c:pt>
                <c:pt idx="721">
                  <c:v>34.699410370099471</c:v>
                </c:pt>
                <c:pt idx="722">
                  <c:v>33.57290701127895</c:v>
                </c:pt>
                <c:pt idx="723">
                  <c:v>38.048596087235133</c:v>
                </c:pt>
                <c:pt idx="724">
                  <c:v>32.159502615573359</c:v>
                </c:pt>
                <c:pt idx="725">
                  <c:v>20.098766778700156</c:v>
                </c:pt>
                <c:pt idx="726">
                  <c:v>11.678629309250161</c:v>
                </c:pt>
                <c:pt idx="727">
                  <c:v>8.2802576375421086</c:v>
                </c:pt>
                <c:pt idx="728">
                  <c:v>19.184103312838587</c:v>
                </c:pt>
                <c:pt idx="729">
                  <c:v>20.151508400230455</c:v>
                </c:pt>
                <c:pt idx="730">
                  <c:v>20.350608629325574</c:v>
                </c:pt>
                <c:pt idx="731">
                  <c:v>24.003753237098699</c:v>
                </c:pt>
                <c:pt idx="732">
                  <c:v>23.768168881157202</c:v>
                </c:pt>
                <c:pt idx="733">
                  <c:v>39.59902164417695</c:v>
                </c:pt>
                <c:pt idx="734">
                  <c:v>48.653248714685184</c:v>
                </c:pt>
                <c:pt idx="735">
                  <c:v>30.18916625472092</c:v>
                </c:pt>
                <c:pt idx="736">
                  <c:v>20.750089994451656</c:v>
                </c:pt>
                <c:pt idx="737">
                  <c:v>23.560445552930553</c:v>
                </c:pt>
                <c:pt idx="738">
                  <c:v>14.166168070960937</c:v>
                </c:pt>
                <c:pt idx="739">
                  <c:v>11.511608877134424</c:v>
                </c:pt>
                <c:pt idx="740">
                  <c:v>7.0049493023633245</c:v>
                </c:pt>
                <c:pt idx="741">
                  <c:v>8.8049624102064978</c:v>
                </c:pt>
                <c:pt idx="742">
                  <c:v>22.357330999218856</c:v>
                </c:pt>
                <c:pt idx="743">
                  <c:v>29.608589703371742</c:v>
                </c:pt>
                <c:pt idx="744">
                  <c:v>45.332038672051262</c:v>
                </c:pt>
                <c:pt idx="745">
                  <c:v>39.784975208318784</c:v>
                </c:pt>
                <c:pt idx="746">
                  <c:v>23.050967239896888</c:v>
                </c:pt>
                <c:pt idx="747">
                  <c:v>41.869311604871456</c:v>
                </c:pt>
                <c:pt idx="748">
                  <c:v>37.013205826427196</c:v>
                </c:pt>
                <c:pt idx="749">
                  <c:v>22.031262384541513</c:v>
                </c:pt>
                <c:pt idx="750">
                  <c:v>8.7971149448068626</c:v>
                </c:pt>
                <c:pt idx="751">
                  <c:v>-1.8691102781573814</c:v>
                </c:pt>
                <c:pt idx="752">
                  <c:v>3.3617299213932057</c:v>
                </c:pt>
                <c:pt idx="753">
                  <c:v>13.444447015366483</c:v>
                </c:pt>
                <c:pt idx="754">
                  <c:v>36.503700441986275</c:v>
                </c:pt>
                <c:pt idx="755">
                  <c:v>39.782923059944117</c:v>
                </c:pt>
                <c:pt idx="756">
                  <c:v>26.786209286190058</c:v>
                </c:pt>
                <c:pt idx="757">
                  <c:v>32.978455752960357</c:v>
                </c:pt>
                <c:pt idx="758">
                  <c:v>43.894321855879063</c:v>
                </c:pt>
                <c:pt idx="759">
                  <c:v>48.356565853023127</c:v>
                </c:pt>
                <c:pt idx="760">
                  <c:v>41.513297703096939</c:v>
                </c:pt>
                <c:pt idx="761">
                  <c:v>16.759485695387411</c:v>
                </c:pt>
                <c:pt idx="762">
                  <c:v>4.5178947469557738</c:v>
                </c:pt>
                <c:pt idx="763">
                  <c:v>5.4988567031370579</c:v>
                </c:pt>
                <c:pt idx="764">
                  <c:v>14.23717268503137</c:v>
                </c:pt>
                <c:pt idx="765">
                  <c:v>22.939499648563306</c:v>
                </c:pt>
                <c:pt idx="766">
                  <c:v>24.881295426758012</c:v>
                </c:pt>
                <c:pt idx="767">
                  <c:v>36.257653939184102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0-49AD-9B1C-BDBFB254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32688"/>
        <c:axId val="900036464"/>
      </c:lineChart>
      <c:catAx>
        <c:axId val="91133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36464"/>
        <c:crosses val="autoZero"/>
        <c:auto val="1"/>
        <c:lblAlgn val="ctr"/>
        <c:lblOffset val="100"/>
        <c:noMultiLvlLbl val="0"/>
      </c:catAx>
      <c:valAx>
        <c:axId val="900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Sheet3!$E$14:$E$781</c:f>
              <c:numCache>
                <c:formatCode>General</c:formatCode>
                <c:ptCount val="768"/>
                <c:pt idx="0">
                  <c:v>20.6</c:v>
                </c:pt>
                <c:pt idx="1">
                  <c:v>14.899999999999999</c:v>
                </c:pt>
                <c:pt idx="2">
                  <c:v>102.6</c:v>
                </c:pt>
                <c:pt idx="3">
                  <c:v>102.1</c:v>
                </c:pt>
                <c:pt idx="4">
                  <c:v>104.39999999999999</c:v>
                </c:pt>
                <c:pt idx="5">
                  <c:v>62.650000000000006</c:v>
                </c:pt>
                <c:pt idx="6">
                  <c:v>1.6</c:v>
                </c:pt>
                <c:pt idx="7">
                  <c:v>7.5</c:v>
                </c:pt>
                <c:pt idx="8">
                  <c:v>0.3</c:v>
                </c:pt>
                <c:pt idx="9">
                  <c:v>68.400000000000006</c:v>
                </c:pt>
                <c:pt idx="10">
                  <c:v>49.4</c:v>
                </c:pt>
                <c:pt idx="11">
                  <c:v>12.6</c:v>
                </c:pt>
                <c:pt idx="12">
                  <c:v>17.2</c:v>
                </c:pt>
                <c:pt idx="13">
                  <c:v>4.2</c:v>
                </c:pt>
                <c:pt idx="14">
                  <c:v>46.2</c:v>
                </c:pt>
                <c:pt idx="15">
                  <c:v>7.2</c:v>
                </c:pt>
                <c:pt idx="16">
                  <c:v>19.600000000000001</c:v>
                </c:pt>
                <c:pt idx="17">
                  <c:v>61.099999999999994</c:v>
                </c:pt>
                <c:pt idx="18">
                  <c:v>8.1</c:v>
                </c:pt>
                <c:pt idx="19">
                  <c:v>0.6</c:v>
                </c:pt>
                <c:pt idx="20">
                  <c:v>0</c:v>
                </c:pt>
                <c:pt idx="21">
                  <c:v>23.2</c:v>
                </c:pt>
                <c:pt idx="22">
                  <c:v>35</c:v>
                </c:pt>
                <c:pt idx="23">
                  <c:v>20.7</c:v>
                </c:pt>
                <c:pt idx="24">
                  <c:v>5.7999999999999989</c:v>
                </c:pt>
                <c:pt idx="25">
                  <c:v>27.499999999999996</c:v>
                </c:pt>
                <c:pt idx="26">
                  <c:v>41.999999999999993</c:v>
                </c:pt>
                <c:pt idx="27">
                  <c:v>18.5</c:v>
                </c:pt>
                <c:pt idx="28">
                  <c:v>57.599999999999994</c:v>
                </c:pt>
                <c:pt idx="29">
                  <c:v>29.1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9.7000000000000011</c:v>
                </c:pt>
                <c:pt idx="34">
                  <c:v>22.299999999999997</c:v>
                </c:pt>
                <c:pt idx="35">
                  <c:v>34</c:v>
                </c:pt>
                <c:pt idx="36">
                  <c:v>10.4</c:v>
                </c:pt>
                <c:pt idx="37">
                  <c:v>4.5999999999999996</c:v>
                </c:pt>
                <c:pt idx="38">
                  <c:v>23.6</c:v>
                </c:pt>
                <c:pt idx="39">
                  <c:v>58.2</c:v>
                </c:pt>
                <c:pt idx="40">
                  <c:v>0.2</c:v>
                </c:pt>
                <c:pt idx="41">
                  <c:v>25.6</c:v>
                </c:pt>
                <c:pt idx="42">
                  <c:v>1.3</c:v>
                </c:pt>
                <c:pt idx="43">
                  <c:v>0.6</c:v>
                </c:pt>
                <c:pt idx="44">
                  <c:v>10</c:v>
                </c:pt>
                <c:pt idx="45">
                  <c:v>1.4</c:v>
                </c:pt>
                <c:pt idx="46">
                  <c:v>35.6</c:v>
                </c:pt>
                <c:pt idx="47">
                  <c:v>4.2</c:v>
                </c:pt>
                <c:pt idx="48">
                  <c:v>38.1</c:v>
                </c:pt>
                <c:pt idx="49">
                  <c:v>34.1</c:v>
                </c:pt>
                <c:pt idx="50">
                  <c:v>19.700000000000003</c:v>
                </c:pt>
                <c:pt idx="51">
                  <c:v>33.299999999999997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7</c:v>
                </c:pt>
                <c:pt idx="60">
                  <c:v>38</c:v>
                </c:pt>
                <c:pt idx="61">
                  <c:v>42</c:v>
                </c:pt>
                <c:pt idx="62">
                  <c:v>10</c:v>
                </c:pt>
                <c:pt idx="63">
                  <c:v>115</c:v>
                </c:pt>
                <c:pt idx="64">
                  <c:v>41</c:v>
                </c:pt>
                <c:pt idx="65">
                  <c:v>15</c:v>
                </c:pt>
                <c:pt idx="66">
                  <c:v>3</c:v>
                </c:pt>
                <c:pt idx="67">
                  <c:v>16</c:v>
                </c:pt>
                <c:pt idx="68">
                  <c:v>0</c:v>
                </c:pt>
                <c:pt idx="69">
                  <c:v>33</c:v>
                </c:pt>
                <c:pt idx="70">
                  <c:v>29</c:v>
                </c:pt>
                <c:pt idx="71">
                  <c:v>18.100000000000001</c:v>
                </c:pt>
                <c:pt idx="72">
                  <c:v>73</c:v>
                </c:pt>
                <c:pt idx="73">
                  <c:v>28</c:v>
                </c:pt>
                <c:pt idx="74">
                  <c:v>35</c:v>
                </c:pt>
                <c:pt idx="75">
                  <c:v>83</c:v>
                </c:pt>
                <c:pt idx="76">
                  <c:v>127</c:v>
                </c:pt>
                <c:pt idx="77">
                  <c:v>5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22</c:v>
                </c:pt>
                <c:pt idx="82">
                  <c:v>40</c:v>
                </c:pt>
                <c:pt idx="83">
                  <c:v>55</c:v>
                </c:pt>
                <c:pt idx="84">
                  <c:v>27</c:v>
                </c:pt>
                <c:pt idx="85">
                  <c:v>41</c:v>
                </c:pt>
                <c:pt idx="86">
                  <c:v>51</c:v>
                </c:pt>
                <c:pt idx="87">
                  <c:v>159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6.8999999999999995</c:v>
                </c:pt>
                <c:pt idx="96">
                  <c:v>66.099999999999994</c:v>
                </c:pt>
                <c:pt idx="97">
                  <c:v>4.4000000000000004</c:v>
                </c:pt>
                <c:pt idx="98">
                  <c:v>27.4</c:v>
                </c:pt>
                <c:pt idx="99">
                  <c:v>51.800000000000004</c:v>
                </c:pt>
                <c:pt idx="100">
                  <c:v>24.5</c:v>
                </c:pt>
                <c:pt idx="101">
                  <c:v>12</c:v>
                </c:pt>
                <c:pt idx="102">
                  <c:v>5</c:v>
                </c:pt>
                <c:pt idx="103">
                  <c:v>6.5</c:v>
                </c:pt>
                <c:pt idx="104">
                  <c:v>35</c:v>
                </c:pt>
                <c:pt idx="105">
                  <c:v>55.6</c:v>
                </c:pt>
                <c:pt idx="106">
                  <c:v>10.5</c:v>
                </c:pt>
                <c:pt idx="107">
                  <c:v>9</c:v>
                </c:pt>
                <c:pt idx="108">
                  <c:v>40.299999999999997</c:v>
                </c:pt>
                <c:pt idx="109">
                  <c:v>28.5</c:v>
                </c:pt>
                <c:pt idx="110">
                  <c:v>41.900000000000006</c:v>
                </c:pt>
                <c:pt idx="111">
                  <c:v>46.199999999999996</c:v>
                </c:pt>
                <c:pt idx="112">
                  <c:v>15.5</c:v>
                </c:pt>
                <c:pt idx="113">
                  <c:v>0.3</c:v>
                </c:pt>
                <c:pt idx="114">
                  <c:v>4.8999999999999995</c:v>
                </c:pt>
                <c:pt idx="115">
                  <c:v>17.399999999999999</c:v>
                </c:pt>
                <c:pt idx="116">
                  <c:v>3.2</c:v>
                </c:pt>
                <c:pt idx="117">
                  <c:v>84.4</c:v>
                </c:pt>
                <c:pt idx="118">
                  <c:v>0</c:v>
                </c:pt>
                <c:pt idx="119">
                  <c:v>34.200000000000003</c:v>
                </c:pt>
                <c:pt idx="120">
                  <c:v>13.6</c:v>
                </c:pt>
                <c:pt idx="121">
                  <c:v>39.099999999999994</c:v>
                </c:pt>
                <c:pt idx="122">
                  <c:v>40.4</c:v>
                </c:pt>
                <c:pt idx="123">
                  <c:v>45.1</c:v>
                </c:pt>
                <c:pt idx="124">
                  <c:v>54.2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6</c:v>
                </c:pt>
                <c:pt idx="129">
                  <c:v>30</c:v>
                </c:pt>
                <c:pt idx="130">
                  <c:v>66.2</c:v>
                </c:pt>
                <c:pt idx="131">
                  <c:v>10.7</c:v>
                </c:pt>
                <c:pt idx="132">
                  <c:v>32.400000000000006</c:v>
                </c:pt>
                <c:pt idx="133">
                  <c:v>21.6</c:v>
                </c:pt>
                <c:pt idx="134">
                  <c:v>14.599999999999998</c:v>
                </c:pt>
                <c:pt idx="135">
                  <c:v>45.900000000000006</c:v>
                </c:pt>
                <c:pt idx="136">
                  <c:v>114.10000000000001</c:v>
                </c:pt>
                <c:pt idx="137">
                  <c:v>25.499999999999996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10.199999999999999</c:v>
                </c:pt>
                <c:pt idx="142">
                  <c:v>75.100000000000009</c:v>
                </c:pt>
                <c:pt idx="143">
                  <c:v>43.3</c:v>
                </c:pt>
                <c:pt idx="144">
                  <c:v>54.1</c:v>
                </c:pt>
                <c:pt idx="145">
                  <c:v>34.300000000000004</c:v>
                </c:pt>
                <c:pt idx="146">
                  <c:v>113.6</c:v>
                </c:pt>
                <c:pt idx="147">
                  <c:v>89.4</c:v>
                </c:pt>
                <c:pt idx="148">
                  <c:v>36</c:v>
                </c:pt>
                <c:pt idx="149">
                  <c:v>8.6</c:v>
                </c:pt>
                <c:pt idx="150">
                  <c:v>2</c:v>
                </c:pt>
                <c:pt idx="151">
                  <c:v>0.6</c:v>
                </c:pt>
                <c:pt idx="152">
                  <c:v>8.6999999999999993</c:v>
                </c:pt>
                <c:pt idx="153">
                  <c:v>67.90000000000002</c:v>
                </c:pt>
                <c:pt idx="154">
                  <c:v>37.4</c:v>
                </c:pt>
                <c:pt idx="155">
                  <c:v>28.5</c:v>
                </c:pt>
                <c:pt idx="156">
                  <c:v>40.6</c:v>
                </c:pt>
                <c:pt idx="157">
                  <c:v>0.4</c:v>
                </c:pt>
                <c:pt idx="158">
                  <c:v>43.4</c:v>
                </c:pt>
                <c:pt idx="159">
                  <c:v>29</c:v>
                </c:pt>
                <c:pt idx="160">
                  <c:v>39.4</c:v>
                </c:pt>
                <c:pt idx="161">
                  <c:v>0</c:v>
                </c:pt>
                <c:pt idx="162">
                  <c:v>6.2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34.799999999999997</c:v>
                </c:pt>
                <c:pt idx="167">
                  <c:v>35.1</c:v>
                </c:pt>
                <c:pt idx="168">
                  <c:v>23.4</c:v>
                </c:pt>
                <c:pt idx="169">
                  <c:v>58.6</c:v>
                </c:pt>
                <c:pt idx="170">
                  <c:v>22.4</c:v>
                </c:pt>
                <c:pt idx="171">
                  <c:v>104.4</c:v>
                </c:pt>
                <c:pt idx="172">
                  <c:v>41.900000000000006</c:v>
                </c:pt>
                <c:pt idx="173">
                  <c:v>0.5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14</c:v>
                </c:pt>
                <c:pt idx="178">
                  <c:v>23.2</c:v>
                </c:pt>
                <c:pt idx="179">
                  <c:v>46.3</c:v>
                </c:pt>
                <c:pt idx="180">
                  <c:v>33.200000000000003</c:v>
                </c:pt>
                <c:pt idx="181">
                  <c:v>19.299999999999997</c:v>
                </c:pt>
                <c:pt idx="182">
                  <c:v>71.400000000000006</c:v>
                </c:pt>
                <c:pt idx="183">
                  <c:v>28.099999999999998</c:v>
                </c:pt>
                <c:pt idx="184">
                  <c:v>121.30000000000001</c:v>
                </c:pt>
                <c:pt idx="185">
                  <c:v>16</c:v>
                </c:pt>
                <c:pt idx="186">
                  <c:v>0</c:v>
                </c:pt>
                <c:pt idx="187">
                  <c:v>6.6</c:v>
                </c:pt>
                <c:pt idx="188">
                  <c:v>6</c:v>
                </c:pt>
                <c:pt idx="189">
                  <c:v>12.1</c:v>
                </c:pt>
                <c:pt idx="190">
                  <c:v>62.4</c:v>
                </c:pt>
                <c:pt idx="191">
                  <c:v>66.599999999999994</c:v>
                </c:pt>
                <c:pt idx="192">
                  <c:v>23.900000000000002</c:v>
                </c:pt>
                <c:pt idx="193">
                  <c:v>14</c:v>
                </c:pt>
                <c:pt idx="194">
                  <c:v>23</c:v>
                </c:pt>
                <c:pt idx="195">
                  <c:v>35.100000000000009</c:v>
                </c:pt>
                <c:pt idx="196">
                  <c:v>20.399999999999999</c:v>
                </c:pt>
                <c:pt idx="197">
                  <c:v>0.5</c:v>
                </c:pt>
                <c:pt idx="198">
                  <c:v>6.9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2.7</c:v>
                </c:pt>
                <c:pt idx="203">
                  <c:v>15.7</c:v>
                </c:pt>
                <c:pt idx="204">
                  <c:v>56.2</c:v>
                </c:pt>
                <c:pt idx="205">
                  <c:v>48.6</c:v>
                </c:pt>
                <c:pt idx="206">
                  <c:v>106.80000000000001</c:v>
                </c:pt>
                <c:pt idx="207">
                  <c:v>68.199999999999989</c:v>
                </c:pt>
                <c:pt idx="208">
                  <c:v>11.799999999999999</c:v>
                </c:pt>
                <c:pt idx="209">
                  <c:v>0.2</c:v>
                </c:pt>
                <c:pt idx="210">
                  <c:v>46.2</c:v>
                </c:pt>
                <c:pt idx="211">
                  <c:v>2.6000000000000005</c:v>
                </c:pt>
                <c:pt idx="212">
                  <c:v>17.100000000000001</c:v>
                </c:pt>
                <c:pt idx="213">
                  <c:v>0</c:v>
                </c:pt>
                <c:pt idx="214">
                  <c:v>12.4</c:v>
                </c:pt>
                <c:pt idx="215">
                  <c:v>43.4</c:v>
                </c:pt>
                <c:pt idx="216">
                  <c:v>17.700000000000003</c:v>
                </c:pt>
                <c:pt idx="217">
                  <c:v>34.4</c:v>
                </c:pt>
                <c:pt idx="218">
                  <c:v>64.399999999999991</c:v>
                </c:pt>
                <c:pt idx="219">
                  <c:v>48</c:v>
                </c:pt>
                <c:pt idx="220">
                  <c:v>60</c:v>
                </c:pt>
                <c:pt idx="221">
                  <c:v>8.5</c:v>
                </c:pt>
                <c:pt idx="222">
                  <c:v>0</c:v>
                </c:pt>
                <c:pt idx="223">
                  <c:v>0</c:v>
                </c:pt>
                <c:pt idx="224">
                  <c:v>14.4</c:v>
                </c:pt>
                <c:pt idx="225">
                  <c:v>6.2</c:v>
                </c:pt>
                <c:pt idx="226">
                  <c:v>13</c:v>
                </c:pt>
                <c:pt idx="227">
                  <c:v>18.899999999999999</c:v>
                </c:pt>
                <c:pt idx="228">
                  <c:v>29.3</c:v>
                </c:pt>
                <c:pt idx="229">
                  <c:v>39.699999999999996</c:v>
                </c:pt>
                <c:pt idx="230">
                  <c:v>42.400000000000006</c:v>
                </c:pt>
                <c:pt idx="231">
                  <c:v>77.8</c:v>
                </c:pt>
                <c:pt idx="232">
                  <c:v>73.199999999999989</c:v>
                </c:pt>
                <c:pt idx="233">
                  <c:v>0.6</c:v>
                </c:pt>
                <c:pt idx="234">
                  <c:v>2.2000000000000002</c:v>
                </c:pt>
                <c:pt idx="235">
                  <c:v>0</c:v>
                </c:pt>
                <c:pt idx="236">
                  <c:v>10.200000000000001</c:v>
                </c:pt>
                <c:pt idx="237">
                  <c:v>22.3</c:v>
                </c:pt>
                <c:pt idx="238">
                  <c:v>15</c:v>
                </c:pt>
                <c:pt idx="239">
                  <c:v>29.500000000000004</c:v>
                </c:pt>
                <c:pt idx="240">
                  <c:v>43.7</c:v>
                </c:pt>
                <c:pt idx="241">
                  <c:v>16.600000000000001</c:v>
                </c:pt>
                <c:pt idx="242">
                  <c:v>52.3</c:v>
                </c:pt>
                <c:pt idx="243">
                  <c:v>45.6</c:v>
                </c:pt>
                <c:pt idx="244">
                  <c:v>96.2</c:v>
                </c:pt>
                <c:pt idx="245">
                  <c:v>15.2</c:v>
                </c:pt>
                <c:pt idx="246">
                  <c:v>12</c:v>
                </c:pt>
                <c:pt idx="247">
                  <c:v>0.2</c:v>
                </c:pt>
                <c:pt idx="248">
                  <c:v>0</c:v>
                </c:pt>
                <c:pt idx="249">
                  <c:v>19.399999999999999</c:v>
                </c:pt>
                <c:pt idx="250">
                  <c:v>27.4</c:v>
                </c:pt>
                <c:pt idx="251">
                  <c:v>37.200000000000003</c:v>
                </c:pt>
                <c:pt idx="252">
                  <c:v>22.799999999999997</c:v>
                </c:pt>
                <c:pt idx="253">
                  <c:v>21.4</c:v>
                </c:pt>
                <c:pt idx="254">
                  <c:v>55.8</c:v>
                </c:pt>
                <c:pt idx="255">
                  <c:v>15</c:v>
                </c:pt>
                <c:pt idx="256">
                  <c:v>40.799999999999997</c:v>
                </c:pt>
                <c:pt idx="257">
                  <c:v>29.6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</c:v>
                </c:pt>
                <c:pt idx="262">
                  <c:v>45.4</c:v>
                </c:pt>
                <c:pt idx="263">
                  <c:v>58.8</c:v>
                </c:pt>
                <c:pt idx="264">
                  <c:v>46</c:v>
                </c:pt>
                <c:pt idx="265">
                  <c:v>30.799999999999997</c:v>
                </c:pt>
                <c:pt idx="266">
                  <c:v>64.2</c:v>
                </c:pt>
                <c:pt idx="267">
                  <c:v>27.1</c:v>
                </c:pt>
                <c:pt idx="268">
                  <c:v>26.800000000000004</c:v>
                </c:pt>
                <c:pt idx="269">
                  <c:v>12.1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</c:v>
                </c:pt>
                <c:pt idx="274" formatCode="0.00">
                  <c:v>14.399999999999999</c:v>
                </c:pt>
                <c:pt idx="275" formatCode="0.00">
                  <c:v>20.099999999999998</c:v>
                </c:pt>
                <c:pt idx="276" formatCode="0.00">
                  <c:v>15.120000000000001</c:v>
                </c:pt>
                <c:pt idx="277" formatCode="0.00">
                  <c:v>28.510000000000005</c:v>
                </c:pt>
                <c:pt idx="278" formatCode="0.00">
                  <c:v>54.7</c:v>
                </c:pt>
                <c:pt idx="279" formatCode="0.00">
                  <c:v>38.83</c:v>
                </c:pt>
                <c:pt idx="280" formatCode="0.00">
                  <c:v>18.5</c:v>
                </c:pt>
                <c:pt idx="281" formatCode="0.00">
                  <c:v>0.7</c:v>
                </c:pt>
                <c:pt idx="282" formatCode="0.00">
                  <c:v>5.9099999999999993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31.1</c:v>
                </c:pt>
                <c:pt idx="286" formatCode="0.00">
                  <c:v>28.5</c:v>
                </c:pt>
                <c:pt idx="287" formatCode="0.00">
                  <c:v>39.4</c:v>
                </c:pt>
                <c:pt idx="288" formatCode="0.00">
                  <c:v>16.100000000000001</c:v>
                </c:pt>
                <c:pt idx="289" formatCode="0.00">
                  <c:v>43.81</c:v>
                </c:pt>
                <c:pt idx="290" formatCode="0.00">
                  <c:v>80.3</c:v>
                </c:pt>
                <c:pt idx="291" formatCode="0.00">
                  <c:v>59.510000000000005</c:v>
                </c:pt>
                <c:pt idx="292" formatCode="0.00">
                  <c:v>37.199999999999996</c:v>
                </c:pt>
                <c:pt idx="293" formatCode="0.00">
                  <c:v>27.900000000000002</c:v>
                </c:pt>
                <c:pt idx="294" formatCode="0.00">
                  <c:v>3.4</c:v>
                </c:pt>
                <c:pt idx="295" formatCode="0.00">
                  <c:v>2.0099999999999998</c:v>
                </c:pt>
                <c:pt idx="296" formatCode="0.00">
                  <c:v>0</c:v>
                </c:pt>
                <c:pt idx="297" formatCode="0.00">
                  <c:v>28.4</c:v>
                </c:pt>
                <c:pt idx="298" formatCode="0.00">
                  <c:v>20</c:v>
                </c:pt>
                <c:pt idx="299" formatCode="0.00">
                  <c:v>19.809999999999999</c:v>
                </c:pt>
                <c:pt idx="300" formatCode="0.00">
                  <c:v>41.9</c:v>
                </c:pt>
                <c:pt idx="301" formatCode="0.00">
                  <c:v>47.9</c:v>
                </c:pt>
                <c:pt idx="302" formatCode="0.00">
                  <c:v>18.500000000000004</c:v>
                </c:pt>
                <c:pt idx="303" formatCode="0.00">
                  <c:v>26.499999999999996</c:v>
                </c:pt>
                <c:pt idx="304" formatCode="0.00">
                  <c:v>49.899999999999991</c:v>
                </c:pt>
                <c:pt idx="305" formatCode="0.00">
                  <c:v>2.7</c:v>
                </c:pt>
                <c:pt idx="306" formatCode="0.00">
                  <c:v>2.5</c:v>
                </c:pt>
                <c:pt idx="307" formatCode="0.00">
                  <c:v>0</c:v>
                </c:pt>
                <c:pt idx="308" formatCode="0.00">
                  <c:v>0.91</c:v>
                </c:pt>
                <c:pt idx="309" formatCode="0.00">
                  <c:v>58</c:v>
                </c:pt>
                <c:pt idx="310" formatCode="0.00">
                  <c:v>23.1</c:v>
                </c:pt>
                <c:pt idx="311" formatCode="0.00">
                  <c:v>23.810000000000002</c:v>
                </c:pt>
                <c:pt idx="312" formatCode="0.00">
                  <c:v>45.3</c:v>
                </c:pt>
                <c:pt idx="313" formatCode="0.00">
                  <c:v>16.41</c:v>
                </c:pt>
                <c:pt idx="314" formatCode="0.00">
                  <c:v>26.409999999999997</c:v>
                </c:pt>
                <c:pt idx="315" formatCode="0.00">
                  <c:v>45.3</c:v>
                </c:pt>
                <c:pt idx="316" formatCode="0.00">
                  <c:v>88.1</c:v>
                </c:pt>
                <c:pt idx="317" formatCode="0.00">
                  <c:v>4.1999999999999993</c:v>
                </c:pt>
                <c:pt idx="318" formatCode="0.00">
                  <c:v>0</c:v>
                </c:pt>
                <c:pt idx="319" formatCode="0.00">
                  <c:v>0.11</c:v>
                </c:pt>
                <c:pt idx="320" formatCode="0.00">
                  <c:v>3.1</c:v>
                </c:pt>
                <c:pt idx="321" formatCode="0.00">
                  <c:v>0</c:v>
                </c:pt>
                <c:pt idx="322" formatCode="0.00">
                  <c:v>18.919999999999998</c:v>
                </c:pt>
                <c:pt idx="323" formatCode="0.00">
                  <c:v>18.260000000000005</c:v>
                </c:pt>
                <c:pt idx="324" formatCode="0.00">
                  <c:v>10.75</c:v>
                </c:pt>
                <c:pt idx="325" formatCode="0.00">
                  <c:v>17.079999999999998</c:v>
                </c:pt>
                <c:pt idx="326" formatCode="0.00">
                  <c:v>36.25</c:v>
                </c:pt>
                <c:pt idx="327" formatCode="0.00">
                  <c:v>85.61</c:v>
                </c:pt>
                <c:pt idx="328" formatCode="0.00">
                  <c:v>91.629999999999981</c:v>
                </c:pt>
                <c:pt idx="329" formatCode="0.00">
                  <c:v>3.1</c:v>
                </c:pt>
                <c:pt idx="330" formatCode="0.00">
                  <c:v>0.43000000000000005</c:v>
                </c:pt>
                <c:pt idx="331" formatCode="0.00">
                  <c:v>0.72</c:v>
                </c:pt>
                <c:pt idx="332" formatCode="0.00">
                  <c:v>0</c:v>
                </c:pt>
                <c:pt idx="333" formatCode="0.00">
                  <c:v>3.9499999999999997</c:v>
                </c:pt>
                <c:pt idx="334" formatCode="0.00">
                  <c:v>88.749999999999986</c:v>
                </c:pt>
                <c:pt idx="335" formatCode="0.00">
                  <c:v>23.180000000000003</c:v>
                </c:pt>
                <c:pt idx="336" formatCode="0.00">
                  <c:v>26.66</c:v>
                </c:pt>
                <c:pt idx="337" formatCode="0.00">
                  <c:v>33.36</c:v>
                </c:pt>
                <c:pt idx="338" formatCode="0.00">
                  <c:v>31.689999999999998</c:v>
                </c:pt>
                <c:pt idx="339" formatCode="0.00">
                  <c:v>63.46</c:v>
                </c:pt>
                <c:pt idx="340" formatCode="0.00">
                  <c:v>12.73</c:v>
                </c:pt>
                <c:pt idx="341" formatCode="0.00">
                  <c:v>5.5</c:v>
                </c:pt>
                <c:pt idx="342" formatCode="0.00">
                  <c:v>0.01</c:v>
                </c:pt>
                <c:pt idx="343" formatCode="0.00">
                  <c:v>2.2000000000000002</c:v>
                </c:pt>
                <c:pt idx="344" formatCode="0.00">
                  <c:v>0</c:v>
                </c:pt>
                <c:pt idx="345" formatCode="0.00">
                  <c:v>12.129999999999999</c:v>
                </c:pt>
                <c:pt idx="346" formatCode="0.00">
                  <c:v>54.900000000000006</c:v>
                </c:pt>
                <c:pt idx="347" formatCode="0.00">
                  <c:v>40.770000000000003</c:v>
                </c:pt>
                <c:pt idx="348" formatCode="0.00">
                  <c:v>15.96</c:v>
                </c:pt>
                <c:pt idx="349" formatCode="0.00">
                  <c:v>30.819999999999997</c:v>
                </c:pt>
                <c:pt idx="350" formatCode="0.00">
                  <c:v>40.429999999999993</c:v>
                </c:pt>
                <c:pt idx="351" formatCode="0.00">
                  <c:v>39.03</c:v>
                </c:pt>
                <c:pt idx="352" formatCode="0.00">
                  <c:v>77.010000000000005</c:v>
                </c:pt>
                <c:pt idx="353" formatCode="0.00">
                  <c:v>7.71</c:v>
                </c:pt>
                <c:pt idx="354" formatCode="0.00">
                  <c:v>3.0199999999999996</c:v>
                </c:pt>
                <c:pt idx="355" formatCode="0.00">
                  <c:v>1.01</c:v>
                </c:pt>
                <c:pt idx="356" formatCode="0.00">
                  <c:v>0.1</c:v>
                </c:pt>
                <c:pt idx="357" formatCode="0.00">
                  <c:v>36.709999999999994</c:v>
                </c:pt>
                <c:pt idx="358" formatCode="0.00">
                  <c:v>64.72999999999999</c:v>
                </c:pt>
                <c:pt idx="359" formatCode="0.00">
                  <c:v>10.67</c:v>
                </c:pt>
                <c:pt idx="360" formatCode="0.00">
                  <c:v>16.600000000000001</c:v>
                </c:pt>
                <c:pt idx="361" formatCode="0.00">
                  <c:v>30.609999999999996</c:v>
                </c:pt>
                <c:pt idx="362" formatCode="0.00">
                  <c:v>41.27</c:v>
                </c:pt>
                <c:pt idx="363" formatCode="0.00">
                  <c:v>43.800000000000004</c:v>
                </c:pt>
                <c:pt idx="364" formatCode="0.00">
                  <c:v>15.9</c:v>
                </c:pt>
                <c:pt idx="365" formatCode="0.00">
                  <c:v>6.129999999999999</c:v>
                </c:pt>
                <c:pt idx="366" formatCode="0.00">
                  <c:v>2.1100000000000003</c:v>
                </c:pt>
                <c:pt idx="367" formatCode="0.00">
                  <c:v>5.25</c:v>
                </c:pt>
                <c:pt idx="368" formatCode="0.00">
                  <c:v>3.01</c:v>
                </c:pt>
                <c:pt idx="369" formatCode="0.00">
                  <c:v>101.72</c:v>
                </c:pt>
                <c:pt idx="370" formatCode="0.00">
                  <c:v>8.8000000000000007</c:v>
                </c:pt>
                <c:pt idx="371" formatCode="0.00">
                  <c:v>46.72</c:v>
                </c:pt>
                <c:pt idx="372" formatCode="0.00">
                  <c:v>17.570000000000004</c:v>
                </c:pt>
                <c:pt idx="373" formatCode="0.00">
                  <c:v>35.669999999999995</c:v>
                </c:pt>
                <c:pt idx="374" formatCode="0.00">
                  <c:v>36.53</c:v>
                </c:pt>
                <c:pt idx="375" formatCode="0.00">
                  <c:v>58.01</c:v>
                </c:pt>
                <c:pt idx="376" formatCode="0.00">
                  <c:v>10.1</c:v>
                </c:pt>
                <c:pt idx="377" formatCode="0.00">
                  <c:v>11.12</c:v>
                </c:pt>
                <c:pt idx="378" formatCode="0.00">
                  <c:v>3.11</c:v>
                </c:pt>
                <c:pt idx="379" formatCode="0.00">
                  <c:v>8.23</c:v>
                </c:pt>
                <c:pt idx="380" formatCode="0.00">
                  <c:v>3.1</c:v>
                </c:pt>
                <c:pt idx="381" formatCode="0.00">
                  <c:v>7.4399999999999995</c:v>
                </c:pt>
                <c:pt idx="382" formatCode="0.00">
                  <c:v>24.240000000000002</c:v>
                </c:pt>
                <c:pt idx="383" formatCode="0.00">
                  <c:v>34.139999999999993</c:v>
                </c:pt>
                <c:pt idx="384" formatCode="0.00">
                  <c:v>19.05</c:v>
                </c:pt>
                <c:pt idx="385" formatCode="0.00">
                  <c:v>21.949999999999996</c:v>
                </c:pt>
                <c:pt idx="386" formatCode="0.00">
                  <c:v>59.84</c:v>
                </c:pt>
                <c:pt idx="387" formatCode="0.00">
                  <c:v>1.96</c:v>
                </c:pt>
                <c:pt idx="388" formatCode="0.00">
                  <c:v>6.5399999999999991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2.13</c:v>
                </c:pt>
                <c:pt idx="392" formatCode="0.00">
                  <c:v>0.1</c:v>
                </c:pt>
                <c:pt idx="393" formatCode="0.00">
                  <c:v>20.74</c:v>
                </c:pt>
                <c:pt idx="394" formatCode="0.00">
                  <c:v>4.57</c:v>
                </c:pt>
                <c:pt idx="395" formatCode="0.00">
                  <c:v>20.330000000000002</c:v>
                </c:pt>
                <c:pt idx="396" formatCode="0.00">
                  <c:v>26.480000000000008</c:v>
                </c:pt>
                <c:pt idx="397" formatCode="0.00">
                  <c:v>35.58</c:v>
                </c:pt>
                <c:pt idx="398" formatCode="0.00">
                  <c:v>44.180000000000007</c:v>
                </c:pt>
                <c:pt idx="399" formatCode="0.00">
                  <c:v>55.690000000000012</c:v>
                </c:pt>
                <c:pt idx="400" formatCode="0.00">
                  <c:v>22.799999999999997</c:v>
                </c:pt>
                <c:pt idx="401" formatCode="0.00">
                  <c:v>0</c:v>
                </c:pt>
                <c:pt idx="402" formatCode="0.00">
                  <c:v>1.01</c:v>
                </c:pt>
                <c:pt idx="403" formatCode="0.00">
                  <c:v>0.5</c:v>
                </c:pt>
                <c:pt idx="404" formatCode="0.00">
                  <c:v>0</c:v>
                </c:pt>
                <c:pt idx="405" formatCode="0.00">
                  <c:v>20.46</c:v>
                </c:pt>
                <c:pt idx="406" formatCode="0.00">
                  <c:v>0.82000000000000006</c:v>
                </c:pt>
                <c:pt idx="407" formatCode="0.00">
                  <c:v>15.309999999999999</c:v>
                </c:pt>
                <c:pt idx="408" formatCode="0.00">
                  <c:v>34.76</c:v>
                </c:pt>
                <c:pt idx="409" formatCode="0.00">
                  <c:v>36.58</c:v>
                </c:pt>
                <c:pt idx="410" formatCode="0.00">
                  <c:v>77.009999999999991</c:v>
                </c:pt>
                <c:pt idx="411" formatCode="0.00">
                  <c:v>41.04</c:v>
                </c:pt>
                <c:pt idx="412" formatCode="0.00">
                  <c:v>25.52</c:v>
                </c:pt>
                <c:pt idx="413" formatCode="0.00">
                  <c:v>9.51</c:v>
                </c:pt>
                <c:pt idx="414" formatCode="0.00">
                  <c:v>1.21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31.81</c:v>
                </c:pt>
                <c:pt idx="418" formatCode="0.00">
                  <c:v>2.34</c:v>
                </c:pt>
                <c:pt idx="419" formatCode="0.00">
                  <c:v>79.959999999999994</c:v>
                </c:pt>
                <c:pt idx="420" formatCode="0.00">
                  <c:v>30.290000000000003</c:v>
                </c:pt>
                <c:pt idx="421" formatCode="0.00">
                  <c:v>32.979999999999997</c:v>
                </c:pt>
                <c:pt idx="422" formatCode="0.00">
                  <c:v>30.44</c:v>
                </c:pt>
                <c:pt idx="423" formatCode="0.00">
                  <c:v>53.56</c:v>
                </c:pt>
                <c:pt idx="424" formatCode="0.00">
                  <c:v>73.72999999999999</c:v>
                </c:pt>
                <c:pt idx="425" formatCode="0.00">
                  <c:v>24.9</c:v>
                </c:pt>
                <c:pt idx="426" formatCode="0.00">
                  <c:v>0.01</c:v>
                </c:pt>
                <c:pt idx="427" formatCode="0.00">
                  <c:v>13.01</c:v>
                </c:pt>
                <c:pt idx="428" formatCode="0.00">
                  <c:v>2.1</c:v>
                </c:pt>
                <c:pt idx="429" formatCode="0.00">
                  <c:v>0.11</c:v>
                </c:pt>
                <c:pt idx="430" formatCode="0.00">
                  <c:v>20.729999999999997</c:v>
                </c:pt>
                <c:pt idx="431" formatCode="0.00">
                  <c:v>27.470000000000002</c:v>
                </c:pt>
                <c:pt idx="432" formatCode="0.00">
                  <c:v>17.220000000000002</c:v>
                </c:pt>
                <c:pt idx="433" formatCode="0.00">
                  <c:v>7.1999999999999993</c:v>
                </c:pt>
                <c:pt idx="434" formatCode="0.00">
                  <c:v>57.480000000000004</c:v>
                </c:pt>
                <c:pt idx="435" formatCode="0.00">
                  <c:v>42.6</c:v>
                </c:pt>
                <c:pt idx="436" formatCode="0.00">
                  <c:v>36.29</c:v>
                </c:pt>
                <c:pt idx="437" formatCode="0.00">
                  <c:v>1.35</c:v>
                </c:pt>
                <c:pt idx="438" formatCode="0.00">
                  <c:v>11.45</c:v>
                </c:pt>
                <c:pt idx="439" formatCode="0.00">
                  <c:v>13.04</c:v>
                </c:pt>
                <c:pt idx="440" formatCode="0.00">
                  <c:v>0.8</c:v>
                </c:pt>
                <c:pt idx="441" formatCode="0.00">
                  <c:v>11.82</c:v>
                </c:pt>
                <c:pt idx="442" formatCode="0.00">
                  <c:v>136.5</c:v>
                </c:pt>
                <c:pt idx="443" formatCode="0.00">
                  <c:v>24.360000000000003</c:v>
                </c:pt>
                <c:pt idx="444" formatCode="0.00">
                  <c:v>55.959999999999994</c:v>
                </c:pt>
                <c:pt idx="445" formatCode="0.00">
                  <c:v>40.230000000000004</c:v>
                </c:pt>
                <c:pt idx="446" formatCode="0.00">
                  <c:v>60.289999999999992</c:v>
                </c:pt>
                <c:pt idx="447" formatCode="0.00">
                  <c:v>57.75</c:v>
                </c:pt>
                <c:pt idx="448" formatCode="0.00">
                  <c:v>28.500000000000007</c:v>
                </c:pt>
                <c:pt idx="449" formatCode="0.00">
                  <c:v>0.4</c:v>
                </c:pt>
                <c:pt idx="450" formatCode="0.00">
                  <c:v>0.01</c:v>
                </c:pt>
                <c:pt idx="451" formatCode="0.00">
                  <c:v>0</c:v>
                </c:pt>
                <c:pt idx="452" formatCode="0.00">
                  <c:v>0.93</c:v>
                </c:pt>
                <c:pt idx="453" formatCode="0.00">
                  <c:v>40.35</c:v>
                </c:pt>
                <c:pt idx="454" formatCode="0.00">
                  <c:v>101.87</c:v>
                </c:pt>
                <c:pt idx="455" formatCode="0.00">
                  <c:v>29.08</c:v>
                </c:pt>
                <c:pt idx="456" formatCode="0.00">
                  <c:v>10.73</c:v>
                </c:pt>
                <c:pt idx="457" formatCode="0.00">
                  <c:v>32.89</c:v>
                </c:pt>
                <c:pt idx="458" formatCode="0.00">
                  <c:v>32.75</c:v>
                </c:pt>
                <c:pt idx="459" formatCode="0.00">
                  <c:v>44.999999999999993</c:v>
                </c:pt>
                <c:pt idx="460" formatCode="0.00">
                  <c:v>62.629999999999995</c:v>
                </c:pt>
                <c:pt idx="461" formatCode="0.00">
                  <c:v>47.829999999999991</c:v>
                </c:pt>
                <c:pt idx="462" formatCode="0.00">
                  <c:v>0.02</c:v>
                </c:pt>
                <c:pt idx="463" formatCode="0.00">
                  <c:v>0</c:v>
                </c:pt>
                <c:pt idx="464" formatCode="0.00">
                  <c:v>6.82</c:v>
                </c:pt>
                <c:pt idx="465" formatCode="0.00">
                  <c:v>1.32</c:v>
                </c:pt>
                <c:pt idx="466" formatCode="0.00">
                  <c:v>2.8000000000000003</c:v>
                </c:pt>
                <c:pt idx="467" formatCode="0.00">
                  <c:v>0.06</c:v>
                </c:pt>
                <c:pt idx="468" formatCode="0.00">
                  <c:v>26.950000000000003</c:v>
                </c:pt>
                <c:pt idx="469" formatCode="0.00">
                  <c:v>39.610000000000007</c:v>
                </c:pt>
                <c:pt idx="470" formatCode="0.00">
                  <c:v>57.13</c:v>
                </c:pt>
                <c:pt idx="471" formatCode="0.00">
                  <c:v>52.059999999999995</c:v>
                </c:pt>
                <c:pt idx="472" formatCode="0.00">
                  <c:v>50.730000000000004</c:v>
                </c:pt>
                <c:pt idx="473" formatCode="0.00">
                  <c:v>0.03</c:v>
                </c:pt>
                <c:pt idx="474" formatCode="0.00">
                  <c:v>18.52</c:v>
                </c:pt>
                <c:pt idx="475" formatCode="0.00">
                  <c:v>1.02</c:v>
                </c:pt>
                <c:pt idx="476" formatCode="0.00">
                  <c:v>1.1099999999999999</c:v>
                </c:pt>
                <c:pt idx="477" formatCode="0.00">
                  <c:v>29.14</c:v>
                </c:pt>
                <c:pt idx="478" formatCode="0.00">
                  <c:v>2.3199999999999998</c:v>
                </c:pt>
                <c:pt idx="479" formatCode="0.00">
                  <c:v>17.049999999999997</c:v>
                </c:pt>
                <c:pt idx="480" formatCode="0.00">
                  <c:v>30.54</c:v>
                </c:pt>
                <c:pt idx="481" formatCode="0.00">
                  <c:v>20.279999999999998</c:v>
                </c:pt>
                <c:pt idx="482" formatCode="0.00">
                  <c:v>23.099999999999998</c:v>
                </c:pt>
                <c:pt idx="483" formatCode="0.00">
                  <c:v>32.550000000000004</c:v>
                </c:pt>
                <c:pt idx="484" formatCode="0.00">
                  <c:v>33.590000000000003</c:v>
                </c:pt>
                <c:pt idx="485" formatCode="0.00">
                  <c:v>8.4399999999999977</c:v>
                </c:pt>
                <c:pt idx="486" formatCode="0.00">
                  <c:v>17.02</c:v>
                </c:pt>
                <c:pt idx="487" formatCode="0.00">
                  <c:v>0</c:v>
                </c:pt>
                <c:pt idx="488" formatCode="0.00">
                  <c:v>0.41000000000000003</c:v>
                </c:pt>
                <c:pt idx="489" formatCode="0.00">
                  <c:v>15.939999999999998</c:v>
                </c:pt>
                <c:pt idx="490" formatCode="0.00">
                  <c:v>44.149999999999991</c:v>
                </c:pt>
                <c:pt idx="491" formatCode="0.00">
                  <c:v>34.559999999999995</c:v>
                </c:pt>
                <c:pt idx="492" formatCode="0.00">
                  <c:v>45.670000000000009</c:v>
                </c:pt>
                <c:pt idx="493" formatCode="0.00">
                  <c:v>29.09</c:v>
                </c:pt>
                <c:pt idx="494" formatCode="0.00">
                  <c:v>76.58</c:v>
                </c:pt>
                <c:pt idx="495" formatCode="0.00">
                  <c:v>36.02000000000001</c:v>
                </c:pt>
                <c:pt idx="496" formatCode="0.00">
                  <c:v>21.46</c:v>
                </c:pt>
                <c:pt idx="497" formatCode="0.00">
                  <c:v>8.66</c:v>
                </c:pt>
                <c:pt idx="498" formatCode="0.00">
                  <c:v>5.129999999999999</c:v>
                </c:pt>
                <c:pt idx="499" formatCode="0.00">
                  <c:v>1.21</c:v>
                </c:pt>
                <c:pt idx="500" formatCode="0.00">
                  <c:v>0.8</c:v>
                </c:pt>
                <c:pt idx="501" formatCode="0.00">
                  <c:v>4.6199999999999992</c:v>
                </c:pt>
                <c:pt idx="502" formatCode="0.00">
                  <c:v>23.410000000000004</c:v>
                </c:pt>
                <c:pt idx="503" formatCode="0.00">
                  <c:v>5.03</c:v>
                </c:pt>
                <c:pt idx="504" formatCode="0.00">
                  <c:v>32.470000000000006</c:v>
                </c:pt>
                <c:pt idx="505" formatCode="0.00">
                  <c:v>24.05</c:v>
                </c:pt>
                <c:pt idx="506" formatCode="0.00">
                  <c:v>13.83</c:v>
                </c:pt>
                <c:pt idx="507" formatCode="0.00">
                  <c:v>29.140000000000004</c:v>
                </c:pt>
                <c:pt idx="508" formatCode="0.00">
                  <c:v>17.12</c:v>
                </c:pt>
                <c:pt idx="509" formatCode="0.00">
                  <c:v>0.91</c:v>
                </c:pt>
                <c:pt idx="510" formatCode="0.00">
                  <c:v>3.8</c:v>
                </c:pt>
                <c:pt idx="511" formatCode="0.00">
                  <c:v>18.22</c:v>
                </c:pt>
                <c:pt idx="512" formatCode="0.00">
                  <c:v>0</c:v>
                </c:pt>
                <c:pt idx="513" formatCode="0.00">
                  <c:v>14.46</c:v>
                </c:pt>
                <c:pt idx="514" formatCode="0.00">
                  <c:v>10.68</c:v>
                </c:pt>
                <c:pt idx="515" formatCode="0.00">
                  <c:v>22.81</c:v>
                </c:pt>
                <c:pt idx="516" formatCode="0.00">
                  <c:v>36.840000000000003</c:v>
                </c:pt>
                <c:pt idx="517" formatCode="0.00">
                  <c:v>19.529999999999998</c:v>
                </c:pt>
                <c:pt idx="518" formatCode="0.00">
                  <c:v>78.91</c:v>
                </c:pt>
                <c:pt idx="519" formatCode="0.00">
                  <c:v>42.64</c:v>
                </c:pt>
                <c:pt idx="520" formatCode="0.00">
                  <c:v>5.2</c:v>
                </c:pt>
                <c:pt idx="521" formatCode="0.00">
                  <c:v>0.6</c:v>
                </c:pt>
                <c:pt idx="522" formatCode="0.00">
                  <c:v>4.4399999999999995</c:v>
                </c:pt>
                <c:pt idx="523" formatCode="0.00">
                  <c:v>2.0099999999999998</c:v>
                </c:pt>
                <c:pt idx="524" formatCode="0.00">
                  <c:v>27.419999999999995</c:v>
                </c:pt>
                <c:pt idx="525" formatCode="0.00">
                  <c:v>29.53</c:v>
                </c:pt>
                <c:pt idx="526" formatCode="0.00">
                  <c:v>25.080000000000005</c:v>
                </c:pt>
                <c:pt idx="527" formatCode="0.00">
                  <c:v>37.739999999999995</c:v>
                </c:pt>
                <c:pt idx="528" formatCode="0.00">
                  <c:v>5.2200000000000006</c:v>
                </c:pt>
                <c:pt idx="529" formatCode="0.00">
                  <c:v>11.27</c:v>
                </c:pt>
                <c:pt idx="530" formatCode="0.00">
                  <c:v>33.929999999999993</c:v>
                </c:pt>
                <c:pt idx="531" formatCode="0.00">
                  <c:v>23.950000000000003</c:v>
                </c:pt>
                <c:pt idx="532" formatCode="0.00">
                  <c:v>21.560000000000006</c:v>
                </c:pt>
                <c:pt idx="533" formatCode="0.00">
                  <c:v>9</c:v>
                </c:pt>
                <c:pt idx="534" formatCode="0.00">
                  <c:v>26.61</c:v>
                </c:pt>
                <c:pt idx="535" formatCode="0.00">
                  <c:v>0.21000000000000002</c:v>
                </c:pt>
                <c:pt idx="536" formatCode="0.00">
                  <c:v>0.01</c:v>
                </c:pt>
                <c:pt idx="537" formatCode="0.00">
                  <c:v>32.059999999999995</c:v>
                </c:pt>
                <c:pt idx="538" formatCode="0.00">
                  <c:v>24.19</c:v>
                </c:pt>
                <c:pt idx="539" formatCode="0.00">
                  <c:v>13.019999999999998</c:v>
                </c:pt>
                <c:pt idx="540" formatCode="0.00">
                  <c:v>22.479999999999997</c:v>
                </c:pt>
                <c:pt idx="541" formatCode="0.00">
                  <c:v>10.44</c:v>
                </c:pt>
                <c:pt idx="542" formatCode="0.00">
                  <c:v>23.6</c:v>
                </c:pt>
                <c:pt idx="543" formatCode="0.00">
                  <c:v>63.689999999999984</c:v>
                </c:pt>
                <c:pt idx="544" formatCode="0.00">
                  <c:v>18.400000000000002</c:v>
                </c:pt>
                <c:pt idx="545" formatCode="0.00">
                  <c:v>1</c:v>
                </c:pt>
                <c:pt idx="546" formatCode="0.00">
                  <c:v>29.35</c:v>
                </c:pt>
                <c:pt idx="547" formatCode="0.00">
                  <c:v>2.31</c:v>
                </c:pt>
                <c:pt idx="548" formatCode="0.00">
                  <c:v>0.6</c:v>
                </c:pt>
                <c:pt idx="549" formatCode="0.00">
                  <c:v>4.089999999999999</c:v>
                </c:pt>
                <c:pt idx="550" formatCode="0.00">
                  <c:v>26.54</c:v>
                </c:pt>
                <c:pt idx="551" formatCode="0.00">
                  <c:v>52.860000000000014</c:v>
                </c:pt>
                <c:pt idx="552" formatCode="0.00">
                  <c:v>14.27</c:v>
                </c:pt>
                <c:pt idx="553" formatCode="0.00">
                  <c:v>25.060000000000002</c:v>
                </c:pt>
                <c:pt idx="554" formatCode="0.00">
                  <c:v>46.900000000000006</c:v>
                </c:pt>
                <c:pt idx="555" formatCode="0.00">
                  <c:v>87.27</c:v>
                </c:pt>
                <c:pt idx="556" formatCode="0.00">
                  <c:v>74.86</c:v>
                </c:pt>
                <c:pt idx="557" formatCode="0.00">
                  <c:v>10.6</c:v>
                </c:pt>
                <c:pt idx="558" formatCode="0.00">
                  <c:v>0.01</c:v>
                </c:pt>
                <c:pt idx="559" formatCode="0.00">
                  <c:v>19.3</c:v>
                </c:pt>
                <c:pt idx="560" formatCode="0.00">
                  <c:v>0</c:v>
                </c:pt>
                <c:pt idx="561" formatCode="0.00">
                  <c:v>1.56</c:v>
                </c:pt>
                <c:pt idx="562" formatCode="0.00">
                  <c:v>36.28</c:v>
                </c:pt>
                <c:pt idx="563" formatCode="0.00">
                  <c:v>38.620000000000005</c:v>
                </c:pt>
                <c:pt idx="564" formatCode="0.00">
                  <c:v>42.98</c:v>
                </c:pt>
                <c:pt idx="565" formatCode="0.00">
                  <c:v>23.890000000000004</c:v>
                </c:pt>
                <c:pt idx="566" formatCode="0.00">
                  <c:v>18.240000000000002</c:v>
                </c:pt>
                <c:pt idx="567" formatCode="0.00">
                  <c:v>41.839999999999996</c:v>
                </c:pt>
                <c:pt idx="568" formatCode="0.00">
                  <c:v>60.07</c:v>
                </c:pt>
                <c:pt idx="569" formatCode="0.00">
                  <c:v>25.02</c:v>
                </c:pt>
                <c:pt idx="570" formatCode="0.00">
                  <c:v>19.139999999999997</c:v>
                </c:pt>
                <c:pt idx="571" formatCode="0.00">
                  <c:v>0.01</c:v>
                </c:pt>
                <c:pt idx="572" formatCode="0.00">
                  <c:v>0.01</c:v>
                </c:pt>
                <c:pt idx="573" formatCode="0.00">
                  <c:v>13.399999999999999</c:v>
                </c:pt>
                <c:pt idx="574" formatCode="0.00">
                  <c:v>61.940000000000005</c:v>
                </c:pt>
                <c:pt idx="575" formatCode="0.00">
                  <c:v>17.43</c:v>
                </c:pt>
                <c:pt idx="576" formatCode="0.00">
                  <c:v>37.179999999999993</c:v>
                </c:pt>
                <c:pt idx="577" formatCode="0.00">
                  <c:v>13.889999999999999</c:v>
                </c:pt>
                <c:pt idx="578" formatCode="0.00">
                  <c:v>19.040000000000003</c:v>
                </c:pt>
                <c:pt idx="579" formatCode="0.00">
                  <c:v>24.680000000000003</c:v>
                </c:pt>
                <c:pt idx="580" formatCode="0.00">
                  <c:v>67.059999999999988</c:v>
                </c:pt>
                <c:pt idx="581" formatCode="0.00">
                  <c:v>0.01</c:v>
                </c:pt>
                <c:pt idx="582" formatCode="0.00">
                  <c:v>0.92999999999999994</c:v>
                </c:pt>
                <c:pt idx="583" formatCode="0.00">
                  <c:v>8.9299999999999979</c:v>
                </c:pt>
                <c:pt idx="584" formatCode="0.00">
                  <c:v>1.01</c:v>
                </c:pt>
                <c:pt idx="585" formatCode="0.00">
                  <c:v>1.1200000000000001</c:v>
                </c:pt>
                <c:pt idx="586" formatCode="0.00">
                  <c:v>62.300000000000004</c:v>
                </c:pt>
                <c:pt idx="587" formatCode="0.00">
                  <c:v>15.24</c:v>
                </c:pt>
                <c:pt idx="588" formatCode="0.00">
                  <c:v>23.530000000000005</c:v>
                </c:pt>
                <c:pt idx="589" formatCode="0.00">
                  <c:v>58.269999999999982</c:v>
                </c:pt>
                <c:pt idx="590" formatCode="0.00">
                  <c:v>26.54</c:v>
                </c:pt>
                <c:pt idx="591" formatCode="0.00">
                  <c:v>83.27000000000001</c:v>
                </c:pt>
                <c:pt idx="592" formatCode="0.00">
                  <c:v>48.68</c:v>
                </c:pt>
                <c:pt idx="593" formatCode="0.00">
                  <c:v>0.4</c:v>
                </c:pt>
                <c:pt idx="594" formatCode="0.00">
                  <c:v>2.0099999999999998</c:v>
                </c:pt>
                <c:pt idx="595" formatCode="0.00">
                  <c:v>0</c:v>
                </c:pt>
                <c:pt idx="596" formatCode="0.00">
                  <c:v>0</c:v>
                </c:pt>
                <c:pt idx="597" formatCode="0.00">
                  <c:v>50.89</c:v>
                </c:pt>
                <c:pt idx="598" formatCode="0.00">
                  <c:v>8.42</c:v>
                </c:pt>
                <c:pt idx="599" formatCode="0.00">
                  <c:v>25.97</c:v>
                </c:pt>
                <c:pt idx="600" formatCode="0.00">
                  <c:v>8.7199999999999989</c:v>
                </c:pt>
                <c:pt idx="601" formatCode="0.00">
                  <c:v>38.93</c:v>
                </c:pt>
                <c:pt idx="602" formatCode="0.00">
                  <c:v>28.720000000000002</c:v>
                </c:pt>
                <c:pt idx="603" formatCode="0.00">
                  <c:v>104.49000000000002</c:v>
                </c:pt>
                <c:pt idx="604" formatCode="0.00">
                  <c:v>84.529999999999987</c:v>
                </c:pt>
                <c:pt idx="605" formatCode="0.00">
                  <c:v>23.02</c:v>
                </c:pt>
                <c:pt idx="606" formatCode="0.00">
                  <c:v>3.8</c:v>
                </c:pt>
                <c:pt idx="607" formatCode="0.00">
                  <c:v>21.939999999999998</c:v>
                </c:pt>
                <c:pt idx="608" formatCode="0.00">
                  <c:v>0.01</c:v>
                </c:pt>
                <c:pt idx="609" formatCode="0.00">
                  <c:v>2.0199999999999996</c:v>
                </c:pt>
                <c:pt idx="610" formatCode="0.00">
                  <c:v>9.129999999999999</c:v>
                </c:pt>
                <c:pt idx="611" formatCode="0.00">
                  <c:v>56.539999999999992</c:v>
                </c:pt>
                <c:pt idx="612" formatCode="0.00">
                  <c:v>13.259999999999998</c:v>
                </c:pt>
                <c:pt idx="613" formatCode="0.00">
                  <c:v>41.289999999999992</c:v>
                </c:pt>
                <c:pt idx="614" formatCode="0.00">
                  <c:v>6.8699999999999992</c:v>
                </c:pt>
                <c:pt idx="615" formatCode="0.00">
                  <c:v>8.2799999999999994</c:v>
                </c:pt>
                <c:pt idx="616" formatCode="0.00">
                  <c:v>8.36</c:v>
                </c:pt>
                <c:pt idx="617" formatCode="0.00">
                  <c:v>9.0299999999999994</c:v>
                </c:pt>
                <c:pt idx="618" formatCode="0.00">
                  <c:v>5.2399999999999984</c:v>
                </c:pt>
                <c:pt idx="619" formatCode="0.00">
                  <c:v>2.3099999999999996</c:v>
                </c:pt>
                <c:pt idx="620" formatCode="0.00">
                  <c:v>18.220000000000002</c:v>
                </c:pt>
                <c:pt idx="621" formatCode="0.00">
                  <c:v>26.429999999999996</c:v>
                </c:pt>
                <c:pt idx="622" formatCode="0.00">
                  <c:v>20.03</c:v>
                </c:pt>
                <c:pt idx="623" formatCode="0.00">
                  <c:v>8.32</c:v>
                </c:pt>
                <c:pt idx="624" formatCode="0.00">
                  <c:v>10.029999999999998</c:v>
                </c:pt>
                <c:pt idx="625" formatCode="0.00">
                  <c:v>30.040000000000003</c:v>
                </c:pt>
                <c:pt idx="626" formatCode="0.00">
                  <c:v>3.38</c:v>
                </c:pt>
                <c:pt idx="627" formatCode="0.00">
                  <c:v>68.539999999999992</c:v>
                </c:pt>
                <c:pt idx="628" formatCode="0.00">
                  <c:v>20.540000000000003</c:v>
                </c:pt>
                <c:pt idx="629" formatCode="0.00">
                  <c:v>35.729999999999997</c:v>
                </c:pt>
                <c:pt idx="630" formatCode="0.00">
                  <c:v>3</c:v>
                </c:pt>
                <c:pt idx="631" formatCode="0.00">
                  <c:v>0</c:v>
                </c:pt>
                <c:pt idx="632" formatCode="0.00">
                  <c:v>22.82</c:v>
                </c:pt>
                <c:pt idx="633" formatCode="0.00">
                  <c:v>36.529999999999994</c:v>
                </c:pt>
                <c:pt idx="634" formatCode="0.00">
                  <c:v>50.51</c:v>
                </c:pt>
                <c:pt idx="635" formatCode="0.00">
                  <c:v>25.43</c:v>
                </c:pt>
                <c:pt idx="636" formatCode="0.00">
                  <c:v>25.75</c:v>
                </c:pt>
                <c:pt idx="637" formatCode="0.00">
                  <c:v>25.75</c:v>
                </c:pt>
                <c:pt idx="638" formatCode="0.00">
                  <c:v>44.040000000000006</c:v>
                </c:pt>
                <c:pt idx="639" formatCode="0.00">
                  <c:v>109.86</c:v>
                </c:pt>
                <c:pt idx="640" formatCode="0.00">
                  <c:v>22.919999999999998</c:v>
                </c:pt>
                <c:pt idx="641" formatCode="0.00">
                  <c:v>3.3099999999999996</c:v>
                </c:pt>
                <c:pt idx="642" formatCode="0.00">
                  <c:v>0</c:v>
                </c:pt>
                <c:pt idx="643" formatCode="0.00">
                  <c:v>0</c:v>
                </c:pt>
                <c:pt idx="644" formatCode="0.00">
                  <c:v>0.01</c:v>
                </c:pt>
                <c:pt idx="645" formatCode="0.00">
                  <c:v>6.3999999999999995</c:v>
                </c:pt>
                <c:pt idx="646" formatCode="0.00">
                  <c:v>0</c:v>
                </c:pt>
                <c:pt idx="647" formatCode="0.00">
                  <c:v>21.73</c:v>
                </c:pt>
                <c:pt idx="648" formatCode="0.00">
                  <c:v>33.69</c:v>
                </c:pt>
                <c:pt idx="649" formatCode="0.00">
                  <c:v>11.98</c:v>
                </c:pt>
                <c:pt idx="650" formatCode="0.00">
                  <c:v>30.180000000000003</c:v>
                </c:pt>
                <c:pt idx="651" formatCode="0.00">
                  <c:v>89.829999999999984</c:v>
                </c:pt>
                <c:pt idx="652" formatCode="0.00">
                  <c:v>32.26</c:v>
                </c:pt>
                <c:pt idx="653" formatCode="0.00">
                  <c:v>18.420000000000002</c:v>
                </c:pt>
                <c:pt idx="654" formatCode="0.00">
                  <c:v>38.259999999999991</c:v>
                </c:pt>
                <c:pt idx="655" formatCode="0.00">
                  <c:v>8.6999999999999993</c:v>
                </c:pt>
                <c:pt idx="656" formatCode="0.00">
                  <c:v>1.51</c:v>
                </c:pt>
                <c:pt idx="657" formatCode="0.00">
                  <c:v>36.629999999999995</c:v>
                </c:pt>
                <c:pt idx="658" formatCode="0.00">
                  <c:v>45.37</c:v>
                </c:pt>
                <c:pt idx="659" formatCode="0.00">
                  <c:v>9.3499999999999979</c:v>
                </c:pt>
                <c:pt idx="660" formatCode="0.00">
                  <c:v>27.850000000000005</c:v>
                </c:pt>
                <c:pt idx="661" formatCode="0.00">
                  <c:v>34.379999999999995</c:v>
                </c:pt>
                <c:pt idx="662" formatCode="0.00">
                  <c:v>53.84</c:v>
                </c:pt>
                <c:pt idx="663" formatCode="0.00">
                  <c:v>71.8</c:v>
                </c:pt>
                <c:pt idx="664" formatCode="0.00">
                  <c:v>60.85</c:v>
                </c:pt>
                <c:pt idx="665" formatCode="0.00">
                  <c:v>24.13</c:v>
                </c:pt>
                <c:pt idx="666" formatCode="0.00">
                  <c:v>19.100000000000001</c:v>
                </c:pt>
                <c:pt idx="667" formatCode="0.00">
                  <c:v>5.01</c:v>
                </c:pt>
                <c:pt idx="668" formatCode="0.00">
                  <c:v>4.3</c:v>
                </c:pt>
                <c:pt idx="669" formatCode="0.00">
                  <c:v>22.560000000000002</c:v>
                </c:pt>
                <c:pt idx="670" formatCode="0.00">
                  <c:v>45.999999999999993</c:v>
                </c:pt>
                <c:pt idx="671" formatCode="0.00">
                  <c:v>30.869999999999997</c:v>
                </c:pt>
                <c:pt idx="672" formatCode="0.00">
                  <c:v>33.369999999999997</c:v>
                </c:pt>
                <c:pt idx="673" formatCode="0.00">
                  <c:v>15.839999999999998</c:v>
                </c:pt>
                <c:pt idx="674" formatCode="0.00">
                  <c:v>29.409999999999997</c:v>
                </c:pt>
                <c:pt idx="675" formatCode="0.00">
                  <c:v>14.110000000000001</c:v>
                </c:pt>
                <c:pt idx="676" formatCode="0.00">
                  <c:v>49.169999999999995</c:v>
                </c:pt>
                <c:pt idx="677" formatCode="0.00">
                  <c:v>0.51</c:v>
                </c:pt>
                <c:pt idx="678" formatCode="0.00">
                  <c:v>0</c:v>
                </c:pt>
                <c:pt idx="679" formatCode="0.00">
                  <c:v>4.5999999999999996</c:v>
                </c:pt>
                <c:pt idx="680" formatCode="0.00">
                  <c:v>0</c:v>
                </c:pt>
                <c:pt idx="681" formatCode="0.00">
                  <c:v>6.5</c:v>
                </c:pt>
                <c:pt idx="682" formatCode="0.00">
                  <c:v>79.84</c:v>
                </c:pt>
                <c:pt idx="683" formatCode="0.00">
                  <c:v>69.73</c:v>
                </c:pt>
                <c:pt idx="684" formatCode="0.00">
                  <c:v>11.89</c:v>
                </c:pt>
                <c:pt idx="685" formatCode="0.00">
                  <c:v>0.92999999999999994</c:v>
                </c:pt>
                <c:pt idx="686" formatCode="0.00">
                  <c:v>42.469999999999992</c:v>
                </c:pt>
                <c:pt idx="687" formatCode="0.00">
                  <c:v>26.580000000000002</c:v>
                </c:pt>
                <c:pt idx="688" formatCode="0.00">
                  <c:v>43.739999999999995</c:v>
                </c:pt>
                <c:pt idx="689" formatCode="0.00">
                  <c:v>7.26</c:v>
                </c:pt>
                <c:pt idx="690" formatCode="0.00">
                  <c:v>13.52</c:v>
                </c:pt>
                <c:pt idx="691" formatCode="0.00">
                  <c:v>0.11</c:v>
                </c:pt>
                <c:pt idx="692" formatCode="0.00">
                  <c:v>4</c:v>
                </c:pt>
                <c:pt idx="693" formatCode="0.00">
                  <c:v>43.46</c:v>
                </c:pt>
                <c:pt idx="694" formatCode="0.00">
                  <c:v>41.37</c:v>
                </c:pt>
                <c:pt idx="695" formatCode="0.00">
                  <c:v>16.149999999999999</c:v>
                </c:pt>
                <c:pt idx="696" formatCode="0.00">
                  <c:v>12.39</c:v>
                </c:pt>
                <c:pt idx="697" formatCode="0.00">
                  <c:v>50</c:v>
                </c:pt>
                <c:pt idx="698" formatCode="0.00">
                  <c:v>39.269999999999996</c:v>
                </c:pt>
                <c:pt idx="699" formatCode="0.00">
                  <c:v>61.51</c:v>
                </c:pt>
                <c:pt idx="700" formatCode="0.00">
                  <c:v>3.7699999999999991</c:v>
                </c:pt>
                <c:pt idx="701" formatCode="0.00">
                  <c:v>0.31</c:v>
                </c:pt>
                <c:pt idx="702" formatCode="0.00">
                  <c:v>1.1300000000000001</c:v>
                </c:pt>
                <c:pt idx="703" formatCode="0.00">
                  <c:v>0.23000000000000004</c:v>
                </c:pt>
                <c:pt idx="704" formatCode="0.00">
                  <c:v>2.3399999999999994</c:v>
                </c:pt>
                <c:pt idx="705" formatCode="0.00">
                  <c:v>56.75</c:v>
                </c:pt>
                <c:pt idx="706" formatCode="0.00">
                  <c:v>35.340000000000003</c:v>
                </c:pt>
                <c:pt idx="707" formatCode="0.00">
                  <c:v>15.569999999999997</c:v>
                </c:pt>
                <c:pt idx="708" formatCode="0.00">
                  <c:v>24.19</c:v>
                </c:pt>
                <c:pt idx="709" formatCode="0.00">
                  <c:v>36.72</c:v>
                </c:pt>
                <c:pt idx="710" formatCode="0.00">
                  <c:v>46.639999999999993</c:v>
                </c:pt>
                <c:pt idx="711" formatCode="0.00">
                  <c:v>25.23</c:v>
                </c:pt>
                <c:pt idx="712" formatCode="0.00">
                  <c:v>26.640000000000004</c:v>
                </c:pt>
                <c:pt idx="713" formatCode="0.00">
                  <c:v>13.349999999999998</c:v>
                </c:pt>
                <c:pt idx="714" formatCode="0.00">
                  <c:v>0.5</c:v>
                </c:pt>
                <c:pt idx="715" formatCode="0.00">
                  <c:v>0.01</c:v>
                </c:pt>
                <c:pt idx="716" formatCode="0.00">
                  <c:v>0</c:v>
                </c:pt>
                <c:pt idx="717" formatCode="0.00">
                  <c:v>20.52</c:v>
                </c:pt>
                <c:pt idx="718" formatCode="0.00">
                  <c:v>2.3200000000000003</c:v>
                </c:pt>
                <c:pt idx="719" formatCode="0.00">
                  <c:v>28.729999999999997</c:v>
                </c:pt>
                <c:pt idx="720" formatCode="0.00">
                  <c:v>7.05</c:v>
                </c:pt>
                <c:pt idx="721" formatCode="0.00">
                  <c:v>22.3</c:v>
                </c:pt>
                <c:pt idx="722" formatCode="0.00">
                  <c:v>55.09</c:v>
                </c:pt>
                <c:pt idx="723" formatCode="0.00">
                  <c:v>33.039999999999992</c:v>
                </c:pt>
                <c:pt idx="724" formatCode="0.00">
                  <c:v>13.53</c:v>
                </c:pt>
                <c:pt idx="725" formatCode="0.00">
                  <c:v>0.01</c:v>
                </c:pt>
                <c:pt idx="726" formatCode="0.00">
                  <c:v>1.1100000000000001</c:v>
                </c:pt>
                <c:pt idx="727" formatCode="0.00">
                  <c:v>5</c:v>
                </c:pt>
                <c:pt idx="728" formatCode="0.00">
                  <c:v>0.01</c:v>
                </c:pt>
                <c:pt idx="729" formatCode="0.00">
                  <c:v>0.02</c:v>
                </c:pt>
                <c:pt idx="730" formatCode="0.00">
                  <c:v>13.849999999999998</c:v>
                </c:pt>
                <c:pt idx="731" formatCode="0.00">
                  <c:v>18.720000000000002</c:v>
                </c:pt>
                <c:pt idx="732" formatCode="0.00">
                  <c:v>37.46</c:v>
                </c:pt>
                <c:pt idx="733" formatCode="0.00">
                  <c:v>65.159999999999982</c:v>
                </c:pt>
                <c:pt idx="734" formatCode="0.00">
                  <c:v>13.17</c:v>
                </c:pt>
                <c:pt idx="735" formatCode="0.00">
                  <c:v>32.83</c:v>
                </c:pt>
                <c:pt idx="736" formatCode="0.00">
                  <c:v>66.289999999999992</c:v>
                </c:pt>
                <c:pt idx="737" formatCode="0.00">
                  <c:v>2.0300000000000002</c:v>
                </c:pt>
                <c:pt idx="738" formatCode="0.00">
                  <c:v>0.42</c:v>
                </c:pt>
                <c:pt idx="739" formatCode="0.00">
                  <c:v>0.34</c:v>
                </c:pt>
                <c:pt idx="740" formatCode="0.00">
                  <c:v>2.5099999999999998</c:v>
                </c:pt>
                <c:pt idx="741" formatCode="0.00">
                  <c:v>9.8699999999999992</c:v>
                </c:pt>
                <c:pt idx="742" formatCode="0.00">
                  <c:v>34.31</c:v>
                </c:pt>
                <c:pt idx="743" formatCode="0.00">
                  <c:v>64.94</c:v>
                </c:pt>
                <c:pt idx="744" formatCode="0.00">
                  <c:v>45.080000000000005</c:v>
                </c:pt>
                <c:pt idx="745" formatCode="0.00">
                  <c:v>22.580000000000002</c:v>
                </c:pt>
                <c:pt idx="746" formatCode="0.00">
                  <c:v>71.800000000000011</c:v>
                </c:pt>
                <c:pt idx="747" formatCode="0.00">
                  <c:v>58.5</c:v>
                </c:pt>
                <c:pt idx="748" formatCode="0.00">
                  <c:v>62.71</c:v>
                </c:pt>
                <c:pt idx="749" formatCode="0.00">
                  <c:v>5.0200000000000005</c:v>
                </c:pt>
                <c:pt idx="750" formatCode="0.00">
                  <c:v>2.4</c:v>
                </c:pt>
                <c:pt idx="751" formatCode="0.00">
                  <c:v>0.44000000000000006</c:v>
                </c:pt>
                <c:pt idx="752" formatCode="0.00">
                  <c:v>0</c:v>
                </c:pt>
                <c:pt idx="753" formatCode="0.00">
                  <c:v>42.23</c:v>
                </c:pt>
                <c:pt idx="754" formatCode="0.00">
                  <c:v>26.660000000000004</c:v>
                </c:pt>
                <c:pt idx="755" formatCode="0.00">
                  <c:v>34.720000000000006</c:v>
                </c:pt>
                <c:pt idx="756" formatCode="0.00">
                  <c:v>25.700000000000003</c:v>
                </c:pt>
                <c:pt idx="757" formatCode="0.00">
                  <c:v>50.43</c:v>
                </c:pt>
                <c:pt idx="758" formatCode="0.00">
                  <c:v>48.360000000000007</c:v>
                </c:pt>
                <c:pt idx="759" formatCode="0.00">
                  <c:v>78.430000000000007</c:v>
                </c:pt>
                <c:pt idx="760" formatCode="0.00">
                  <c:v>25.600000000000005</c:v>
                </c:pt>
                <c:pt idx="761" formatCode="0.00">
                  <c:v>1.9000000000000001</c:v>
                </c:pt>
                <c:pt idx="762" formatCode="0.00">
                  <c:v>25.02</c:v>
                </c:pt>
                <c:pt idx="763" formatCode="0.00">
                  <c:v>3.1</c:v>
                </c:pt>
                <c:pt idx="764" formatCode="0.00">
                  <c:v>0.03</c:v>
                </c:pt>
                <c:pt idx="765" formatCode="0.00">
                  <c:v>15.059999999999999</c:v>
                </c:pt>
                <c:pt idx="766" formatCode="0.00">
                  <c:v>101.85</c:v>
                </c:pt>
                <c:pt idx="767" formatCode="0.00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6BB-974B-9D7D7797B4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Sheet3!$F$14:$F$781</c:f>
              <c:numCache>
                <c:formatCode>General</c:formatCode>
                <c:ptCount val="768"/>
                <c:pt idx="0">
                  <c:v>33.393775953388918</c:v>
                </c:pt>
                <c:pt idx="1">
                  <c:v>14.038248271018709</c:v>
                </c:pt>
                <c:pt idx="2">
                  <c:v>64.642459901723726</c:v>
                </c:pt>
                <c:pt idx="3">
                  <c:v>83.889693524341695</c:v>
                </c:pt>
                <c:pt idx="4">
                  <c:v>45.507676085868269</c:v>
                </c:pt>
                <c:pt idx="5">
                  <c:v>19.217329295161612</c:v>
                </c:pt>
                <c:pt idx="6">
                  <c:v>1.4470158300770424</c:v>
                </c:pt>
                <c:pt idx="7">
                  <c:v>5.4479469298671894</c:v>
                </c:pt>
                <c:pt idx="8">
                  <c:v>4.2156294284967757</c:v>
                </c:pt>
                <c:pt idx="9">
                  <c:v>17.976532571115694</c:v>
                </c:pt>
                <c:pt idx="10">
                  <c:v>22.184843159756738</c:v>
                </c:pt>
                <c:pt idx="11">
                  <c:v>26.56842658808111</c:v>
                </c:pt>
                <c:pt idx="12">
                  <c:v>29.629675180305263</c:v>
                </c:pt>
                <c:pt idx="13">
                  <c:v>28.19443091580591</c:v>
                </c:pt>
                <c:pt idx="14">
                  <c:v>46.381397296792429</c:v>
                </c:pt>
                <c:pt idx="15">
                  <c:v>50.449581611460239</c:v>
                </c:pt>
                <c:pt idx="16">
                  <c:v>25.779944735664458</c:v>
                </c:pt>
                <c:pt idx="17">
                  <c:v>20.907385817134504</c:v>
                </c:pt>
                <c:pt idx="18">
                  <c:v>6.2921913906580116</c:v>
                </c:pt>
                <c:pt idx="19">
                  <c:v>3.7922083579720085</c:v>
                </c:pt>
                <c:pt idx="20">
                  <c:v>3.91503593556997</c:v>
                </c:pt>
                <c:pt idx="21">
                  <c:v>21.769355447262722</c:v>
                </c:pt>
                <c:pt idx="22">
                  <c:v>38.241434862331573</c:v>
                </c:pt>
                <c:pt idx="23">
                  <c:v>27.651865668733848</c:v>
                </c:pt>
                <c:pt idx="24">
                  <c:v>26.250187371340338</c:v>
                </c:pt>
                <c:pt idx="25">
                  <c:v>31.629220480560267</c:v>
                </c:pt>
                <c:pt idx="26">
                  <c:v>34.142569676174546</c:v>
                </c:pt>
                <c:pt idx="27">
                  <c:v>39.714471625644578</c:v>
                </c:pt>
                <c:pt idx="28">
                  <c:v>23.671157635078693</c:v>
                </c:pt>
                <c:pt idx="29">
                  <c:v>25.243513023652678</c:v>
                </c:pt>
                <c:pt idx="30">
                  <c:v>5.5395083637590954</c:v>
                </c:pt>
                <c:pt idx="31">
                  <c:v>3.4689120588535673</c:v>
                </c:pt>
                <c:pt idx="32">
                  <c:v>3.7465238656426925</c:v>
                </c:pt>
                <c:pt idx="33">
                  <c:v>19.348523556331447</c:v>
                </c:pt>
                <c:pt idx="34">
                  <c:v>35.897779855209052</c:v>
                </c:pt>
                <c:pt idx="35">
                  <c:v>24.887916619446031</c:v>
                </c:pt>
                <c:pt idx="36">
                  <c:v>23.835078607871136</c:v>
                </c:pt>
                <c:pt idx="37">
                  <c:v>28.196689444814503</c:v>
                </c:pt>
                <c:pt idx="38">
                  <c:v>34.387821250703183</c:v>
                </c:pt>
                <c:pt idx="39">
                  <c:v>27.359338983924196</c:v>
                </c:pt>
                <c:pt idx="40">
                  <c:v>38.683930575064466</c:v>
                </c:pt>
                <c:pt idx="41">
                  <c:v>10.270109876941472</c:v>
                </c:pt>
                <c:pt idx="42">
                  <c:v>8.1338980644304808</c:v>
                </c:pt>
                <c:pt idx="43">
                  <c:v>3.4375303743160806</c:v>
                </c:pt>
                <c:pt idx="44">
                  <c:v>3.722017863353082</c:v>
                </c:pt>
                <c:pt idx="45">
                  <c:v>23.705140431854883</c:v>
                </c:pt>
                <c:pt idx="46">
                  <c:v>31.96883698805464</c:v>
                </c:pt>
                <c:pt idx="47">
                  <c:v>25.516584227287638</c:v>
                </c:pt>
                <c:pt idx="48">
                  <c:v>27.811250680582742</c:v>
                </c:pt>
                <c:pt idx="49">
                  <c:v>34.191802560189856</c:v>
                </c:pt>
                <c:pt idx="50">
                  <c:v>44.783629432704501</c:v>
                </c:pt>
                <c:pt idx="51">
                  <c:v>51.626587134170592</c:v>
                </c:pt>
                <c:pt idx="52">
                  <c:v>35.154961960108317</c:v>
                </c:pt>
                <c:pt idx="53">
                  <c:v>9.7745504605440416</c:v>
                </c:pt>
                <c:pt idx="54">
                  <c:v>8.1209128640435839</c:v>
                </c:pt>
                <c:pt idx="55">
                  <c:v>3.591029573540347</c:v>
                </c:pt>
                <c:pt idx="56">
                  <c:v>3.9368553495901404</c:v>
                </c:pt>
                <c:pt idx="57">
                  <c:v>19.041268445353836</c:v>
                </c:pt>
                <c:pt idx="58">
                  <c:v>37.965916756301858</c:v>
                </c:pt>
                <c:pt idx="59">
                  <c:v>33.184118309661571</c:v>
                </c:pt>
                <c:pt idx="60">
                  <c:v>31.330136320622238</c:v>
                </c:pt>
                <c:pt idx="61">
                  <c:v>30.505517735202957</c:v>
                </c:pt>
                <c:pt idx="62">
                  <c:v>43.251773114887207</c:v>
                </c:pt>
                <c:pt idx="63">
                  <c:v>53.135159055955889</c:v>
                </c:pt>
                <c:pt idx="64">
                  <c:v>50.103953670001971</c:v>
                </c:pt>
                <c:pt idx="65">
                  <c:v>9.1675763428179806</c:v>
                </c:pt>
                <c:pt idx="66">
                  <c:v>5.8159269122788047</c:v>
                </c:pt>
                <c:pt idx="67">
                  <c:v>3.3739950127181246</c:v>
                </c:pt>
                <c:pt idx="68">
                  <c:v>2.2768614254900852</c:v>
                </c:pt>
                <c:pt idx="69">
                  <c:v>21.271193572162947</c:v>
                </c:pt>
                <c:pt idx="70">
                  <c:v>27.775147565157507</c:v>
                </c:pt>
                <c:pt idx="71">
                  <c:v>31.495999489434247</c:v>
                </c:pt>
                <c:pt idx="72">
                  <c:v>31.756974818630788</c:v>
                </c:pt>
                <c:pt idx="73">
                  <c:v>29.913028421524558</c:v>
                </c:pt>
                <c:pt idx="74">
                  <c:v>56.387803029620706</c:v>
                </c:pt>
                <c:pt idx="75">
                  <c:v>63.758756019855312</c:v>
                </c:pt>
                <c:pt idx="76">
                  <c:v>44.176854112478438</c:v>
                </c:pt>
                <c:pt idx="77">
                  <c:v>23.901676140027742</c:v>
                </c:pt>
                <c:pt idx="78">
                  <c:v>5.4268668448040902E-3</c:v>
                </c:pt>
                <c:pt idx="79">
                  <c:v>3.593638182601695</c:v>
                </c:pt>
                <c:pt idx="80">
                  <c:v>3.1670028047125198</c:v>
                </c:pt>
                <c:pt idx="81">
                  <c:v>22.508998575260701</c:v>
                </c:pt>
                <c:pt idx="82">
                  <c:v>32.954639573554736</c:v>
                </c:pt>
                <c:pt idx="83">
                  <c:v>38.53960362277693</c:v>
                </c:pt>
                <c:pt idx="84">
                  <c:v>30.607488232103556</c:v>
                </c:pt>
                <c:pt idx="85">
                  <c:v>27.514044829163051</c:v>
                </c:pt>
                <c:pt idx="86">
                  <c:v>44.858653668685278</c:v>
                </c:pt>
                <c:pt idx="87">
                  <c:v>78.830946148459461</c:v>
                </c:pt>
                <c:pt idx="88">
                  <c:v>57.250993203269907</c:v>
                </c:pt>
                <c:pt idx="89">
                  <c:v>5.6359958102045038</c:v>
                </c:pt>
                <c:pt idx="90">
                  <c:v>7.7240431959041205</c:v>
                </c:pt>
                <c:pt idx="91">
                  <c:v>3.475759367692878</c:v>
                </c:pt>
                <c:pt idx="92">
                  <c:v>3.3204304944941732</c:v>
                </c:pt>
                <c:pt idx="93">
                  <c:v>21.420606196173026</c:v>
                </c:pt>
                <c:pt idx="94">
                  <c:v>36.296547037173191</c:v>
                </c:pt>
                <c:pt idx="95">
                  <c:v>25.655944227701561</c:v>
                </c:pt>
                <c:pt idx="96">
                  <c:v>30.666165008005656</c:v>
                </c:pt>
                <c:pt idx="97">
                  <c:v>28.580943826595796</c:v>
                </c:pt>
                <c:pt idx="98">
                  <c:v>59.198951289981082</c:v>
                </c:pt>
                <c:pt idx="99">
                  <c:v>48.950247924546261</c:v>
                </c:pt>
                <c:pt idx="100">
                  <c:v>44.47910775909304</c:v>
                </c:pt>
                <c:pt idx="101">
                  <c:v>5.981434260346977</c:v>
                </c:pt>
                <c:pt idx="102">
                  <c:v>6.4671872026377972</c:v>
                </c:pt>
                <c:pt idx="103">
                  <c:v>3.443807558268507</c:v>
                </c:pt>
                <c:pt idx="104">
                  <c:v>3.2493495467605413</c:v>
                </c:pt>
                <c:pt idx="105">
                  <c:v>38.479539487877318</c:v>
                </c:pt>
                <c:pt idx="106">
                  <c:v>22.031654455580828</c:v>
                </c:pt>
                <c:pt idx="107">
                  <c:v>34.812913409733504</c:v>
                </c:pt>
                <c:pt idx="108">
                  <c:v>32.492150982355838</c:v>
                </c:pt>
                <c:pt idx="109">
                  <c:v>33.784980239603229</c:v>
                </c:pt>
                <c:pt idx="110">
                  <c:v>44.858369792414599</c:v>
                </c:pt>
                <c:pt idx="111">
                  <c:v>49.965061886466934</c:v>
                </c:pt>
                <c:pt idx="112">
                  <c:v>41.023753056458887</c:v>
                </c:pt>
                <c:pt idx="113">
                  <c:v>7.3692048617599744</c:v>
                </c:pt>
                <c:pt idx="114">
                  <c:v>7.549089525129201</c:v>
                </c:pt>
                <c:pt idx="115">
                  <c:v>4.4188450314240315</c:v>
                </c:pt>
                <c:pt idx="116">
                  <c:v>2.8704766542718545</c:v>
                </c:pt>
                <c:pt idx="117">
                  <c:v>24.729041695682426</c:v>
                </c:pt>
                <c:pt idx="118">
                  <c:v>22.32278681399719</c:v>
                </c:pt>
                <c:pt idx="119">
                  <c:v>27.006751333883251</c:v>
                </c:pt>
                <c:pt idx="120">
                  <c:v>26.760437658648378</c:v>
                </c:pt>
                <c:pt idx="121">
                  <c:v>28.117161902884142</c:v>
                </c:pt>
                <c:pt idx="122">
                  <c:v>39.241424798741534</c:v>
                </c:pt>
                <c:pt idx="123">
                  <c:v>56.116277787416998</c:v>
                </c:pt>
                <c:pt idx="124">
                  <c:v>44.072760813699283</c:v>
                </c:pt>
                <c:pt idx="125">
                  <c:v>9.6100236215536032</c:v>
                </c:pt>
                <c:pt idx="126">
                  <c:v>4.4742885268078867</c:v>
                </c:pt>
                <c:pt idx="127">
                  <c:v>3.6812567088165968</c:v>
                </c:pt>
                <c:pt idx="128">
                  <c:v>3.4267219740647272</c:v>
                </c:pt>
                <c:pt idx="129">
                  <c:v>21.496465205929887</c:v>
                </c:pt>
                <c:pt idx="130">
                  <c:v>24.092562382354501</c:v>
                </c:pt>
                <c:pt idx="131">
                  <c:v>25.473575586726714</c:v>
                </c:pt>
                <c:pt idx="132">
                  <c:v>32.001135637666415</c:v>
                </c:pt>
                <c:pt idx="133">
                  <c:v>28.554259804285017</c:v>
                </c:pt>
                <c:pt idx="134">
                  <c:v>42.882118737264179</c:v>
                </c:pt>
                <c:pt idx="135">
                  <c:v>45.281436055326978</c:v>
                </c:pt>
                <c:pt idx="136">
                  <c:v>46.332713120137001</c:v>
                </c:pt>
                <c:pt idx="137">
                  <c:v>18.12275488855196</c:v>
                </c:pt>
                <c:pt idx="138">
                  <c:v>1.1013861042236057</c:v>
                </c:pt>
                <c:pt idx="139">
                  <c:v>3.6815189076515864</c:v>
                </c:pt>
                <c:pt idx="140">
                  <c:v>3.8625414868903873</c:v>
                </c:pt>
                <c:pt idx="141">
                  <c:v>29.46848926344445</c:v>
                </c:pt>
                <c:pt idx="142">
                  <c:v>42.31447162906602</c:v>
                </c:pt>
                <c:pt idx="143">
                  <c:v>33.481911528821598</c:v>
                </c:pt>
                <c:pt idx="144">
                  <c:v>28.997293719267972</c:v>
                </c:pt>
                <c:pt idx="145">
                  <c:v>30.455167069572006</c:v>
                </c:pt>
                <c:pt idx="146">
                  <c:v>47.460722549397474</c:v>
                </c:pt>
                <c:pt idx="147">
                  <c:v>67.840638539634583</c:v>
                </c:pt>
                <c:pt idx="148">
                  <c:v>43.383505619494855</c:v>
                </c:pt>
                <c:pt idx="149">
                  <c:v>14.550673464451158</c:v>
                </c:pt>
                <c:pt idx="150">
                  <c:v>6.17248646894366</c:v>
                </c:pt>
                <c:pt idx="151">
                  <c:v>3.684775148456751</c:v>
                </c:pt>
                <c:pt idx="152">
                  <c:v>3.9715773919437671</c:v>
                </c:pt>
                <c:pt idx="153">
                  <c:v>28.353330909220642</c:v>
                </c:pt>
                <c:pt idx="154">
                  <c:v>36.796866576652235</c:v>
                </c:pt>
                <c:pt idx="155">
                  <c:v>28.811837314835255</c:v>
                </c:pt>
                <c:pt idx="156">
                  <c:v>32.294674712758706</c:v>
                </c:pt>
                <c:pt idx="157">
                  <c:v>24.668728422892219</c:v>
                </c:pt>
                <c:pt idx="158">
                  <c:v>52.210249587162991</c:v>
                </c:pt>
                <c:pt idx="159">
                  <c:v>36.580471597086941</c:v>
                </c:pt>
                <c:pt idx="160">
                  <c:v>41.001804967583425</c:v>
                </c:pt>
                <c:pt idx="161">
                  <c:v>9.8186146553412321</c:v>
                </c:pt>
                <c:pt idx="162">
                  <c:v>6.2273429281568582</c:v>
                </c:pt>
                <c:pt idx="163">
                  <c:v>3.5480480401556163</c:v>
                </c:pt>
                <c:pt idx="164">
                  <c:v>4.0837668020263749</c:v>
                </c:pt>
                <c:pt idx="165">
                  <c:v>20.348390183085161</c:v>
                </c:pt>
                <c:pt idx="166">
                  <c:v>37.095962250422353</c:v>
                </c:pt>
                <c:pt idx="167">
                  <c:v>32.218665516910647</c:v>
                </c:pt>
                <c:pt idx="168">
                  <c:v>26.863310324491707</c:v>
                </c:pt>
                <c:pt idx="169">
                  <c:v>31.687689733519896</c:v>
                </c:pt>
                <c:pt idx="170">
                  <c:v>41.941225524386844</c:v>
                </c:pt>
                <c:pt idx="171">
                  <c:v>70.103345814048623</c:v>
                </c:pt>
                <c:pt idx="172">
                  <c:v>50.694370544512019</c:v>
                </c:pt>
                <c:pt idx="173">
                  <c:v>8.3827625097981091</c:v>
                </c:pt>
                <c:pt idx="174">
                  <c:v>6.5747160993691347</c:v>
                </c:pt>
                <c:pt idx="175">
                  <c:v>3.2889039815555812</c:v>
                </c:pt>
                <c:pt idx="176">
                  <c:v>4.2258434321979887</c:v>
                </c:pt>
                <c:pt idx="177">
                  <c:v>18.936106752892584</c:v>
                </c:pt>
                <c:pt idx="178">
                  <c:v>34.619763537107701</c:v>
                </c:pt>
                <c:pt idx="179">
                  <c:v>26.619903888828023</c:v>
                </c:pt>
                <c:pt idx="180">
                  <c:v>26.761825418163497</c:v>
                </c:pt>
                <c:pt idx="181">
                  <c:v>24.896759966704614</c:v>
                </c:pt>
                <c:pt idx="182">
                  <c:v>45.65897873515101</c:v>
                </c:pt>
                <c:pt idx="183">
                  <c:v>56.740217555221008</c:v>
                </c:pt>
                <c:pt idx="184">
                  <c:v>43.124636046135791</c:v>
                </c:pt>
                <c:pt idx="185">
                  <c:v>17.489264945078769</c:v>
                </c:pt>
                <c:pt idx="186">
                  <c:v>3.009374488141737</c:v>
                </c:pt>
                <c:pt idx="187">
                  <c:v>3.379581036033724</c:v>
                </c:pt>
                <c:pt idx="188">
                  <c:v>3.1072228191946065</c:v>
                </c:pt>
                <c:pt idx="189">
                  <c:v>23.493581220175859</c:v>
                </c:pt>
                <c:pt idx="190">
                  <c:v>30.82492169698715</c:v>
                </c:pt>
                <c:pt idx="191">
                  <c:v>29.170920294094117</c:v>
                </c:pt>
                <c:pt idx="192">
                  <c:v>24.742022824971347</c:v>
                </c:pt>
                <c:pt idx="193">
                  <c:v>26.094729061410654</c:v>
                </c:pt>
                <c:pt idx="194">
                  <c:v>41.346215237321147</c:v>
                </c:pt>
                <c:pt idx="195">
                  <c:v>44.320862354207073</c:v>
                </c:pt>
                <c:pt idx="196">
                  <c:v>43.32502246225242</c:v>
                </c:pt>
                <c:pt idx="197">
                  <c:v>9.3834267219138336</c:v>
                </c:pt>
                <c:pt idx="198">
                  <c:v>6.7049097826961033</c:v>
                </c:pt>
                <c:pt idx="199">
                  <c:v>3.577626116527286</c:v>
                </c:pt>
                <c:pt idx="200">
                  <c:v>4.0454566750565588</c:v>
                </c:pt>
                <c:pt idx="201">
                  <c:v>21.952466325837932</c:v>
                </c:pt>
                <c:pt idx="202">
                  <c:v>40.908046993485513</c:v>
                </c:pt>
                <c:pt idx="203">
                  <c:v>23.430732402715286</c:v>
                </c:pt>
                <c:pt idx="204">
                  <c:v>26.386469650145436</c:v>
                </c:pt>
                <c:pt idx="205">
                  <c:v>32.661819229255123</c:v>
                </c:pt>
                <c:pt idx="206">
                  <c:v>48.781584764497033</c:v>
                </c:pt>
                <c:pt idx="207">
                  <c:v>65.493777946666896</c:v>
                </c:pt>
                <c:pt idx="208">
                  <c:v>45.114262461105298</c:v>
                </c:pt>
                <c:pt idx="209">
                  <c:v>3.9623258839696662</c:v>
                </c:pt>
                <c:pt idx="210">
                  <c:v>8.4375235731339373</c:v>
                </c:pt>
                <c:pt idx="211">
                  <c:v>3.2911495016225629</c:v>
                </c:pt>
                <c:pt idx="212">
                  <c:v>4.7286066069830044</c:v>
                </c:pt>
                <c:pt idx="213">
                  <c:v>26.219893839020706</c:v>
                </c:pt>
                <c:pt idx="214">
                  <c:v>27.687307017526535</c:v>
                </c:pt>
                <c:pt idx="215">
                  <c:v>35.767865139705563</c:v>
                </c:pt>
                <c:pt idx="216">
                  <c:v>29.84582455211595</c:v>
                </c:pt>
                <c:pt idx="217">
                  <c:v>21.944193844087543</c:v>
                </c:pt>
                <c:pt idx="218">
                  <c:v>46.373643622419323</c:v>
                </c:pt>
                <c:pt idx="219">
                  <c:v>57.56745906561661</c:v>
                </c:pt>
                <c:pt idx="220">
                  <c:v>43.78844320499492</c:v>
                </c:pt>
                <c:pt idx="221">
                  <c:v>6.8441021579304246</c:v>
                </c:pt>
                <c:pt idx="222">
                  <c:v>9.6009574604130012</c:v>
                </c:pt>
                <c:pt idx="223">
                  <c:v>3.8779344179535995</c:v>
                </c:pt>
                <c:pt idx="224">
                  <c:v>4.0732786354522723</c:v>
                </c:pt>
                <c:pt idx="225">
                  <c:v>24.845671805503702</c:v>
                </c:pt>
                <c:pt idx="226">
                  <c:v>28.1256758830514</c:v>
                </c:pt>
                <c:pt idx="227">
                  <c:v>24.692887452286982</c:v>
                </c:pt>
                <c:pt idx="228">
                  <c:v>27.402047367884908</c:v>
                </c:pt>
                <c:pt idx="229">
                  <c:v>27.438073916780784</c:v>
                </c:pt>
                <c:pt idx="230">
                  <c:v>45.181885324075331</c:v>
                </c:pt>
                <c:pt idx="231">
                  <c:v>62.375402676408463</c:v>
                </c:pt>
                <c:pt idx="232">
                  <c:v>46.356746151515097</c:v>
                </c:pt>
                <c:pt idx="233">
                  <c:v>15.094185019149656</c:v>
                </c:pt>
                <c:pt idx="234">
                  <c:v>4.0433672053532659</c:v>
                </c:pt>
                <c:pt idx="235">
                  <c:v>3.7065548050504451</c:v>
                </c:pt>
                <c:pt idx="236">
                  <c:v>4.0807607758938484</c:v>
                </c:pt>
                <c:pt idx="237">
                  <c:v>22.622329751265898</c:v>
                </c:pt>
                <c:pt idx="238">
                  <c:v>28.305928703377106</c:v>
                </c:pt>
                <c:pt idx="239">
                  <c:v>28.620737241543857</c:v>
                </c:pt>
                <c:pt idx="240">
                  <c:v>27.904803439883214</c:v>
                </c:pt>
                <c:pt idx="241">
                  <c:v>27.460925697387427</c:v>
                </c:pt>
                <c:pt idx="242">
                  <c:v>47.909141569567083</c:v>
                </c:pt>
                <c:pt idx="243">
                  <c:v>52.050408528062803</c:v>
                </c:pt>
                <c:pt idx="244">
                  <c:v>46.297323682012461</c:v>
                </c:pt>
                <c:pt idx="245">
                  <c:v>15.646843601907968</c:v>
                </c:pt>
                <c:pt idx="246">
                  <c:v>2.7826530062618748</c:v>
                </c:pt>
                <c:pt idx="247">
                  <c:v>3.6735084983300288</c:v>
                </c:pt>
                <c:pt idx="248">
                  <c:v>4.2442280117935924</c:v>
                </c:pt>
                <c:pt idx="249">
                  <c:v>17.359032020862916</c:v>
                </c:pt>
                <c:pt idx="250">
                  <c:v>29.692259408207899</c:v>
                </c:pt>
                <c:pt idx="251">
                  <c:v>31.095001317912477</c:v>
                </c:pt>
                <c:pt idx="252">
                  <c:v>27.70057470964484</c:v>
                </c:pt>
                <c:pt idx="253">
                  <c:v>29.081675266077443</c:v>
                </c:pt>
                <c:pt idx="254">
                  <c:v>41.286028893273816</c:v>
                </c:pt>
                <c:pt idx="255">
                  <c:v>52.387021581957427</c:v>
                </c:pt>
                <c:pt idx="256">
                  <c:v>40.165927902113921</c:v>
                </c:pt>
                <c:pt idx="257">
                  <c:v>10.704215546836611</c:v>
                </c:pt>
                <c:pt idx="258">
                  <c:v>6.9837064596244804</c:v>
                </c:pt>
                <c:pt idx="259">
                  <c:v>3.464914441324265</c:v>
                </c:pt>
                <c:pt idx="260">
                  <c:v>3.7461762209072269</c:v>
                </c:pt>
                <c:pt idx="261">
                  <c:v>18.510021421628963</c:v>
                </c:pt>
                <c:pt idx="262">
                  <c:v>34.159846914672869</c:v>
                </c:pt>
                <c:pt idx="263">
                  <c:v>28.086824140754032</c:v>
                </c:pt>
                <c:pt idx="264">
                  <c:v>23.547658363424851</c:v>
                </c:pt>
                <c:pt idx="265">
                  <c:v>27.41944661191382</c:v>
                </c:pt>
                <c:pt idx="266">
                  <c:v>46.094075754051978</c:v>
                </c:pt>
                <c:pt idx="267">
                  <c:v>47.577572536221226</c:v>
                </c:pt>
                <c:pt idx="268">
                  <c:v>34.393439038546745</c:v>
                </c:pt>
                <c:pt idx="269">
                  <c:v>13.688237681396297</c:v>
                </c:pt>
                <c:pt idx="270">
                  <c:v>6.6847162533431259</c:v>
                </c:pt>
                <c:pt idx="271">
                  <c:v>3.3561149763621736</c:v>
                </c:pt>
                <c:pt idx="272">
                  <c:v>3.7445111855952589</c:v>
                </c:pt>
                <c:pt idx="273">
                  <c:v>20.036313501916005</c:v>
                </c:pt>
                <c:pt idx="274">
                  <c:v>36.385558922450514</c:v>
                </c:pt>
                <c:pt idx="275">
                  <c:v>28.585925626719856</c:v>
                </c:pt>
                <c:pt idx="276">
                  <c:v>30.64369523214771</c:v>
                </c:pt>
                <c:pt idx="277">
                  <c:v>27.594423539932833</c:v>
                </c:pt>
                <c:pt idx="278">
                  <c:v>39.34382406423471</c:v>
                </c:pt>
                <c:pt idx="279">
                  <c:v>45.998506614294584</c:v>
                </c:pt>
                <c:pt idx="280">
                  <c:v>40.227555006896488</c:v>
                </c:pt>
                <c:pt idx="281">
                  <c:v>8.1555910085399539</c:v>
                </c:pt>
                <c:pt idx="282">
                  <c:v>7.28391198338573</c:v>
                </c:pt>
                <c:pt idx="283">
                  <c:v>3.2883707815323096</c:v>
                </c:pt>
                <c:pt idx="284">
                  <c:v>3.9032982383953678</c:v>
                </c:pt>
                <c:pt idx="285">
                  <c:v>17.009838045916865</c:v>
                </c:pt>
                <c:pt idx="286">
                  <c:v>28.784427205132328</c:v>
                </c:pt>
                <c:pt idx="287">
                  <c:v>25.619123619998231</c:v>
                </c:pt>
                <c:pt idx="288">
                  <c:v>24.744376959044789</c:v>
                </c:pt>
                <c:pt idx="289">
                  <c:v>27.22560430570724</c:v>
                </c:pt>
                <c:pt idx="290">
                  <c:v>40.637423510130404</c:v>
                </c:pt>
                <c:pt idx="291">
                  <c:v>60.825410711880942</c:v>
                </c:pt>
                <c:pt idx="292">
                  <c:v>44.663537522744363</c:v>
                </c:pt>
                <c:pt idx="293">
                  <c:v>7.4658044645940542</c:v>
                </c:pt>
                <c:pt idx="294">
                  <c:v>6.563634712594645</c:v>
                </c:pt>
                <c:pt idx="295">
                  <c:v>3.4516709731271225</c:v>
                </c:pt>
                <c:pt idx="296">
                  <c:v>3.6437457485353772</c:v>
                </c:pt>
                <c:pt idx="297">
                  <c:v>19.456149746174713</c:v>
                </c:pt>
                <c:pt idx="298">
                  <c:v>31.355362949908393</c:v>
                </c:pt>
                <c:pt idx="299">
                  <c:v>23.578204512003577</c:v>
                </c:pt>
                <c:pt idx="300">
                  <c:v>28.26302153124233</c:v>
                </c:pt>
                <c:pt idx="301">
                  <c:v>25.633341019753754</c:v>
                </c:pt>
                <c:pt idx="302">
                  <c:v>50.953328940063962</c:v>
                </c:pt>
                <c:pt idx="303">
                  <c:v>67.209943415482684</c:v>
                </c:pt>
                <c:pt idx="304">
                  <c:v>35.476421415379463</c:v>
                </c:pt>
                <c:pt idx="305">
                  <c:v>16.095262323288697</c:v>
                </c:pt>
                <c:pt idx="306">
                  <c:v>5.632204557371038</c:v>
                </c:pt>
                <c:pt idx="307">
                  <c:v>3.3351204372578893</c:v>
                </c:pt>
                <c:pt idx="308">
                  <c:v>3.8138665385107031</c:v>
                </c:pt>
                <c:pt idx="309">
                  <c:v>18.425862252007438</c:v>
                </c:pt>
                <c:pt idx="310">
                  <c:v>27.09533047250164</c:v>
                </c:pt>
                <c:pt idx="311">
                  <c:v>28.950853342100256</c:v>
                </c:pt>
                <c:pt idx="312">
                  <c:v>31.492208283622844</c:v>
                </c:pt>
                <c:pt idx="313">
                  <c:v>27.95922071440291</c:v>
                </c:pt>
                <c:pt idx="314">
                  <c:v>43.022382134754821</c:v>
                </c:pt>
                <c:pt idx="315">
                  <c:v>37.55781465536338</c:v>
                </c:pt>
                <c:pt idx="316">
                  <c:v>45.085015935318971</c:v>
                </c:pt>
                <c:pt idx="317">
                  <c:v>15.057803025220483</c:v>
                </c:pt>
                <c:pt idx="318">
                  <c:v>3.3989202633703552</c:v>
                </c:pt>
                <c:pt idx="319">
                  <c:v>3.3350797701424844</c:v>
                </c:pt>
                <c:pt idx="320">
                  <c:v>3.7565682237533538</c:v>
                </c:pt>
                <c:pt idx="321">
                  <c:v>20.522523378103301</c:v>
                </c:pt>
                <c:pt idx="322">
                  <c:v>33.639135867693177</c:v>
                </c:pt>
                <c:pt idx="323">
                  <c:v>32.991697777597054</c:v>
                </c:pt>
                <c:pt idx="324">
                  <c:v>30.018652704323404</c:v>
                </c:pt>
                <c:pt idx="325">
                  <c:v>31.286492033256248</c:v>
                </c:pt>
                <c:pt idx="326">
                  <c:v>35.918184694669954</c:v>
                </c:pt>
                <c:pt idx="327">
                  <c:v>46.910333012949849</c:v>
                </c:pt>
                <c:pt idx="328">
                  <c:v>49.639789803398102</c:v>
                </c:pt>
                <c:pt idx="329">
                  <c:v>16.575969234976494</c:v>
                </c:pt>
                <c:pt idx="330">
                  <c:v>2.919872366720671</c:v>
                </c:pt>
                <c:pt idx="331">
                  <c:v>3.3942209490636497</c:v>
                </c:pt>
                <c:pt idx="332">
                  <c:v>3.7458734227194368</c:v>
                </c:pt>
                <c:pt idx="333">
                  <c:v>17.546197463864516</c:v>
                </c:pt>
                <c:pt idx="334">
                  <c:v>32.881502780184846</c:v>
                </c:pt>
                <c:pt idx="335">
                  <c:v>29.33819408082185</c:v>
                </c:pt>
                <c:pt idx="336">
                  <c:v>29.691833447426085</c:v>
                </c:pt>
                <c:pt idx="337">
                  <c:v>30.695742696440892</c:v>
                </c:pt>
                <c:pt idx="338">
                  <c:v>44.569675884856757</c:v>
                </c:pt>
                <c:pt idx="339">
                  <c:v>68.048427263495626</c:v>
                </c:pt>
                <c:pt idx="340">
                  <c:v>48.256451734573062</c:v>
                </c:pt>
                <c:pt idx="341">
                  <c:v>5.2686905094486862</c:v>
                </c:pt>
                <c:pt idx="342">
                  <c:v>7.5764102587736772</c:v>
                </c:pt>
                <c:pt idx="343">
                  <c:v>3.3290155755477295</c:v>
                </c:pt>
                <c:pt idx="344">
                  <c:v>3.5322104449796834</c:v>
                </c:pt>
                <c:pt idx="345">
                  <c:v>25.195787540281756</c:v>
                </c:pt>
                <c:pt idx="346">
                  <c:v>48.100047980369283</c:v>
                </c:pt>
                <c:pt idx="347">
                  <c:v>30.013102058349965</c:v>
                </c:pt>
                <c:pt idx="348">
                  <c:v>28.167998459303494</c:v>
                </c:pt>
                <c:pt idx="349">
                  <c:v>27.656828375977732</c:v>
                </c:pt>
                <c:pt idx="350">
                  <c:v>39.763610583079824</c:v>
                </c:pt>
                <c:pt idx="351">
                  <c:v>52.644607185425102</c:v>
                </c:pt>
                <c:pt idx="352">
                  <c:v>41.863159566324008</c:v>
                </c:pt>
                <c:pt idx="353">
                  <c:v>14.41897267333707</c:v>
                </c:pt>
                <c:pt idx="354">
                  <c:v>3.5956329786726511</c:v>
                </c:pt>
                <c:pt idx="355">
                  <c:v>3.3686678816633293</c:v>
                </c:pt>
                <c:pt idx="356">
                  <c:v>3.7285827629850963</c:v>
                </c:pt>
                <c:pt idx="357">
                  <c:v>21.565517352344276</c:v>
                </c:pt>
                <c:pt idx="358">
                  <c:v>36.558542442599048</c:v>
                </c:pt>
                <c:pt idx="359">
                  <c:v>24.723657301951189</c:v>
                </c:pt>
                <c:pt idx="360">
                  <c:v>31.57097016557303</c:v>
                </c:pt>
                <c:pt idx="361">
                  <c:v>29.333546775576117</c:v>
                </c:pt>
                <c:pt idx="362">
                  <c:v>38.900217770894976</c:v>
                </c:pt>
                <c:pt idx="363">
                  <c:v>55.344898310301254</c:v>
                </c:pt>
                <c:pt idx="364">
                  <c:v>44.360848848469352</c:v>
                </c:pt>
                <c:pt idx="365">
                  <c:v>6.458539764976841</c:v>
                </c:pt>
                <c:pt idx="366">
                  <c:v>7.6442716421218364</c:v>
                </c:pt>
                <c:pt idx="367">
                  <c:v>3.3410992349700641</c:v>
                </c:pt>
                <c:pt idx="368">
                  <c:v>3.2982533812548778</c:v>
                </c:pt>
                <c:pt idx="369">
                  <c:v>25.98011095356167</c:v>
                </c:pt>
                <c:pt idx="370">
                  <c:v>33.089997965102967</c:v>
                </c:pt>
                <c:pt idx="371">
                  <c:v>21.266452973303934</c:v>
                </c:pt>
                <c:pt idx="372">
                  <c:v>22.719991812066763</c:v>
                </c:pt>
                <c:pt idx="373">
                  <c:v>27.210746449148935</c:v>
                </c:pt>
                <c:pt idx="374">
                  <c:v>39.855019480496125</c:v>
                </c:pt>
                <c:pt idx="375">
                  <c:v>52.760649433354686</c:v>
                </c:pt>
                <c:pt idx="376">
                  <c:v>43.541129943502433</c:v>
                </c:pt>
                <c:pt idx="377">
                  <c:v>5.4909893296090795</c:v>
                </c:pt>
                <c:pt idx="378">
                  <c:v>7.5409880244028935</c:v>
                </c:pt>
                <c:pt idx="379">
                  <c:v>3.5302692186162434</c:v>
                </c:pt>
                <c:pt idx="380">
                  <c:v>3.0986403736530015</c:v>
                </c:pt>
                <c:pt idx="381">
                  <c:v>22.375159874754786</c:v>
                </c:pt>
                <c:pt idx="382">
                  <c:v>28.26412760983742</c:v>
                </c:pt>
                <c:pt idx="383">
                  <c:v>24.701588901351787</c:v>
                </c:pt>
                <c:pt idx="384">
                  <c:v>26.067510661072486</c:v>
                </c:pt>
                <c:pt idx="385">
                  <c:v>27.571814732547903</c:v>
                </c:pt>
                <c:pt idx="386">
                  <c:v>40.011361088434143</c:v>
                </c:pt>
                <c:pt idx="387">
                  <c:v>45.209919581571597</c:v>
                </c:pt>
                <c:pt idx="388">
                  <c:v>36.484543044864623</c:v>
                </c:pt>
                <c:pt idx="389">
                  <c:v>5.6080977514110177</c:v>
                </c:pt>
                <c:pt idx="390">
                  <c:v>7.7541827908910239</c:v>
                </c:pt>
                <c:pt idx="391">
                  <c:v>3.5177302359764133</c:v>
                </c:pt>
                <c:pt idx="392">
                  <c:v>3.5986548190510979</c:v>
                </c:pt>
                <c:pt idx="393">
                  <c:v>18.717204326007085</c:v>
                </c:pt>
                <c:pt idx="394">
                  <c:v>31.454602017455908</c:v>
                </c:pt>
                <c:pt idx="395">
                  <c:v>24.603899946083835</c:v>
                </c:pt>
                <c:pt idx="396">
                  <c:v>25.845907303228856</c:v>
                </c:pt>
                <c:pt idx="397">
                  <c:v>29.095602279688141</c:v>
                </c:pt>
                <c:pt idx="398">
                  <c:v>40.702410598812882</c:v>
                </c:pt>
                <c:pt idx="399">
                  <c:v>43.641729070402384</c:v>
                </c:pt>
                <c:pt idx="400">
                  <c:v>44.642488991168996</c:v>
                </c:pt>
                <c:pt idx="401">
                  <c:v>5.7917154934763504</c:v>
                </c:pt>
                <c:pt idx="402">
                  <c:v>6.8845572182379042</c:v>
                </c:pt>
                <c:pt idx="403">
                  <c:v>3.3236744433380863</c:v>
                </c:pt>
                <c:pt idx="404">
                  <c:v>3.7268681824123258</c:v>
                </c:pt>
                <c:pt idx="405">
                  <c:v>16.365039107458447</c:v>
                </c:pt>
                <c:pt idx="406">
                  <c:v>27.620515406028879</c:v>
                </c:pt>
                <c:pt idx="407">
                  <c:v>27.430004950940305</c:v>
                </c:pt>
                <c:pt idx="408">
                  <c:v>28.29793163900348</c:v>
                </c:pt>
                <c:pt idx="409">
                  <c:v>28.579820500535934</c:v>
                </c:pt>
                <c:pt idx="410">
                  <c:v>45.43031352639165</c:v>
                </c:pt>
                <c:pt idx="411">
                  <c:v>58.780696396922764</c:v>
                </c:pt>
                <c:pt idx="412">
                  <c:v>43.494339422666208</c:v>
                </c:pt>
                <c:pt idx="413">
                  <c:v>5.9175339106780873</c:v>
                </c:pt>
                <c:pt idx="414">
                  <c:v>6.8595348468877928</c:v>
                </c:pt>
                <c:pt idx="415">
                  <c:v>3.3494625167705943</c:v>
                </c:pt>
                <c:pt idx="416">
                  <c:v>3.7786367985620215</c:v>
                </c:pt>
                <c:pt idx="417">
                  <c:v>15.819961281240436</c:v>
                </c:pt>
                <c:pt idx="418">
                  <c:v>25.779480178307359</c:v>
                </c:pt>
                <c:pt idx="419">
                  <c:v>28.914521321727602</c:v>
                </c:pt>
                <c:pt idx="420">
                  <c:v>20.307080945463341</c:v>
                </c:pt>
                <c:pt idx="421">
                  <c:v>22.966205459813629</c:v>
                </c:pt>
                <c:pt idx="422">
                  <c:v>45.491247829025966</c:v>
                </c:pt>
                <c:pt idx="423">
                  <c:v>50.90797900715377</c:v>
                </c:pt>
                <c:pt idx="424">
                  <c:v>42.65465423099657</c:v>
                </c:pt>
                <c:pt idx="425">
                  <c:v>15.062632266096795</c:v>
                </c:pt>
                <c:pt idx="426">
                  <c:v>3.9149983365586234</c:v>
                </c:pt>
                <c:pt idx="427">
                  <c:v>3.4331332239754162</c:v>
                </c:pt>
                <c:pt idx="428">
                  <c:v>2.4890401539755187</c:v>
                </c:pt>
                <c:pt idx="429">
                  <c:v>21.480097176979388</c:v>
                </c:pt>
                <c:pt idx="430">
                  <c:v>25.89118288358711</c:v>
                </c:pt>
                <c:pt idx="431">
                  <c:v>24.050306497008734</c:v>
                </c:pt>
                <c:pt idx="432">
                  <c:v>28.19138061623633</c:v>
                </c:pt>
                <c:pt idx="433">
                  <c:v>28.570333297982216</c:v>
                </c:pt>
                <c:pt idx="434">
                  <c:v>37.863042406007317</c:v>
                </c:pt>
                <c:pt idx="435">
                  <c:v>40.092855398342209</c:v>
                </c:pt>
                <c:pt idx="436">
                  <c:v>38.687434684297521</c:v>
                </c:pt>
                <c:pt idx="437">
                  <c:v>13.930624668397888</c:v>
                </c:pt>
                <c:pt idx="438">
                  <c:v>5.3015532361790205</c:v>
                </c:pt>
                <c:pt idx="439">
                  <c:v>3.5821011499087332</c:v>
                </c:pt>
                <c:pt idx="440">
                  <c:v>2.8296095652605078</c:v>
                </c:pt>
                <c:pt idx="441">
                  <c:v>22.087966515356349</c:v>
                </c:pt>
                <c:pt idx="442">
                  <c:v>31.872360195347387</c:v>
                </c:pt>
                <c:pt idx="443">
                  <c:v>31.127794782893289</c:v>
                </c:pt>
                <c:pt idx="444">
                  <c:v>32.80955983948504</c:v>
                </c:pt>
                <c:pt idx="445">
                  <c:v>31.318089221600832</c:v>
                </c:pt>
                <c:pt idx="446">
                  <c:v>51.290107857052895</c:v>
                </c:pt>
                <c:pt idx="447">
                  <c:v>59.817854575684407</c:v>
                </c:pt>
                <c:pt idx="448">
                  <c:v>45.418968401173849</c:v>
                </c:pt>
                <c:pt idx="449">
                  <c:v>5.9522888320043359</c:v>
                </c:pt>
                <c:pt idx="450">
                  <c:v>7.0165721243640942</c:v>
                </c:pt>
                <c:pt idx="451">
                  <c:v>3.5374121393837963</c:v>
                </c:pt>
                <c:pt idx="452">
                  <c:v>3.7611362982916852</c:v>
                </c:pt>
                <c:pt idx="453">
                  <c:v>30.026094147793671</c:v>
                </c:pt>
                <c:pt idx="454">
                  <c:v>56.066159446568378</c:v>
                </c:pt>
                <c:pt idx="455">
                  <c:v>35.812785111723414</c:v>
                </c:pt>
                <c:pt idx="456">
                  <c:v>37.253149195476048</c:v>
                </c:pt>
                <c:pt idx="457">
                  <c:v>25.997406310568536</c:v>
                </c:pt>
                <c:pt idx="458">
                  <c:v>40.271700382051023</c:v>
                </c:pt>
                <c:pt idx="459">
                  <c:v>54.638340377978665</c:v>
                </c:pt>
                <c:pt idx="460">
                  <c:v>44.722062627572178</c:v>
                </c:pt>
                <c:pt idx="461">
                  <c:v>11.204771770673378</c:v>
                </c:pt>
                <c:pt idx="462">
                  <c:v>4.2261074620222452</c:v>
                </c:pt>
                <c:pt idx="463">
                  <c:v>3.5981840512782379</c:v>
                </c:pt>
                <c:pt idx="464">
                  <c:v>3.7665140824350982</c:v>
                </c:pt>
                <c:pt idx="465">
                  <c:v>30.330720121937141</c:v>
                </c:pt>
                <c:pt idx="466">
                  <c:v>51.251507282852188</c:v>
                </c:pt>
                <c:pt idx="467">
                  <c:v>24.729789771437311</c:v>
                </c:pt>
                <c:pt idx="468">
                  <c:v>28.40007718508857</c:v>
                </c:pt>
                <c:pt idx="469">
                  <c:v>30.245526258525992</c:v>
                </c:pt>
                <c:pt idx="470">
                  <c:v>41.993437595127794</c:v>
                </c:pt>
                <c:pt idx="471">
                  <c:v>62.787708204107716</c:v>
                </c:pt>
                <c:pt idx="472">
                  <c:v>32.176388987592404</c:v>
                </c:pt>
                <c:pt idx="473">
                  <c:v>21.931759232813661</c:v>
                </c:pt>
                <c:pt idx="474">
                  <c:v>5.3824712532080996</c:v>
                </c:pt>
                <c:pt idx="475">
                  <c:v>3.484744667929303</c:v>
                </c:pt>
                <c:pt idx="476">
                  <c:v>4.2723677643866331</c:v>
                </c:pt>
                <c:pt idx="477">
                  <c:v>16.65261596507419</c:v>
                </c:pt>
                <c:pt idx="478">
                  <c:v>27.216347956639432</c:v>
                </c:pt>
                <c:pt idx="479">
                  <c:v>29.161119806865258</c:v>
                </c:pt>
                <c:pt idx="480">
                  <c:v>28.519710983557804</c:v>
                </c:pt>
                <c:pt idx="481">
                  <c:v>27.267631087600961</c:v>
                </c:pt>
                <c:pt idx="482">
                  <c:v>44.040416856855707</c:v>
                </c:pt>
                <c:pt idx="483">
                  <c:v>45.645403568395025</c:v>
                </c:pt>
                <c:pt idx="484">
                  <c:v>44.859206134768968</c:v>
                </c:pt>
                <c:pt idx="485">
                  <c:v>5.4233359250086766</c:v>
                </c:pt>
                <c:pt idx="486">
                  <c:v>8.2624872851233846</c:v>
                </c:pt>
                <c:pt idx="487">
                  <c:v>3.3867257044384154</c:v>
                </c:pt>
                <c:pt idx="488">
                  <c:v>4.2236456458232441</c:v>
                </c:pt>
                <c:pt idx="489">
                  <c:v>16.352694016989933</c:v>
                </c:pt>
                <c:pt idx="490">
                  <c:v>27.71009073787576</c:v>
                </c:pt>
                <c:pt idx="491">
                  <c:v>30.731883619972088</c:v>
                </c:pt>
                <c:pt idx="492">
                  <c:v>27.818118773884237</c:v>
                </c:pt>
                <c:pt idx="493">
                  <c:v>30.580896316920537</c:v>
                </c:pt>
                <c:pt idx="494">
                  <c:v>44.659669567523181</c:v>
                </c:pt>
                <c:pt idx="495">
                  <c:v>49.493956815564431</c:v>
                </c:pt>
                <c:pt idx="496">
                  <c:v>40.995229602023294</c:v>
                </c:pt>
                <c:pt idx="497">
                  <c:v>6.1138778422497451</c:v>
                </c:pt>
                <c:pt idx="498">
                  <c:v>8.8881550405559615</c:v>
                </c:pt>
                <c:pt idx="499">
                  <c:v>3.3480925059064033</c:v>
                </c:pt>
                <c:pt idx="500">
                  <c:v>3.7739051336995417</c:v>
                </c:pt>
                <c:pt idx="501">
                  <c:v>20.996214137757416</c:v>
                </c:pt>
                <c:pt idx="502">
                  <c:v>37.763975381065755</c:v>
                </c:pt>
                <c:pt idx="503">
                  <c:v>31.790512008877858</c:v>
                </c:pt>
                <c:pt idx="504">
                  <c:v>33.228204671950536</c:v>
                </c:pt>
                <c:pt idx="505">
                  <c:v>28.380742867432531</c:v>
                </c:pt>
                <c:pt idx="506">
                  <c:v>45.133421755712391</c:v>
                </c:pt>
                <c:pt idx="507">
                  <c:v>41.46618034079787</c:v>
                </c:pt>
                <c:pt idx="508">
                  <c:v>40.877766221486304</c:v>
                </c:pt>
                <c:pt idx="509">
                  <c:v>6.5308961131009031</c:v>
                </c:pt>
                <c:pt idx="510">
                  <c:v>7.8368548252882881</c:v>
                </c:pt>
                <c:pt idx="511">
                  <c:v>3.3338201526337987</c:v>
                </c:pt>
                <c:pt idx="512">
                  <c:v>2.0993130623599781</c:v>
                </c:pt>
                <c:pt idx="513">
                  <c:v>23.622070042392906</c:v>
                </c:pt>
                <c:pt idx="514">
                  <c:v>33.499065253910828</c:v>
                </c:pt>
                <c:pt idx="515">
                  <c:v>31.092088030002007</c:v>
                </c:pt>
                <c:pt idx="516">
                  <c:v>27.769988171404169</c:v>
                </c:pt>
                <c:pt idx="517">
                  <c:v>31.105419071484018</c:v>
                </c:pt>
                <c:pt idx="518">
                  <c:v>40.837705691271061</c:v>
                </c:pt>
                <c:pt idx="519">
                  <c:v>39.373858772035241</c:v>
                </c:pt>
                <c:pt idx="520">
                  <c:v>43.085984947984002</c:v>
                </c:pt>
                <c:pt idx="521">
                  <c:v>3.1617621994300737</c:v>
                </c:pt>
                <c:pt idx="522">
                  <c:v>7.1943024868780574</c:v>
                </c:pt>
                <c:pt idx="523">
                  <c:v>3.6066851893175231</c:v>
                </c:pt>
                <c:pt idx="524">
                  <c:v>3.6700400811090192</c:v>
                </c:pt>
                <c:pt idx="525">
                  <c:v>32.95778047854408</c:v>
                </c:pt>
                <c:pt idx="526">
                  <c:v>24.801135897915465</c:v>
                </c:pt>
                <c:pt idx="527">
                  <c:v>29.645194010892222</c:v>
                </c:pt>
                <c:pt idx="528">
                  <c:v>26.820406741885826</c:v>
                </c:pt>
                <c:pt idx="529">
                  <c:v>27.089260048314216</c:v>
                </c:pt>
                <c:pt idx="530">
                  <c:v>37.854857661255721</c:v>
                </c:pt>
                <c:pt idx="531">
                  <c:v>31.734076464400836</c:v>
                </c:pt>
                <c:pt idx="532">
                  <c:v>41.797285725217797</c:v>
                </c:pt>
                <c:pt idx="533">
                  <c:v>5.0537729919003791</c:v>
                </c:pt>
                <c:pt idx="534">
                  <c:v>7.3656180176258355</c:v>
                </c:pt>
                <c:pt idx="535">
                  <c:v>4.1749428003790818</c:v>
                </c:pt>
                <c:pt idx="536">
                  <c:v>4.9658776787501413</c:v>
                </c:pt>
                <c:pt idx="537">
                  <c:v>18.517012526472321</c:v>
                </c:pt>
                <c:pt idx="538">
                  <c:v>30.244609705952275</c:v>
                </c:pt>
                <c:pt idx="539">
                  <c:v>21.501967661518698</c:v>
                </c:pt>
                <c:pt idx="540">
                  <c:v>25.636859428356072</c:v>
                </c:pt>
                <c:pt idx="541">
                  <c:v>32.069086272967709</c:v>
                </c:pt>
                <c:pt idx="542">
                  <c:v>37.672867448352022</c:v>
                </c:pt>
                <c:pt idx="543">
                  <c:v>28.773876297747698</c:v>
                </c:pt>
                <c:pt idx="544">
                  <c:v>43.642735986580313</c:v>
                </c:pt>
                <c:pt idx="545">
                  <c:v>5.3126746061063228</c:v>
                </c:pt>
                <c:pt idx="546">
                  <c:v>10.171700143483271</c:v>
                </c:pt>
                <c:pt idx="547">
                  <c:v>3.2975121350711061</c:v>
                </c:pt>
                <c:pt idx="548">
                  <c:v>4.3090839448794505</c:v>
                </c:pt>
                <c:pt idx="549">
                  <c:v>19.469566567961287</c:v>
                </c:pt>
                <c:pt idx="550">
                  <c:v>34.311370864686488</c:v>
                </c:pt>
                <c:pt idx="551">
                  <c:v>29.613950858415723</c:v>
                </c:pt>
                <c:pt idx="552">
                  <c:v>22.241169171100591</c:v>
                </c:pt>
                <c:pt idx="553">
                  <c:v>30.194246888929118</c:v>
                </c:pt>
                <c:pt idx="554">
                  <c:v>38.377877026726892</c:v>
                </c:pt>
                <c:pt idx="555">
                  <c:v>49.129654454178173</c:v>
                </c:pt>
                <c:pt idx="556">
                  <c:v>47.573904456228675</c:v>
                </c:pt>
                <c:pt idx="557">
                  <c:v>10.950652352716437</c:v>
                </c:pt>
                <c:pt idx="558">
                  <c:v>6.8850879261055749</c:v>
                </c:pt>
                <c:pt idx="559">
                  <c:v>3.4050227649613345</c:v>
                </c:pt>
                <c:pt idx="560">
                  <c:v>1.8895725925011682</c:v>
                </c:pt>
                <c:pt idx="561">
                  <c:v>24.273917980593986</c:v>
                </c:pt>
                <c:pt idx="562">
                  <c:v>33.086805407215152</c:v>
                </c:pt>
                <c:pt idx="563">
                  <c:v>24.293872613828078</c:v>
                </c:pt>
                <c:pt idx="564">
                  <c:v>25.008056617277933</c:v>
                </c:pt>
                <c:pt idx="565">
                  <c:v>28.532954582166038</c:v>
                </c:pt>
                <c:pt idx="566">
                  <c:v>49.155162746573453</c:v>
                </c:pt>
                <c:pt idx="567">
                  <c:v>58.151902800466004</c:v>
                </c:pt>
                <c:pt idx="568">
                  <c:v>43.624226752793405</c:v>
                </c:pt>
                <c:pt idx="569">
                  <c:v>13.461394138352476</c:v>
                </c:pt>
                <c:pt idx="570">
                  <c:v>3.2231905882276313</c:v>
                </c:pt>
                <c:pt idx="571">
                  <c:v>3.7746467424326235</c:v>
                </c:pt>
                <c:pt idx="572">
                  <c:v>4.2555101153259818</c:v>
                </c:pt>
                <c:pt idx="573">
                  <c:v>19.122105211039628</c:v>
                </c:pt>
                <c:pt idx="574">
                  <c:v>34.843326245837332</c:v>
                </c:pt>
                <c:pt idx="575">
                  <c:v>31.843593714115055</c:v>
                </c:pt>
                <c:pt idx="576">
                  <c:v>33.318850020497486</c:v>
                </c:pt>
                <c:pt idx="577">
                  <c:v>31.232739208362361</c:v>
                </c:pt>
                <c:pt idx="578">
                  <c:v>41.775792111917262</c:v>
                </c:pt>
                <c:pt idx="579">
                  <c:v>39.441340247725179</c:v>
                </c:pt>
                <c:pt idx="580">
                  <c:v>37.151102501808651</c:v>
                </c:pt>
                <c:pt idx="581">
                  <c:v>16.310644163269099</c:v>
                </c:pt>
                <c:pt idx="582">
                  <c:v>6.4976762335605045</c:v>
                </c:pt>
                <c:pt idx="583">
                  <c:v>3.2839701207005398</c:v>
                </c:pt>
                <c:pt idx="584">
                  <c:v>2.9068392501460076</c:v>
                </c:pt>
                <c:pt idx="585">
                  <c:v>25.329291534435455</c:v>
                </c:pt>
                <c:pt idx="586">
                  <c:v>43.198985604779665</c:v>
                </c:pt>
                <c:pt idx="587">
                  <c:v>33.800708920006841</c:v>
                </c:pt>
                <c:pt idx="588">
                  <c:v>32.151944535266693</c:v>
                </c:pt>
                <c:pt idx="589">
                  <c:v>32.35371071544192</c:v>
                </c:pt>
                <c:pt idx="590">
                  <c:v>39.839818256740031</c:v>
                </c:pt>
                <c:pt idx="591">
                  <c:v>72.503852704783554</c:v>
                </c:pt>
                <c:pt idx="592">
                  <c:v>49.953842771179389</c:v>
                </c:pt>
                <c:pt idx="593">
                  <c:v>9.5360137042938184</c:v>
                </c:pt>
                <c:pt idx="594">
                  <c:v>4.9660139561366412</c:v>
                </c:pt>
                <c:pt idx="595">
                  <c:v>3.4718269382094253</c:v>
                </c:pt>
                <c:pt idx="596">
                  <c:v>3.8176898059044833</c:v>
                </c:pt>
                <c:pt idx="597">
                  <c:v>21.756734876232311</c:v>
                </c:pt>
                <c:pt idx="598">
                  <c:v>38.126034000485937</c:v>
                </c:pt>
                <c:pt idx="599">
                  <c:v>25.624211526653447</c:v>
                </c:pt>
                <c:pt idx="600">
                  <c:v>28.6556309844465</c:v>
                </c:pt>
                <c:pt idx="601">
                  <c:v>25.527422863213168</c:v>
                </c:pt>
                <c:pt idx="602">
                  <c:v>39.34393281205967</c:v>
                </c:pt>
                <c:pt idx="603">
                  <c:v>66.717585619996171</c:v>
                </c:pt>
                <c:pt idx="604">
                  <c:v>50.872338440152163</c:v>
                </c:pt>
                <c:pt idx="605">
                  <c:v>14.655344834541857</c:v>
                </c:pt>
                <c:pt idx="606">
                  <c:v>3.3798724298772123</c:v>
                </c:pt>
                <c:pt idx="607">
                  <c:v>3.422365769187361</c:v>
                </c:pt>
                <c:pt idx="608">
                  <c:v>1.7283011016776491</c:v>
                </c:pt>
                <c:pt idx="609">
                  <c:v>24.0601836286931</c:v>
                </c:pt>
                <c:pt idx="610">
                  <c:v>30.218619067384765</c:v>
                </c:pt>
                <c:pt idx="611">
                  <c:v>24.878741157158426</c:v>
                </c:pt>
                <c:pt idx="612">
                  <c:v>20.978736928987249</c:v>
                </c:pt>
                <c:pt idx="613">
                  <c:v>26.127309480600132</c:v>
                </c:pt>
                <c:pt idx="614">
                  <c:v>42.288983328126278</c:v>
                </c:pt>
                <c:pt idx="615">
                  <c:v>75.964349438510538</c:v>
                </c:pt>
                <c:pt idx="616">
                  <c:v>37.568954826041868</c:v>
                </c:pt>
                <c:pt idx="617">
                  <c:v>8.9437045620594944</c:v>
                </c:pt>
                <c:pt idx="618">
                  <c:v>6.6637187546902323</c:v>
                </c:pt>
                <c:pt idx="619">
                  <c:v>3.7229706904816013</c:v>
                </c:pt>
                <c:pt idx="620">
                  <c:v>3.6614708704920758</c:v>
                </c:pt>
                <c:pt idx="621">
                  <c:v>27.451056505364605</c:v>
                </c:pt>
                <c:pt idx="622">
                  <c:v>24.033083222341929</c:v>
                </c:pt>
                <c:pt idx="623">
                  <c:v>21.312752631118961</c:v>
                </c:pt>
                <c:pt idx="624">
                  <c:v>29.350019344369294</c:v>
                </c:pt>
                <c:pt idx="625">
                  <c:v>29.685841833193106</c:v>
                </c:pt>
                <c:pt idx="626">
                  <c:v>32.540116328983089</c:v>
                </c:pt>
                <c:pt idx="627">
                  <c:v>38.593799388000633</c:v>
                </c:pt>
                <c:pt idx="628">
                  <c:v>43.838423270001414</c:v>
                </c:pt>
                <c:pt idx="629">
                  <c:v>7.5068348387835186</c:v>
                </c:pt>
                <c:pt idx="630">
                  <c:v>7.2402579826376794</c:v>
                </c:pt>
                <c:pt idx="631">
                  <c:v>4.0697408222652598</c:v>
                </c:pt>
                <c:pt idx="632">
                  <c:v>4.1774774313578851</c:v>
                </c:pt>
                <c:pt idx="633">
                  <c:v>30.85949566481635</c:v>
                </c:pt>
                <c:pt idx="634">
                  <c:v>27.5311141647326</c:v>
                </c:pt>
                <c:pt idx="635">
                  <c:v>26.416154126001256</c:v>
                </c:pt>
                <c:pt idx="636">
                  <c:v>27.693072848412402</c:v>
                </c:pt>
                <c:pt idx="637">
                  <c:v>30.524093468165912</c:v>
                </c:pt>
                <c:pt idx="638">
                  <c:v>40.239488148006721</c:v>
                </c:pt>
                <c:pt idx="639">
                  <c:v>50.749957264177553</c:v>
                </c:pt>
                <c:pt idx="640">
                  <c:v>39.288988219788081</c:v>
                </c:pt>
                <c:pt idx="641">
                  <c:v>15.377480542348371</c:v>
                </c:pt>
                <c:pt idx="642">
                  <c:v>7.3243079592464166</c:v>
                </c:pt>
                <c:pt idx="643">
                  <c:v>3.967729616435737</c:v>
                </c:pt>
                <c:pt idx="644">
                  <c:v>4.1866309950544043</c:v>
                </c:pt>
                <c:pt idx="645">
                  <c:v>21.159626629729416</c:v>
                </c:pt>
                <c:pt idx="646">
                  <c:v>39.637557489919388</c:v>
                </c:pt>
                <c:pt idx="647">
                  <c:v>27.664732461261664</c:v>
                </c:pt>
                <c:pt idx="648">
                  <c:v>26.480250382273642</c:v>
                </c:pt>
                <c:pt idx="649">
                  <c:v>29.426896434464176</c:v>
                </c:pt>
                <c:pt idx="650">
                  <c:v>47.324418236233306</c:v>
                </c:pt>
                <c:pt idx="651">
                  <c:v>47.598638438453946</c:v>
                </c:pt>
                <c:pt idx="652">
                  <c:v>47.585592495170246</c:v>
                </c:pt>
                <c:pt idx="653">
                  <c:v>8.3040364543506602</c:v>
                </c:pt>
                <c:pt idx="654">
                  <c:v>6.3016506813397415</c:v>
                </c:pt>
                <c:pt idx="655">
                  <c:v>3.3999288238104115</c:v>
                </c:pt>
                <c:pt idx="656">
                  <c:v>3.926905468887893</c:v>
                </c:pt>
                <c:pt idx="657">
                  <c:v>19.112168740724567</c:v>
                </c:pt>
                <c:pt idx="658">
                  <c:v>24.551300602293196</c:v>
                </c:pt>
                <c:pt idx="659">
                  <c:v>29.500517946376785</c:v>
                </c:pt>
                <c:pt idx="660">
                  <c:v>31.25997951366411</c:v>
                </c:pt>
                <c:pt idx="661">
                  <c:v>32.468448003804376</c:v>
                </c:pt>
                <c:pt idx="662">
                  <c:v>44.778568599042657</c:v>
                </c:pt>
                <c:pt idx="663">
                  <c:v>63.752776615468065</c:v>
                </c:pt>
                <c:pt idx="664">
                  <c:v>41.473549339255761</c:v>
                </c:pt>
                <c:pt idx="665">
                  <c:v>12.61512310469854</c:v>
                </c:pt>
                <c:pt idx="666">
                  <c:v>8.1054073541472711</c:v>
                </c:pt>
                <c:pt idx="667">
                  <c:v>3.6275948396631592</c:v>
                </c:pt>
                <c:pt idx="668">
                  <c:v>3.8030084963475086</c:v>
                </c:pt>
                <c:pt idx="669">
                  <c:v>24.664216660628728</c:v>
                </c:pt>
                <c:pt idx="670">
                  <c:v>37.0470063685624</c:v>
                </c:pt>
                <c:pt idx="671">
                  <c:v>30.641584503356569</c:v>
                </c:pt>
                <c:pt idx="672">
                  <c:v>29.208979893279977</c:v>
                </c:pt>
                <c:pt idx="673">
                  <c:v>27.318790886037043</c:v>
                </c:pt>
                <c:pt idx="674">
                  <c:v>45.609040290996901</c:v>
                </c:pt>
                <c:pt idx="675">
                  <c:v>47.58524556892614</c:v>
                </c:pt>
                <c:pt idx="676">
                  <c:v>36.347292784432753</c:v>
                </c:pt>
                <c:pt idx="677">
                  <c:v>13.533225331352114</c:v>
                </c:pt>
                <c:pt idx="678">
                  <c:v>7.1939921504466744</c:v>
                </c:pt>
                <c:pt idx="679">
                  <c:v>3.4993430944399879</c:v>
                </c:pt>
                <c:pt idx="680">
                  <c:v>3.3841785969411098</c:v>
                </c:pt>
                <c:pt idx="681">
                  <c:v>21.914712870008128</c:v>
                </c:pt>
                <c:pt idx="682">
                  <c:v>38.281680484792901</c:v>
                </c:pt>
                <c:pt idx="683">
                  <c:v>31.973117734083104</c:v>
                </c:pt>
                <c:pt idx="684">
                  <c:v>25.228579333731602</c:v>
                </c:pt>
                <c:pt idx="685">
                  <c:v>28.197618011621792</c:v>
                </c:pt>
                <c:pt idx="686">
                  <c:v>33.309572122061574</c:v>
                </c:pt>
                <c:pt idx="687">
                  <c:v>23.544492476298167</c:v>
                </c:pt>
                <c:pt idx="688">
                  <c:v>43.794190173757499</c:v>
                </c:pt>
                <c:pt idx="689">
                  <c:v>8.4628654997731623</c:v>
                </c:pt>
                <c:pt idx="690">
                  <c:v>5.4000508479791822</c:v>
                </c:pt>
                <c:pt idx="691">
                  <c:v>3.4095049824173329</c:v>
                </c:pt>
                <c:pt idx="692">
                  <c:v>4.0959715262960268</c:v>
                </c:pt>
                <c:pt idx="693">
                  <c:v>25.944915698865792</c:v>
                </c:pt>
                <c:pt idx="694">
                  <c:v>39.686959258653275</c:v>
                </c:pt>
                <c:pt idx="695">
                  <c:v>19.365144255916324</c:v>
                </c:pt>
                <c:pt idx="696">
                  <c:v>26.403814632853056</c:v>
                </c:pt>
                <c:pt idx="697">
                  <c:v>32.60028004008187</c:v>
                </c:pt>
                <c:pt idx="698">
                  <c:v>38.299973846185296</c:v>
                </c:pt>
                <c:pt idx="699">
                  <c:v>64.187267596102089</c:v>
                </c:pt>
                <c:pt idx="700">
                  <c:v>44.656262884347427</c:v>
                </c:pt>
                <c:pt idx="701">
                  <c:v>3.9749193458048317</c:v>
                </c:pt>
                <c:pt idx="702">
                  <c:v>9.6258909190118871</c:v>
                </c:pt>
                <c:pt idx="703">
                  <c:v>3.403741651316714</c:v>
                </c:pt>
                <c:pt idx="704">
                  <c:v>3.8332822264369004</c:v>
                </c:pt>
                <c:pt idx="705">
                  <c:v>21.743823340369353</c:v>
                </c:pt>
                <c:pt idx="706">
                  <c:v>32.270063322557903</c:v>
                </c:pt>
                <c:pt idx="707">
                  <c:v>24.030127011188519</c:v>
                </c:pt>
                <c:pt idx="708">
                  <c:v>29.906408655836081</c:v>
                </c:pt>
                <c:pt idx="709">
                  <c:v>26.815281619823917</c:v>
                </c:pt>
                <c:pt idx="710">
                  <c:v>42.710052941729288</c:v>
                </c:pt>
                <c:pt idx="711">
                  <c:v>56.194850948652302</c:v>
                </c:pt>
                <c:pt idx="712">
                  <c:v>41.718013308940279</c:v>
                </c:pt>
                <c:pt idx="713">
                  <c:v>5.9698904931455274</c:v>
                </c:pt>
                <c:pt idx="714">
                  <c:v>6.7892400444698255</c:v>
                </c:pt>
                <c:pt idx="715">
                  <c:v>3.4358757434165463</c:v>
                </c:pt>
                <c:pt idx="716">
                  <c:v>3.8070034825717469</c:v>
                </c:pt>
                <c:pt idx="717">
                  <c:v>19.95326699758645</c:v>
                </c:pt>
                <c:pt idx="718">
                  <c:v>35.078545011766224</c:v>
                </c:pt>
                <c:pt idx="719">
                  <c:v>27.539105285022575</c:v>
                </c:pt>
                <c:pt idx="720">
                  <c:v>26.281469086120438</c:v>
                </c:pt>
                <c:pt idx="721">
                  <c:v>27.065299619754423</c:v>
                </c:pt>
                <c:pt idx="722">
                  <c:v>35.413356105302682</c:v>
                </c:pt>
                <c:pt idx="723">
                  <c:v>40.694854532100187</c:v>
                </c:pt>
                <c:pt idx="724">
                  <c:v>39.33181038293128</c:v>
                </c:pt>
                <c:pt idx="725">
                  <c:v>7.6966544811965232</c:v>
                </c:pt>
                <c:pt idx="726">
                  <c:v>7.6387015351853256</c:v>
                </c:pt>
                <c:pt idx="727">
                  <c:v>3.2837047821211538</c:v>
                </c:pt>
                <c:pt idx="728">
                  <c:v>3.2922862610781571</c:v>
                </c:pt>
                <c:pt idx="729">
                  <c:v>17.562444200647839</c:v>
                </c:pt>
                <c:pt idx="730">
                  <c:v>28.858822871562701</c:v>
                </c:pt>
                <c:pt idx="731">
                  <c:v>24.584910672162358</c:v>
                </c:pt>
                <c:pt idx="732">
                  <c:v>25.204436364168764</c:v>
                </c:pt>
                <c:pt idx="733">
                  <c:v>29.560875154572194</c:v>
                </c:pt>
                <c:pt idx="734">
                  <c:v>47.167363885642743</c:v>
                </c:pt>
                <c:pt idx="735">
                  <c:v>72.544859395576381</c:v>
                </c:pt>
                <c:pt idx="736">
                  <c:v>43.464420099013843</c:v>
                </c:pt>
                <c:pt idx="737">
                  <c:v>11.376633239525658</c:v>
                </c:pt>
                <c:pt idx="738">
                  <c:v>4.2055695181514707</c:v>
                </c:pt>
                <c:pt idx="739">
                  <c:v>3.3834520124688163</c:v>
                </c:pt>
                <c:pt idx="740">
                  <c:v>3.7229388742604415</c:v>
                </c:pt>
                <c:pt idx="741">
                  <c:v>18.337553585564727</c:v>
                </c:pt>
                <c:pt idx="742">
                  <c:v>30.740570495376723</c:v>
                </c:pt>
                <c:pt idx="743">
                  <c:v>31.939676211996829</c:v>
                </c:pt>
                <c:pt idx="744">
                  <c:v>27.141532681781925</c:v>
                </c:pt>
                <c:pt idx="745">
                  <c:v>23.621594896886599</c:v>
                </c:pt>
                <c:pt idx="746">
                  <c:v>43.380814814993549</c:v>
                </c:pt>
                <c:pt idx="747">
                  <c:v>48.03951911989882</c:v>
                </c:pt>
                <c:pt idx="748">
                  <c:v>46.370625489182459</c:v>
                </c:pt>
                <c:pt idx="749">
                  <c:v>11.747310380338186</c:v>
                </c:pt>
                <c:pt idx="750">
                  <c:v>4.6450203553687412</c:v>
                </c:pt>
                <c:pt idx="751">
                  <c:v>3.3929045226658503</c:v>
                </c:pt>
                <c:pt idx="752">
                  <c:v>3.815206468967991</c:v>
                </c:pt>
                <c:pt idx="753">
                  <c:v>19.192272336860459</c:v>
                </c:pt>
                <c:pt idx="754">
                  <c:v>29.861729126720892</c:v>
                </c:pt>
                <c:pt idx="755">
                  <c:v>25.991855604517017</c:v>
                </c:pt>
                <c:pt idx="756">
                  <c:v>28.638282890302261</c:v>
                </c:pt>
                <c:pt idx="757">
                  <c:v>27.571111902185802</c:v>
                </c:pt>
                <c:pt idx="758">
                  <c:v>46.175442774612918</c:v>
                </c:pt>
                <c:pt idx="759">
                  <c:v>73.622010252619432</c:v>
                </c:pt>
                <c:pt idx="760">
                  <c:v>47.469102491279912</c:v>
                </c:pt>
                <c:pt idx="761">
                  <c:v>7.5097424529970791</c:v>
                </c:pt>
                <c:pt idx="762">
                  <c:v>7.0821703997654586</c:v>
                </c:pt>
                <c:pt idx="763">
                  <c:v>3.3060427319180166</c:v>
                </c:pt>
                <c:pt idx="764">
                  <c:v>4.1175868182269397</c:v>
                </c:pt>
                <c:pt idx="765">
                  <c:v>19.818919930726683</c:v>
                </c:pt>
                <c:pt idx="766">
                  <c:v>32.61400154983297</c:v>
                </c:pt>
                <c:pt idx="767">
                  <c:v>30.368436303895397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6BB-974B-9D7D7797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48064"/>
        <c:axId val="946049312"/>
      </c:lineChart>
      <c:catAx>
        <c:axId val="9460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9312"/>
        <c:crosses val="autoZero"/>
        <c:auto val="1"/>
        <c:lblAlgn val="ctr"/>
        <c:lblOffset val="100"/>
        <c:noMultiLvlLbl val="0"/>
      </c:catAx>
      <c:valAx>
        <c:axId val="946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Sheet3!$E$500:$E$781</c:f>
              <c:numCache>
                <c:formatCode>0.00</c:formatCode>
                <c:ptCount val="282"/>
                <c:pt idx="0">
                  <c:v>17.02</c:v>
                </c:pt>
                <c:pt idx="1">
                  <c:v>0</c:v>
                </c:pt>
                <c:pt idx="2">
                  <c:v>0.41000000000000003</c:v>
                </c:pt>
                <c:pt idx="3">
                  <c:v>15.939999999999998</c:v>
                </c:pt>
                <c:pt idx="4">
                  <c:v>44.149999999999991</c:v>
                </c:pt>
                <c:pt idx="5">
                  <c:v>34.559999999999995</c:v>
                </c:pt>
                <c:pt idx="6">
                  <c:v>45.670000000000009</c:v>
                </c:pt>
                <c:pt idx="7">
                  <c:v>29.09</c:v>
                </c:pt>
                <c:pt idx="8">
                  <c:v>76.58</c:v>
                </c:pt>
                <c:pt idx="9">
                  <c:v>36.02000000000001</c:v>
                </c:pt>
                <c:pt idx="10">
                  <c:v>21.46</c:v>
                </c:pt>
                <c:pt idx="11">
                  <c:v>8.66</c:v>
                </c:pt>
                <c:pt idx="12">
                  <c:v>5.129999999999999</c:v>
                </c:pt>
                <c:pt idx="13">
                  <c:v>1.21</c:v>
                </c:pt>
                <c:pt idx="14">
                  <c:v>0.8</c:v>
                </c:pt>
                <c:pt idx="15">
                  <c:v>4.6199999999999992</c:v>
                </c:pt>
                <c:pt idx="16">
                  <c:v>23.410000000000004</c:v>
                </c:pt>
                <c:pt idx="17">
                  <c:v>5.03</c:v>
                </c:pt>
                <c:pt idx="18">
                  <c:v>32.470000000000006</c:v>
                </c:pt>
                <c:pt idx="19">
                  <c:v>24.05</c:v>
                </c:pt>
                <c:pt idx="20">
                  <c:v>13.83</c:v>
                </c:pt>
                <c:pt idx="21">
                  <c:v>29.140000000000004</c:v>
                </c:pt>
                <c:pt idx="22">
                  <c:v>17.12</c:v>
                </c:pt>
                <c:pt idx="23">
                  <c:v>0.91</c:v>
                </c:pt>
                <c:pt idx="24">
                  <c:v>3.8</c:v>
                </c:pt>
                <c:pt idx="25">
                  <c:v>18.22</c:v>
                </c:pt>
                <c:pt idx="26">
                  <c:v>0</c:v>
                </c:pt>
                <c:pt idx="27">
                  <c:v>14.46</c:v>
                </c:pt>
                <c:pt idx="28">
                  <c:v>10.68</c:v>
                </c:pt>
                <c:pt idx="29">
                  <c:v>22.81</c:v>
                </c:pt>
                <c:pt idx="30">
                  <c:v>36.840000000000003</c:v>
                </c:pt>
                <c:pt idx="31">
                  <c:v>19.529999999999998</c:v>
                </c:pt>
                <c:pt idx="32">
                  <c:v>78.91</c:v>
                </c:pt>
                <c:pt idx="33">
                  <c:v>42.64</c:v>
                </c:pt>
                <c:pt idx="34">
                  <c:v>5.2</c:v>
                </c:pt>
                <c:pt idx="35">
                  <c:v>0.6</c:v>
                </c:pt>
                <c:pt idx="36">
                  <c:v>4.4399999999999995</c:v>
                </c:pt>
                <c:pt idx="37">
                  <c:v>2.0099999999999998</c:v>
                </c:pt>
                <c:pt idx="38">
                  <c:v>27.419999999999995</c:v>
                </c:pt>
                <c:pt idx="39">
                  <c:v>29.53</c:v>
                </c:pt>
                <c:pt idx="40">
                  <c:v>25.080000000000005</c:v>
                </c:pt>
                <c:pt idx="41">
                  <c:v>37.739999999999995</c:v>
                </c:pt>
                <c:pt idx="42">
                  <c:v>5.2200000000000006</c:v>
                </c:pt>
                <c:pt idx="43">
                  <c:v>11.27</c:v>
                </c:pt>
                <c:pt idx="44">
                  <c:v>33.929999999999993</c:v>
                </c:pt>
                <c:pt idx="45">
                  <c:v>23.950000000000003</c:v>
                </c:pt>
                <c:pt idx="46">
                  <c:v>21.560000000000006</c:v>
                </c:pt>
                <c:pt idx="47">
                  <c:v>9</c:v>
                </c:pt>
                <c:pt idx="48">
                  <c:v>26.61</c:v>
                </c:pt>
                <c:pt idx="49">
                  <c:v>0.21000000000000002</c:v>
                </c:pt>
                <c:pt idx="50">
                  <c:v>0.01</c:v>
                </c:pt>
                <c:pt idx="51">
                  <c:v>32.059999999999995</c:v>
                </c:pt>
                <c:pt idx="52">
                  <c:v>24.19</c:v>
                </c:pt>
                <c:pt idx="53">
                  <c:v>13.019999999999998</c:v>
                </c:pt>
                <c:pt idx="54">
                  <c:v>22.479999999999997</c:v>
                </c:pt>
                <c:pt idx="55">
                  <c:v>10.44</c:v>
                </c:pt>
                <c:pt idx="56">
                  <c:v>23.6</c:v>
                </c:pt>
                <c:pt idx="57">
                  <c:v>63.689999999999984</c:v>
                </c:pt>
                <c:pt idx="58">
                  <c:v>18.400000000000002</c:v>
                </c:pt>
                <c:pt idx="59">
                  <c:v>1</c:v>
                </c:pt>
                <c:pt idx="60">
                  <c:v>29.35</c:v>
                </c:pt>
                <c:pt idx="61">
                  <c:v>2.31</c:v>
                </c:pt>
                <c:pt idx="62">
                  <c:v>0.6</c:v>
                </c:pt>
                <c:pt idx="63">
                  <c:v>4.089999999999999</c:v>
                </c:pt>
                <c:pt idx="64">
                  <c:v>26.54</c:v>
                </c:pt>
                <c:pt idx="65">
                  <c:v>52.860000000000014</c:v>
                </c:pt>
                <c:pt idx="66">
                  <c:v>14.27</c:v>
                </c:pt>
                <c:pt idx="67">
                  <c:v>25.060000000000002</c:v>
                </c:pt>
                <c:pt idx="68">
                  <c:v>46.900000000000006</c:v>
                </c:pt>
                <c:pt idx="69">
                  <c:v>87.27</c:v>
                </c:pt>
                <c:pt idx="70">
                  <c:v>74.86</c:v>
                </c:pt>
                <c:pt idx="71">
                  <c:v>10.6</c:v>
                </c:pt>
                <c:pt idx="72">
                  <c:v>0.01</c:v>
                </c:pt>
                <c:pt idx="73">
                  <c:v>19.3</c:v>
                </c:pt>
                <c:pt idx="74">
                  <c:v>0</c:v>
                </c:pt>
                <c:pt idx="75">
                  <c:v>1.56</c:v>
                </c:pt>
                <c:pt idx="76">
                  <c:v>36.28</c:v>
                </c:pt>
                <c:pt idx="77">
                  <c:v>38.620000000000005</c:v>
                </c:pt>
                <c:pt idx="78">
                  <c:v>42.98</c:v>
                </c:pt>
                <c:pt idx="79">
                  <c:v>23.890000000000004</c:v>
                </c:pt>
                <c:pt idx="80">
                  <c:v>18.240000000000002</c:v>
                </c:pt>
                <c:pt idx="81">
                  <c:v>41.839999999999996</c:v>
                </c:pt>
                <c:pt idx="82">
                  <c:v>60.07</c:v>
                </c:pt>
                <c:pt idx="83">
                  <c:v>25.02</c:v>
                </c:pt>
                <c:pt idx="84">
                  <c:v>19.139999999999997</c:v>
                </c:pt>
                <c:pt idx="85">
                  <c:v>0.01</c:v>
                </c:pt>
                <c:pt idx="86">
                  <c:v>0.01</c:v>
                </c:pt>
                <c:pt idx="87">
                  <c:v>13.399999999999999</c:v>
                </c:pt>
                <c:pt idx="88">
                  <c:v>61.940000000000005</c:v>
                </c:pt>
                <c:pt idx="89">
                  <c:v>17.43</c:v>
                </c:pt>
                <c:pt idx="90">
                  <c:v>37.179999999999993</c:v>
                </c:pt>
                <c:pt idx="91">
                  <c:v>13.889999999999999</c:v>
                </c:pt>
                <c:pt idx="92">
                  <c:v>19.040000000000003</c:v>
                </c:pt>
                <c:pt idx="93">
                  <c:v>24.680000000000003</c:v>
                </c:pt>
                <c:pt idx="94">
                  <c:v>67.059999999999988</c:v>
                </c:pt>
                <c:pt idx="95">
                  <c:v>0.01</c:v>
                </c:pt>
                <c:pt idx="96">
                  <c:v>0.92999999999999994</c:v>
                </c:pt>
                <c:pt idx="97">
                  <c:v>8.9299999999999979</c:v>
                </c:pt>
                <c:pt idx="98">
                  <c:v>1.01</c:v>
                </c:pt>
                <c:pt idx="99">
                  <c:v>1.1200000000000001</c:v>
                </c:pt>
                <c:pt idx="100">
                  <c:v>62.300000000000004</c:v>
                </c:pt>
                <c:pt idx="101">
                  <c:v>15.24</c:v>
                </c:pt>
                <c:pt idx="102">
                  <c:v>23.530000000000005</c:v>
                </c:pt>
                <c:pt idx="103">
                  <c:v>58.269999999999982</c:v>
                </c:pt>
                <c:pt idx="104">
                  <c:v>26.54</c:v>
                </c:pt>
                <c:pt idx="105">
                  <c:v>83.27000000000001</c:v>
                </c:pt>
                <c:pt idx="106">
                  <c:v>48.68</c:v>
                </c:pt>
                <c:pt idx="107">
                  <c:v>0.4</c:v>
                </c:pt>
                <c:pt idx="108">
                  <c:v>2.0099999999999998</c:v>
                </c:pt>
                <c:pt idx="109">
                  <c:v>0</c:v>
                </c:pt>
                <c:pt idx="110">
                  <c:v>0</c:v>
                </c:pt>
                <c:pt idx="111">
                  <c:v>50.89</c:v>
                </c:pt>
                <c:pt idx="112">
                  <c:v>8.42</c:v>
                </c:pt>
                <c:pt idx="113">
                  <c:v>25.97</c:v>
                </c:pt>
                <c:pt idx="114">
                  <c:v>8.7199999999999989</c:v>
                </c:pt>
                <c:pt idx="115">
                  <c:v>38.93</c:v>
                </c:pt>
                <c:pt idx="116">
                  <c:v>28.720000000000002</c:v>
                </c:pt>
                <c:pt idx="117">
                  <c:v>104.49000000000002</c:v>
                </c:pt>
                <c:pt idx="118">
                  <c:v>84.529999999999987</c:v>
                </c:pt>
                <c:pt idx="119">
                  <c:v>23.02</c:v>
                </c:pt>
                <c:pt idx="120">
                  <c:v>3.8</c:v>
                </c:pt>
                <c:pt idx="121">
                  <c:v>21.939999999999998</c:v>
                </c:pt>
                <c:pt idx="122">
                  <c:v>0.01</c:v>
                </c:pt>
                <c:pt idx="123">
                  <c:v>2.0199999999999996</c:v>
                </c:pt>
                <c:pt idx="124">
                  <c:v>9.129999999999999</c:v>
                </c:pt>
                <c:pt idx="125">
                  <c:v>56.539999999999992</c:v>
                </c:pt>
                <c:pt idx="126">
                  <c:v>13.259999999999998</c:v>
                </c:pt>
                <c:pt idx="127">
                  <c:v>41.289999999999992</c:v>
                </c:pt>
                <c:pt idx="128">
                  <c:v>6.8699999999999992</c:v>
                </c:pt>
                <c:pt idx="129">
                  <c:v>8.2799999999999994</c:v>
                </c:pt>
                <c:pt idx="130">
                  <c:v>8.36</c:v>
                </c:pt>
                <c:pt idx="131">
                  <c:v>9.0299999999999994</c:v>
                </c:pt>
                <c:pt idx="132">
                  <c:v>5.2399999999999984</c:v>
                </c:pt>
                <c:pt idx="133">
                  <c:v>2.3099999999999996</c:v>
                </c:pt>
                <c:pt idx="134">
                  <c:v>18.220000000000002</c:v>
                </c:pt>
                <c:pt idx="135">
                  <c:v>26.429999999999996</c:v>
                </c:pt>
                <c:pt idx="136">
                  <c:v>20.03</c:v>
                </c:pt>
                <c:pt idx="137">
                  <c:v>8.32</c:v>
                </c:pt>
                <c:pt idx="138">
                  <c:v>10.029999999999998</c:v>
                </c:pt>
                <c:pt idx="139">
                  <c:v>30.040000000000003</c:v>
                </c:pt>
                <c:pt idx="140">
                  <c:v>3.38</c:v>
                </c:pt>
                <c:pt idx="141">
                  <c:v>68.539999999999992</c:v>
                </c:pt>
                <c:pt idx="142">
                  <c:v>20.540000000000003</c:v>
                </c:pt>
                <c:pt idx="143">
                  <c:v>35.729999999999997</c:v>
                </c:pt>
                <c:pt idx="144">
                  <c:v>3</c:v>
                </c:pt>
                <c:pt idx="145">
                  <c:v>0</c:v>
                </c:pt>
                <c:pt idx="146">
                  <c:v>22.82</c:v>
                </c:pt>
                <c:pt idx="147">
                  <c:v>36.529999999999994</c:v>
                </c:pt>
                <c:pt idx="148">
                  <c:v>50.51</c:v>
                </c:pt>
                <c:pt idx="149">
                  <c:v>25.43</c:v>
                </c:pt>
                <c:pt idx="150">
                  <c:v>25.75</c:v>
                </c:pt>
                <c:pt idx="151">
                  <c:v>25.75</c:v>
                </c:pt>
                <c:pt idx="152">
                  <c:v>44.040000000000006</c:v>
                </c:pt>
                <c:pt idx="153">
                  <c:v>109.86</c:v>
                </c:pt>
                <c:pt idx="154">
                  <c:v>22.919999999999998</c:v>
                </c:pt>
                <c:pt idx="155">
                  <c:v>3.3099999999999996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6.3999999999999995</c:v>
                </c:pt>
                <c:pt idx="160">
                  <c:v>0</c:v>
                </c:pt>
                <c:pt idx="161">
                  <c:v>21.73</c:v>
                </c:pt>
                <c:pt idx="162">
                  <c:v>33.69</c:v>
                </c:pt>
                <c:pt idx="163">
                  <c:v>11.98</c:v>
                </c:pt>
                <c:pt idx="164">
                  <c:v>30.180000000000003</c:v>
                </c:pt>
                <c:pt idx="165">
                  <c:v>89.829999999999984</c:v>
                </c:pt>
                <c:pt idx="166">
                  <c:v>32.26</c:v>
                </c:pt>
                <c:pt idx="167">
                  <c:v>18.420000000000002</c:v>
                </c:pt>
                <c:pt idx="168">
                  <c:v>38.259999999999991</c:v>
                </c:pt>
                <c:pt idx="169">
                  <c:v>8.6999999999999993</c:v>
                </c:pt>
                <c:pt idx="170">
                  <c:v>1.51</c:v>
                </c:pt>
                <c:pt idx="171">
                  <c:v>36.629999999999995</c:v>
                </c:pt>
                <c:pt idx="172">
                  <c:v>45.37</c:v>
                </c:pt>
                <c:pt idx="173">
                  <c:v>9.3499999999999979</c:v>
                </c:pt>
                <c:pt idx="174">
                  <c:v>27.850000000000005</c:v>
                </c:pt>
                <c:pt idx="175">
                  <c:v>34.379999999999995</c:v>
                </c:pt>
                <c:pt idx="176">
                  <c:v>53.84</c:v>
                </c:pt>
                <c:pt idx="177">
                  <c:v>71.8</c:v>
                </c:pt>
                <c:pt idx="178">
                  <c:v>60.85</c:v>
                </c:pt>
                <c:pt idx="179">
                  <c:v>24.13</c:v>
                </c:pt>
                <c:pt idx="180">
                  <c:v>19.100000000000001</c:v>
                </c:pt>
                <c:pt idx="181">
                  <c:v>5.01</c:v>
                </c:pt>
                <c:pt idx="182">
                  <c:v>4.3</c:v>
                </c:pt>
                <c:pt idx="183">
                  <c:v>22.560000000000002</c:v>
                </c:pt>
                <c:pt idx="184">
                  <c:v>45.999999999999993</c:v>
                </c:pt>
                <c:pt idx="185">
                  <c:v>30.869999999999997</c:v>
                </c:pt>
                <c:pt idx="186">
                  <c:v>33.369999999999997</c:v>
                </c:pt>
                <c:pt idx="187">
                  <c:v>15.839999999999998</c:v>
                </c:pt>
                <c:pt idx="188">
                  <c:v>29.409999999999997</c:v>
                </c:pt>
                <c:pt idx="189">
                  <c:v>14.110000000000001</c:v>
                </c:pt>
                <c:pt idx="190">
                  <c:v>49.169999999999995</c:v>
                </c:pt>
                <c:pt idx="191">
                  <c:v>0.51</c:v>
                </c:pt>
                <c:pt idx="192">
                  <c:v>0</c:v>
                </c:pt>
                <c:pt idx="193">
                  <c:v>4.5999999999999996</c:v>
                </c:pt>
                <c:pt idx="194">
                  <c:v>0</c:v>
                </c:pt>
                <c:pt idx="195">
                  <c:v>6.5</c:v>
                </c:pt>
                <c:pt idx="196">
                  <c:v>79.84</c:v>
                </c:pt>
                <c:pt idx="197">
                  <c:v>69.73</c:v>
                </c:pt>
                <c:pt idx="198">
                  <c:v>11.89</c:v>
                </c:pt>
                <c:pt idx="199">
                  <c:v>0.92999999999999994</c:v>
                </c:pt>
                <c:pt idx="200">
                  <c:v>42.469999999999992</c:v>
                </c:pt>
                <c:pt idx="201">
                  <c:v>26.580000000000002</c:v>
                </c:pt>
                <c:pt idx="202">
                  <c:v>43.739999999999995</c:v>
                </c:pt>
                <c:pt idx="203">
                  <c:v>7.26</c:v>
                </c:pt>
                <c:pt idx="204">
                  <c:v>13.52</c:v>
                </c:pt>
                <c:pt idx="205">
                  <c:v>0.11</c:v>
                </c:pt>
                <c:pt idx="206">
                  <c:v>4</c:v>
                </c:pt>
                <c:pt idx="207">
                  <c:v>43.46</c:v>
                </c:pt>
                <c:pt idx="208">
                  <c:v>41.37</c:v>
                </c:pt>
                <c:pt idx="209">
                  <c:v>16.149999999999999</c:v>
                </c:pt>
                <c:pt idx="210">
                  <c:v>12.39</c:v>
                </c:pt>
                <c:pt idx="211">
                  <c:v>50</c:v>
                </c:pt>
                <c:pt idx="212">
                  <c:v>39.269999999999996</c:v>
                </c:pt>
                <c:pt idx="213">
                  <c:v>61.51</c:v>
                </c:pt>
                <c:pt idx="214">
                  <c:v>3.7699999999999991</c:v>
                </c:pt>
                <c:pt idx="215">
                  <c:v>0.31</c:v>
                </c:pt>
                <c:pt idx="216">
                  <c:v>1.1300000000000001</c:v>
                </c:pt>
                <c:pt idx="217">
                  <c:v>0.23000000000000004</c:v>
                </c:pt>
                <c:pt idx="218">
                  <c:v>2.3399999999999994</c:v>
                </c:pt>
                <c:pt idx="219">
                  <c:v>56.75</c:v>
                </c:pt>
                <c:pt idx="220">
                  <c:v>35.340000000000003</c:v>
                </c:pt>
                <c:pt idx="221">
                  <c:v>15.569999999999997</c:v>
                </c:pt>
                <c:pt idx="222">
                  <c:v>24.19</c:v>
                </c:pt>
                <c:pt idx="223">
                  <c:v>36.72</c:v>
                </c:pt>
                <c:pt idx="224">
                  <c:v>46.639999999999993</c:v>
                </c:pt>
                <c:pt idx="225">
                  <c:v>25.23</c:v>
                </c:pt>
                <c:pt idx="226">
                  <c:v>26.640000000000004</c:v>
                </c:pt>
                <c:pt idx="227">
                  <c:v>13.349999999999998</c:v>
                </c:pt>
                <c:pt idx="228">
                  <c:v>0.5</c:v>
                </c:pt>
                <c:pt idx="229">
                  <c:v>0.01</c:v>
                </c:pt>
                <c:pt idx="230">
                  <c:v>0</c:v>
                </c:pt>
                <c:pt idx="231">
                  <c:v>20.52</c:v>
                </c:pt>
                <c:pt idx="232">
                  <c:v>2.3200000000000003</c:v>
                </c:pt>
                <c:pt idx="233">
                  <c:v>28.729999999999997</c:v>
                </c:pt>
                <c:pt idx="234">
                  <c:v>7.05</c:v>
                </c:pt>
                <c:pt idx="235">
                  <c:v>22.3</c:v>
                </c:pt>
                <c:pt idx="236">
                  <c:v>55.09</c:v>
                </c:pt>
                <c:pt idx="237">
                  <c:v>33.039999999999992</c:v>
                </c:pt>
                <c:pt idx="238">
                  <c:v>13.53</c:v>
                </c:pt>
                <c:pt idx="239">
                  <c:v>0.01</c:v>
                </c:pt>
                <c:pt idx="240">
                  <c:v>1.1100000000000001</c:v>
                </c:pt>
                <c:pt idx="241">
                  <c:v>5</c:v>
                </c:pt>
                <c:pt idx="242">
                  <c:v>0.01</c:v>
                </c:pt>
                <c:pt idx="243">
                  <c:v>0.02</c:v>
                </c:pt>
                <c:pt idx="244">
                  <c:v>13.849999999999998</c:v>
                </c:pt>
                <c:pt idx="245">
                  <c:v>18.720000000000002</c:v>
                </c:pt>
                <c:pt idx="246">
                  <c:v>37.46</c:v>
                </c:pt>
                <c:pt idx="247">
                  <c:v>65.159999999999982</c:v>
                </c:pt>
                <c:pt idx="248">
                  <c:v>13.17</c:v>
                </c:pt>
                <c:pt idx="249">
                  <c:v>32.83</c:v>
                </c:pt>
                <c:pt idx="250">
                  <c:v>66.289999999999992</c:v>
                </c:pt>
                <c:pt idx="251">
                  <c:v>2.0300000000000002</c:v>
                </c:pt>
                <c:pt idx="252">
                  <c:v>0.42</c:v>
                </c:pt>
                <c:pt idx="253">
                  <c:v>0.34</c:v>
                </c:pt>
                <c:pt idx="254">
                  <c:v>2.5099999999999998</c:v>
                </c:pt>
                <c:pt idx="255">
                  <c:v>9.8699999999999992</c:v>
                </c:pt>
                <c:pt idx="256">
                  <c:v>34.31</c:v>
                </c:pt>
                <c:pt idx="257">
                  <c:v>64.94</c:v>
                </c:pt>
                <c:pt idx="258">
                  <c:v>45.080000000000005</c:v>
                </c:pt>
                <c:pt idx="259">
                  <c:v>22.580000000000002</c:v>
                </c:pt>
                <c:pt idx="260">
                  <c:v>71.800000000000011</c:v>
                </c:pt>
                <c:pt idx="261">
                  <c:v>58.5</c:v>
                </c:pt>
                <c:pt idx="262">
                  <c:v>62.71</c:v>
                </c:pt>
                <c:pt idx="263">
                  <c:v>5.0200000000000005</c:v>
                </c:pt>
                <c:pt idx="264">
                  <c:v>2.4</c:v>
                </c:pt>
                <c:pt idx="265">
                  <c:v>0.44000000000000006</c:v>
                </c:pt>
                <c:pt idx="266">
                  <c:v>0</c:v>
                </c:pt>
                <c:pt idx="267">
                  <c:v>42.23</c:v>
                </c:pt>
                <c:pt idx="268">
                  <c:v>26.660000000000004</c:v>
                </c:pt>
                <c:pt idx="269">
                  <c:v>34.720000000000006</c:v>
                </c:pt>
                <c:pt idx="270">
                  <c:v>25.700000000000003</c:v>
                </c:pt>
                <c:pt idx="271">
                  <c:v>50.43</c:v>
                </c:pt>
                <c:pt idx="272">
                  <c:v>48.360000000000007</c:v>
                </c:pt>
                <c:pt idx="273">
                  <c:v>78.430000000000007</c:v>
                </c:pt>
                <c:pt idx="274">
                  <c:v>25.600000000000005</c:v>
                </c:pt>
                <c:pt idx="275">
                  <c:v>1.9000000000000001</c:v>
                </c:pt>
                <c:pt idx="276">
                  <c:v>25.02</c:v>
                </c:pt>
                <c:pt idx="277">
                  <c:v>3.1</c:v>
                </c:pt>
                <c:pt idx="278">
                  <c:v>0.03</c:v>
                </c:pt>
                <c:pt idx="279">
                  <c:v>15.059999999999999</c:v>
                </c:pt>
                <c:pt idx="280">
                  <c:v>101.85</c:v>
                </c:pt>
                <c:pt idx="281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6-40A7-A7ED-665985FE1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Sheet3!$F$500:$F$781</c:f>
              <c:numCache>
                <c:formatCode>General</c:formatCode>
                <c:ptCount val="282"/>
                <c:pt idx="0">
                  <c:v>8.2624872851233846</c:v>
                </c:pt>
                <c:pt idx="1">
                  <c:v>3.3867257044384154</c:v>
                </c:pt>
                <c:pt idx="2">
                  <c:v>4.2236456458232441</c:v>
                </c:pt>
                <c:pt idx="3">
                  <c:v>16.352694016989933</c:v>
                </c:pt>
                <c:pt idx="4">
                  <c:v>27.71009073787576</c:v>
                </c:pt>
                <c:pt idx="5">
                  <c:v>30.731883619972088</c:v>
                </c:pt>
                <c:pt idx="6">
                  <c:v>27.818118773884237</c:v>
                </c:pt>
                <c:pt idx="7">
                  <c:v>30.580896316920537</c:v>
                </c:pt>
                <c:pt idx="8">
                  <c:v>44.659669567523181</c:v>
                </c:pt>
                <c:pt idx="9">
                  <c:v>49.493956815564431</c:v>
                </c:pt>
                <c:pt idx="10">
                  <c:v>40.995229602023294</c:v>
                </c:pt>
                <c:pt idx="11">
                  <c:v>6.1138778422497451</c:v>
                </c:pt>
                <c:pt idx="12">
                  <c:v>8.8881550405559615</c:v>
                </c:pt>
                <c:pt idx="13">
                  <c:v>3.3480925059064033</c:v>
                </c:pt>
                <c:pt idx="14">
                  <c:v>3.7739051336995417</c:v>
                </c:pt>
                <c:pt idx="15">
                  <c:v>20.996214137757416</c:v>
                </c:pt>
                <c:pt idx="16">
                  <c:v>37.763975381065755</c:v>
                </c:pt>
                <c:pt idx="17">
                  <c:v>31.790512008877858</c:v>
                </c:pt>
                <c:pt idx="18">
                  <c:v>33.228204671950536</c:v>
                </c:pt>
                <c:pt idx="19">
                  <c:v>28.380742867432531</c:v>
                </c:pt>
                <c:pt idx="20">
                  <c:v>45.133421755712391</c:v>
                </c:pt>
                <c:pt idx="21">
                  <c:v>41.46618034079787</c:v>
                </c:pt>
                <c:pt idx="22">
                  <c:v>40.877766221486304</c:v>
                </c:pt>
                <c:pt idx="23">
                  <c:v>6.5308961131009031</c:v>
                </c:pt>
                <c:pt idx="24">
                  <c:v>7.8368548252882881</c:v>
                </c:pt>
                <c:pt idx="25">
                  <c:v>3.3338201526337987</c:v>
                </c:pt>
                <c:pt idx="26">
                  <c:v>2.0993130623599781</c:v>
                </c:pt>
                <c:pt idx="27">
                  <c:v>23.622070042392906</c:v>
                </c:pt>
                <c:pt idx="28">
                  <c:v>33.499065253910828</c:v>
                </c:pt>
                <c:pt idx="29">
                  <c:v>31.092088030002007</c:v>
                </c:pt>
                <c:pt idx="30">
                  <c:v>27.769988171404169</c:v>
                </c:pt>
                <c:pt idx="31">
                  <c:v>31.105419071484018</c:v>
                </c:pt>
                <c:pt idx="32">
                  <c:v>40.837705691271061</c:v>
                </c:pt>
                <c:pt idx="33">
                  <c:v>39.373858772035241</c:v>
                </c:pt>
                <c:pt idx="34">
                  <c:v>43.085984947984002</c:v>
                </c:pt>
                <c:pt idx="35">
                  <c:v>3.1617621994300737</c:v>
                </c:pt>
                <c:pt idx="36">
                  <c:v>7.1943024868780574</c:v>
                </c:pt>
                <c:pt idx="37">
                  <c:v>3.6066851893175231</c:v>
                </c:pt>
                <c:pt idx="38">
                  <c:v>3.6700400811090192</c:v>
                </c:pt>
                <c:pt idx="39">
                  <c:v>32.95778047854408</c:v>
                </c:pt>
                <c:pt idx="40">
                  <c:v>24.801135897915465</c:v>
                </c:pt>
                <c:pt idx="41">
                  <c:v>29.645194010892222</c:v>
                </c:pt>
                <c:pt idx="42">
                  <c:v>26.820406741885826</c:v>
                </c:pt>
                <c:pt idx="43">
                  <c:v>27.089260048314216</c:v>
                </c:pt>
                <c:pt idx="44">
                  <c:v>37.854857661255721</c:v>
                </c:pt>
                <c:pt idx="45">
                  <c:v>31.734076464400836</c:v>
                </c:pt>
                <c:pt idx="46">
                  <c:v>41.797285725217797</c:v>
                </c:pt>
                <c:pt idx="47">
                  <c:v>5.0537729919003791</c:v>
                </c:pt>
                <c:pt idx="48">
                  <c:v>7.3656180176258355</c:v>
                </c:pt>
                <c:pt idx="49">
                  <c:v>4.1749428003790818</c:v>
                </c:pt>
                <c:pt idx="50">
                  <c:v>4.9658776787501413</c:v>
                </c:pt>
                <c:pt idx="51">
                  <c:v>18.517012526472321</c:v>
                </c:pt>
                <c:pt idx="52">
                  <c:v>30.244609705952275</c:v>
                </c:pt>
                <c:pt idx="53">
                  <c:v>21.501967661518698</c:v>
                </c:pt>
                <c:pt idx="54">
                  <c:v>25.636859428356072</c:v>
                </c:pt>
                <c:pt idx="55">
                  <c:v>32.069086272967709</c:v>
                </c:pt>
                <c:pt idx="56">
                  <c:v>37.672867448352022</c:v>
                </c:pt>
                <c:pt idx="57">
                  <c:v>28.773876297747698</c:v>
                </c:pt>
                <c:pt idx="58">
                  <c:v>43.642735986580313</c:v>
                </c:pt>
                <c:pt idx="59">
                  <c:v>5.3126746061063228</c:v>
                </c:pt>
                <c:pt idx="60">
                  <c:v>10.171700143483271</c:v>
                </c:pt>
                <c:pt idx="61">
                  <c:v>3.2975121350711061</c:v>
                </c:pt>
                <c:pt idx="62">
                  <c:v>4.3090839448794505</c:v>
                </c:pt>
                <c:pt idx="63">
                  <c:v>19.469566567961287</c:v>
                </c:pt>
                <c:pt idx="64">
                  <c:v>34.311370864686488</c:v>
                </c:pt>
                <c:pt idx="65">
                  <c:v>29.613950858415723</c:v>
                </c:pt>
                <c:pt idx="66">
                  <c:v>22.241169171100591</c:v>
                </c:pt>
                <c:pt idx="67">
                  <c:v>30.194246888929118</c:v>
                </c:pt>
                <c:pt idx="68">
                  <c:v>38.377877026726892</c:v>
                </c:pt>
                <c:pt idx="69">
                  <c:v>49.129654454178173</c:v>
                </c:pt>
                <c:pt idx="70">
                  <c:v>47.573904456228675</c:v>
                </c:pt>
                <c:pt idx="71">
                  <c:v>10.950652352716437</c:v>
                </c:pt>
                <c:pt idx="72">
                  <c:v>6.8850879261055749</c:v>
                </c:pt>
                <c:pt idx="73">
                  <c:v>3.4050227649613345</c:v>
                </c:pt>
                <c:pt idx="74">
                  <c:v>1.8895725925011682</c:v>
                </c:pt>
                <c:pt idx="75">
                  <c:v>24.273917980593986</c:v>
                </c:pt>
                <c:pt idx="76">
                  <c:v>33.086805407215152</c:v>
                </c:pt>
                <c:pt idx="77">
                  <c:v>24.293872613828078</c:v>
                </c:pt>
                <c:pt idx="78">
                  <c:v>25.008056617277933</c:v>
                </c:pt>
                <c:pt idx="79">
                  <c:v>28.532954582166038</c:v>
                </c:pt>
                <c:pt idx="80">
                  <c:v>49.155162746573453</c:v>
                </c:pt>
                <c:pt idx="81">
                  <c:v>58.151902800466004</c:v>
                </c:pt>
                <c:pt idx="82">
                  <c:v>43.624226752793405</c:v>
                </c:pt>
                <c:pt idx="83">
                  <c:v>13.461394138352476</c:v>
                </c:pt>
                <c:pt idx="84">
                  <c:v>3.2231905882276313</c:v>
                </c:pt>
                <c:pt idx="85">
                  <c:v>3.7746467424326235</c:v>
                </c:pt>
                <c:pt idx="86">
                  <c:v>4.2555101153259818</c:v>
                </c:pt>
                <c:pt idx="87">
                  <c:v>19.122105211039628</c:v>
                </c:pt>
                <c:pt idx="88">
                  <c:v>34.843326245837332</c:v>
                </c:pt>
                <c:pt idx="89">
                  <c:v>31.843593714115055</c:v>
                </c:pt>
                <c:pt idx="90">
                  <c:v>33.318850020497486</c:v>
                </c:pt>
                <c:pt idx="91">
                  <c:v>31.232739208362361</c:v>
                </c:pt>
                <c:pt idx="92">
                  <c:v>41.775792111917262</c:v>
                </c:pt>
                <c:pt idx="93">
                  <c:v>39.441340247725179</c:v>
                </c:pt>
                <c:pt idx="94">
                  <c:v>37.151102501808651</c:v>
                </c:pt>
                <c:pt idx="95">
                  <c:v>16.310644163269099</c:v>
                </c:pt>
                <c:pt idx="96">
                  <c:v>6.4976762335605045</c:v>
                </c:pt>
                <c:pt idx="97">
                  <c:v>3.2839701207005398</c:v>
                </c:pt>
                <c:pt idx="98">
                  <c:v>2.9068392501460076</c:v>
                </c:pt>
                <c:pt idx="99">
                  <c:v>25.329291534435455</c:v>
                </c:pt>
                <c:pt idx="100">
                  <c:v>43.198985604779665</c:v>
                </c:pt>
                <c:pt idx="101">
                  <c:v>33.800708920006841</c:v>
                </c:pt>
                <c:pt idx="102">
                  <c:v>32.151944535266693</c:v>
                </c:pt>
                <c:pt idx="103">
                  <c:v>32.35371071544192</c:v>
                </c:pt>
                <c:pt idx="104">
                  <c:v>39.839818256740031</c:v>
                </c:pt>
                <c:pt idx="105">
                  <c:v>72.503852704783554</c:v>
                </c:pt>
                <c:pt idx="106">
                  <c:v>49.953842771179389</c:v>
                </c:pt>
                <c:pt idx="107">
                  <c:v>9.5360137042938184</c:v>
                </c:pt>
                <c:pt idx="108">
                  <c:v>4.9660139561366412</c:v>
                </c:pt>
                <c:pt idx="109">
                  <c:v>3.4718269382094253</c:v>
                </c:pt>
                <c:pt idx="110">
                  <c:v>3.8176898059044833</c:v>
                </c:pt>
                <c:pt idx="111">
                  <c:v>21.756734876232311</c:v>
                </c:pt>
                <c:pt idx="112">
                  <c:v>38.126034000485937</c:v>
                </c:pt>
                <c:pt idx="113">
                  <c:v>25.624211526653447</c:v>
                </c:pt>
                <c:pt idx="114">
                  <c:v>28.6556309844465</c:v>
                </c:pt>
                <c:pt idx="115">
                  <c:v>25.527422863213168</c:v>
                </c:pt>
                <c:pt idx="116">
                  <c:v>39.34393281205967</c:v>
                </c:pt>
                <c:pt idx="117">
                  <c:v>66.717585619996171</c:v>
                </c:pt>
                <c:pt idx="118">
                  <c:v>50.872338440152163</c:v>
                </c:pt>
                <c:pt idx="119">
                  <c:v>14.655344834541857</c:v>
                </c:pt>
                <c:pt idx="120">
                  <c:v>3.3798724298772123</c:v>
                </c:pt>
                <c:pt idx="121">
                  <c:v>3.422365769187361</c:v>
                </c:pt>
                <c:pt idx="122">
                  <c:v>1.7283011016776491</c:v>
                </c:pt>
                <c:pt idx="123">
                  <c:v>24.0601836286931</c:v>
                </c:pt>
                <c:pt idx="124">
                  <c:v>30.218619067384765</c:v>
                </c:pt>
                <c:pt idx="125">
                  <c:v>24.878741157158426</c:v>
                </c:pt>
                <c:pt idx="126">
                  <c:v>20.978736928987249</c:v>
                </c:pt>
                <c:pt idx="127">
                  <c:v>26.127309480600132</c:v>
                </c:pt>
                <c:pt idx="128">
                  <c:v>42.288983328126278</c:v>
                </c:pt>
                <c:pt idx="129">
                  <c:v>75.964349438510538</c:v>
                </c:pt>
                <c:pt idx="130">
                  <c:v>37.568954826041868</c:v>
                </c:pt>
                <c:pt idx="131">
                  <c:v>8.9437045620594944</c:v>
                </c:pt>
                <c:pt idx="132">
                  <c:v>6.6637187546902323</c:v>
                </c:pt>
                <c:pt idx="133">
                  <c:v>3.7229706904816013</c:v>
                </c:pt>
                <c:pt idx="134">
                  <c:v>3.6614708704920758</c:v>
                </c:pt>
                <c:pt idx="135">
                  <c:v>27.451056505364605</c:v>
                </c:pt>
                <c:pt idx="136">
                  <c:v>24.033083222341929</c:v>
                </c:pt>
                <c:pt idx="137">
                  <c:v>21.312752631118961</c:v>
                </c:pt>
                <c:pt idx="138">
                  <c:v>29.350019344369294</c:v>
                </c:pt>
                <c:pt idx="139">
                  <c:v>29.685841833193106</c:v>
                </c:pt>
                <c:pt idx="140">
                  <c:v>32.540116328983089</c:v>
                </c:pt>
                <c:pt idx="141">
                  <c:v>38.593799388000633</c:v>
                </c:pt>
                <c:pt idx="142">
                  <c:v>43.838423270001414</c:v>
                </c:pt>
                <c:pt idx="143">
                  <c:v>7.5068348387835186</c:v>
                </c:pt>
                <c:pt idx="144">
                  <c:v>7.2402579826376794</c:v>
                </c:pt>
                <c:pt idx="145">
                  <c:v>4.0697408222652598</c:v>
                </c:pt>
                <c:pt idx="146">
                  <c:v>4.1774774313578851</c:v>
                </c:pt>
                <c:pt idx="147">
                  <c:v>30.85949566481635</c:v>
                </c:pt>
                <c:pt idx="148">
                  <c:v>27.5311141647326</c:v>
                </c:pt>
                <c:pt idx="149">
                  <c:v>26.416154126001256</c:v>
                </c:pt>
                <c:pt idx="150">
                  <c:v>27.693072848412402</c:v>
                </c:pt>
                <c:pt idx="151">
                  <c:v>30.524093468165912</c:v>
                </c:pt>
                <c:pt idx="152">
                  <c:v>40.239488148006721</c:v>
                </c:pt>
                <c:pt idx="153">
                  <c:v>50.749957264177553</c:v>
                </c:pt>
                <c:pt idx="154">
                  <c:v>39.288988219788081</c:v>
                </c:pt>
                <c:pt idx="155">
                  <c:v>15.377480542348371</c:v>
                </c:pt>
                <c:pt idx="156">
                  <c:v>7.3243079592464166</c:v>
                </c:pt>
                <c:pt idx="157">
                  <c:v>3.967729616435737</c:v>
                </c:pt>
                <c:pt idx="158">
                  <c:v>4.1866309950544043</c:v>
                </c:pt>
                <c:pt idx="159">
                  <c:v>21.159626629729416</c:v>
                </c:pt>
                <c:pt idx="160">
                  <c:v>39.637557489919388</c:v>
                </c:pt>
                <c:pt idx="161">
                  <c:v>27.664732461261664</c:v>
                </c:pt>
                <c:pt idx="162">
                  <c:v>26.480250382273642</c:v>
                </c:pt>
                <c:pt idx="163">
                  <c:v>29.426896434464176</c:v>
                </c:pt>
                <c:pt idx="164">
                  <c:v>47.324418236233306</c:v>
                </c:pt>
                <c:pt idx="165">
                  <c:v>47.598638438453946</c:v>
                </c:pt>
                <c:pt idx="166">
                  <c:v>47.585592495170246</c:v>
                </c:pt>
                <c:pt idx="167">
                  <c:v>8.3040364543506602</c:v>
                </c:pt>
                <c:pt idx="168">
                  <c:v>6.3016506813397415</c:v>
                </c:pt>
                <c:pt idx="169">
                  <c:v>3.3999288238104115</c:v>
                </c:pt>
                <c:pt idx="170">
                  <c:v>3.926905468887893</c:v>
                </c:pt>
                <c:pt idx="171">
                  <c:v>19.112168740724567</c:v>
                </c:pt>
                <c:pt idx="172">
                  <c:v>24.551300602293196</c:v>
                </c:pt>
                <c:pt idx="173">
                  <c:v>29.500517946376785</c:v>
                </c:pt>
                <c:pt idx="174">
                  <c:v>31.25997951366411</c:v>
                </c:pt>
                <c:pt idx="175">
                  <c:v>32.468448003804376</c:v>
                </c:pt>
                <c:pt idx="176">
                  <c:v>44.778568599042657</c:v>
                </c:pt>
                <c:pt idx="177">
                  <c:v>63.752776615468065</c:v>
                </c:pt>
                <c:pt idx="178">
                  <c:v>41.473549339255761</c:v>
                </c:pt>
                <c:pt idx="179">
                  <c:v>12.61512310469854</c:v>
                </c:pt>
                <c:pt idx="180">
                  <c:v>8.1054073541472711</c:v>
                </c:pt>
                <c:pt idx="181">
                  <c:v>3.6275948396631592</c:v>
                </c:pt>
                <c:pt idx="182">
                  <c:v>3.8030084963475086</c:v>
                </c:pt>
                <c:pt idx="183">
                  <c:v>24.664216660628728</c:v>
                </c:pt>
                <c:pt idx="184">
                  <c:v>37.0470063685624</c:v>
                </c:pt>
                <c:pt idx="185">
                  <c:v>30.641584503356569</c:v>
                </c:pt>
                <c:pt idx="186">
                  <c:v>29.208979893279977</c:v>
                </c:pt>
                <c:pt idx="187">
                  <c:v>27.318790886037043</c:v>
                </c:pt>
                <c:pt idx="188">
                  <c:v>45.609040290996901</c:v>
                </c:pt>
                <c:pt idx="189">
                  <c:v>47.58524556892614</c:v>
                </c:pt>
                <c:pt idx="190">
                  <c:v>36.347292784432753</c:v>
                </c:pt>
                <c:pt idx="191">
                  <c:v>13.533225331352114</c:v>
                </c:pt>
                <c:pt idx="192">
                  <c:v>7.1939921504466744</c:v>
                </c:pt>
                <c:pt idx="193">
                  <c:v>3.4993430944399879</c:v>
                </c:pt>
                <c:pt idx="194">
                  <c:v>3.3841785969411098</c:v>
                </c:pt>
                <c:pt idx="195">
                  <c:v>21.914712870008128</c:v>
                </c:pt>
                <c:pt idx="196">
                  <c:v>38.281680484792901</c:v>
                </c:pt>
                <c:pt idx="197">
                  <c:v>31.973117734083104</c:v>
                </c:pt>
                <c:pt idx="198">
                  <c:v>25.228579333731602</c:v>
                </c:pt>
                <c:pt idx="199">
                  <c:v>28.197618011621792</c:v>
                </c:pt>
                <c:pt idx="200">
                  <c:v>33.309572122061574</c:v>
                </c:pt>
                <c:pt idx="201">
                  <c:v>23.544492476298167</c:v>
                </c:pt>
                <c:pt idx="202">
                  <c:v>43.794190173757499</c:v>
                </c:pt>
                <c:pt idx="203">
                  <c:v>8.4628654997731623</c:v>
                </c:pt>
                <c:pt idx="204">
                  <c:v>5.4000508479791822</c:v>
                </c:pt>
                <c:pt idx="205">
                  <c:v>3.4095049824173329</c:v>
                </c:pt>
                <c:pt idx="206">
                  <c:v>4.0959715262960268</c:v>
                </c:pt>
                <c:pt idx="207">
                  <c:v>25.944915698865792</c:v>
                </c:pt>
                <c:pt idx="208">
                  <c:v>39.686959258653275</c:v>
                </c:pt>
                <c:pt idx="209">
                  <c:v>19.365144255916324</c:v>
                </c:pt>
                <c:pt idx="210">
                  <c:v>26.403814632853056</c:v>
                </c:pt>
                <c:pt idx="211">
                  <c:v>32.60028004008187</c:v>
                </c:pt>
                <c:pt idx="212">
                  <c:v>38.299973846185296</c:v>
                </c:pt>
                <c:pt idx="213">
                  <c:v>64.187267596102089</c:v>
                </c:pt>
                <c:pt idx="214">
                  <c:v>44.656262884347427</c:v>
                </c:pt>
                <c:pt idx="215">
                  <c:v>3.9749193458048317</c:v>
                </c:pt>
                <c:pt idx="216">
                  <c:v>9.6258909190118871</c:v>
                </c:pt>
                <c:pt idx="217">
                  <c:v>3.403741651316714</c:v>
                </c:pt>
                <c:pt idx="218">
                  <c:v>3.8332822264369004</c:v>
                </c:pt>
                <c:pt idx="219">
                  <c:v>21.743823340369353</c:v>
                </c:pt>
                <c:pt idx="220">
                  <c:v>32.270063322557903</c:v>
                </c:pt>
                <c:pt idx="221">
                  <c:v>24.030127011188519</c:v>
                </c:pt>
                <c:pt idx="222">
                  <c:v>29.906408655836081</c:v>
                </c:pt>
                <c:pt idx="223">
                  <c:v>26.815281619823917</c:v>
                </c:pt>
                <c:pt idx="224">
                  <c:v>42.710052941729288</c:v>
                </c:pt>
                <c:pt idx="225">
                  <c:v>56.194850948652302</c:v>
                </c:pt>
                <c:pt idx="226">
                  <c:v>41.718013308940279</c:v>
                </c:pt>
                <c:pt idx="227">
                  <c:v>5.9698904931455274</c:v>
                </c:pt>
                <c:pt idx="228">
                  <c:v>6.7892400444698255</c:v>
                </c:pt>
                <c:pt idx="229">
                  <c:v>3.4358757434165463</c:v>
                </c:pt>
                <c:pt idx="230">
                  <c:v>3.8070034825717469</c:v>
                </c:pt>
                <c:pt idx="231">
                  <c:v>19.95326699758645</c:v>
                </c:pt>
                <c:pt idx="232">
                  <c:v>35.078545011766224</c:v>
                </c:pt>
                <c:pt idx="233">
                  <c:v>27.539105285022575</c:v>
                </c:pt>
                <c:pt idx="234">
                  <c:v>26.281469086120438</c:v>
                </c:pt>
                <c:pt idx="235">
                  <c:v>27.065299619754423</c:v>
                </c:pt>
                <c:pt idx="236">
                  <c:v>35.413356105302682</c:v>
                </c:pt>
                <c:pt idx="237">
                  <c:v>40.694854532100187</c:v>
                </c:pt>
                <c:pt idx="238">
                  <c:v>39.33181038293128</c:v>
                </c:pt>
                <c:pt idx="239">
                  <c:v>7.6966544811965232</c:v>
                </c:pt>
                <c:pt idx="240">
                  <c:v>7.6387015351853256</c:v>
                </c:pt>
                <c:pt idx="241">
                  <c:v>3.2837047821211538</c:v>
                </c:pt>
                <c:pt idx="242">
                  <c:v>3.2922862610781571</c:v>
                </c:pt>
                <c:pt idx="243">
                  <c:v>17.562444200647839</c:v>
                </c:pt>
                <c:pt idx="244">
                  <c:v>28.858822871562701</c:v>
                </c:pt>
                <c:pt idx="245">
                  <c:v>24.584910672162358</c:v>
                </c:pt>
                <c:pt idx="246">
                  <c:v>25.204436364168764</c:v>
                </c:pt>
                <c:pt idx="247">
                  <c:v>29.560875154572194</c:v>
                </c:pt>
                <c:pt idx="248">
                  <c:v>47.167363885642743</c:v>
                </c:pt>
                <c:pt idx="249">
                  <c:v>72.544859395576381</c:v>
                </c:pt>
                <c:pt idx="250">
                  <c:v>43.464420099013843</c:v>
                </c:pt>
                <c:pt idx="251">
                  <c:v>11.376633239525658</c:v>
                </c:pt>
                <c:pt idx="252">
                  <c:v>4.2055695181514707</c:v>
                </c:pt>
                <c:pt idx="253">
                  <c:v>3.3834520124688163</c:v>
                </c:pt>
                <c:pt idx="254">
                  <c:v>3.7229388742604415</c:v>
                </c:pt>
                <c:pt idx="255">
                  <c:v>18.337553585564727</c:v>
                </c:pt>
                <c:pt idx="256">
                  <c:v>30.740570495376723</c:v>
                </c:pt>
                <c:pt idx="257">
                  <c:v>31.939676211996829</c:v>
                </c:pt>
                <c:pt idx="258">
                  <c:v>27.141532681781925</c:v>
                </c:pt>
                <c:pt idx="259">
                  <c:v>23.621594896886599</c:v>
                </c:pt>
                <c:pt idx="260">
                  <c:v>43.380814814993549</c:v>
                </c:pt>
                <c:pt idx="261">
                  <c:v>48.03951911989882</c:v>
                </c:pt>
                <c:pt idx="262">
                  <c:v>46.370625489182459</c:v>
                </c:pt>
                <c:pt idx="263">
                  <c:v>11.747310380338186</c:v>
                </c:pt>
                <c:pt idx="264">
                  <c:v>4.6450203553687412</c:v>
                </c:pt>
                <c:pt idx="265">
                  <c:v>3.3929045226658503</c:v>
                </c:pt>
                <c:pt idx="266">
                  <c:v>3.815206468967991</c:v>
                </c:pt>
                <c:pt idx="267">
                  <c:v>19.192272336860459</c:v>
                </c:pt>
                <c:pt idx="268">
                  <c:v>29.861729126720892</c:v>
                </c:pt>
                <c:pt idx="269">
                  <c:v>25.991855604517017</c:v>
                </c:pt>
                <c:pt idx="270">
                  <c:v>28.638282890302261</c:v>
                </c:pt>
                <c:pt idx="271">
                  <c:v>27.571111902185802</c:v>
                </c:pt>
                <c:pt idx="272">
                  <c:v>46.175442774612918</c:v>
                </c:pt>
                <c:pt idx="273">
                  <c:v>73.622010252619432</c:v>
                </c:pt>
                <c:pt idx="274">
                  <c:v>47.469102491279912</c:v>
                </c:pt>
                <c:pt idx="275">
                  <c:v>7.5097424529970791</c:v>
                </c:pt>
                <c:pt idx="276">
                  <c:v>7.0821703997654586</c:v>
                </c:pt>
                <c:pt idx="277">
                  <c:v>3.3060427319180166</c:v>
                </c:pt>
                <c:pt idx="278">
                  <c:v>4.1175868182269397</c:v>
                </c:pt>
                <c:pt idx="279">
                  <c:v>19.818919930726683</c:v>
                </c:pt>
                <c:pt idx="280">
                  <c:v>32.61400154983297</c:v>
                </c:pt>
                <c:pt idx="281">
                  <c:v>30.368436303895397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6-40A7-A7ED-665985FE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48064"/>
        <c:axId val="946049312"/>
      </c:lineChart>
      <c:catAx>
        <c:axId val="9460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9312"/>
        <c:crosses val="autoZero"/>
        <c:auto val="1"/>
        <c:lblAlgn val="ctr"/>
        <c:lblOffset val="100"/>
        <c:noMultiLvlLbl val="0"/>
      </c:catAx>
      <c:valAx>
        <c:axId val="946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8</xdr:row>
      <xdr:rowOff>42862</xdr:rowOff>
    </xdr:from>
    <xdr:to>
      <xdr:col>33</xdr:col>
      <xdr:colOff>590550</xdr:colOff>
      <xdr:row>22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B7F3C-D274-24C2-247C-A8381545F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257175</xdr:colOff>
      <xdr:row>21</xdr:row>
      <xdr:rowOff>4762</xdr:rowOff>
    </xdr:from>
    <xdr:to>
      <xdr:col>34</xdr:col>
      <xdr:colOff>114300</xdr:colOff>
      <xdr:row>35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3F6C3-9A39-6DA8-A394-6C8C1694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180974</xdr:colOff>
      <xdr:row>35</xdr:row>
      <xdr:rowOff>100012</xdr:rowOff>
    </xdr:from>
    <xdr:to>
      <xdr:col>34</xdr:col>
      <xdr:colOff>552449</xdr:colOff>
      <xdr:row>49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44C0C-F8BA-6540-2E67-39FF80E8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561975</xdr:colOff>
      <xdr:row>46</xdr:row>
      <xdr:rowOff>114300</xdr:rowOff>
    </xdr:from>
    <xdr:to>
      <xdr:col>32</xdr:col>
      <xdr:colOff>323850</xdr:colOff>
      <xdr:row>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CD721F-1348-4F7C-B611-D3EAC7F3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</xdr:row>
      <xdr:rowOff>157162</xdr:rowOff>
    </xdr:from>
    <xdr:to>
      <xdr:col>26</xdr:col>
      <xdr:colOff>342900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7C528-850E-2E64-D76D-DBA44EF5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25</xdr:row>
      <xdr:rowOff>57150</xdr:rowOff>
    </xdr:from>
    <xdr:to>
      <xdr:col>26</xdr:col>
      <xdr:colOff>295275</xdr:colOff>
      <xdr:row>44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8689E-C9CA-4F5B-84B9-B7E04E42F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1"/>
  <sheetViews>
    <sheetView workbookViewId="0">
      <selection activeCell="U13" sqref="T2:U13"/>
    </sheetView>
  </sheetViews>
  <sheetFormatPr defaultColWidth="9.140625" defaultRowHeight="15" x14ac:dyDescent="0.25"/>
  <cols>
    <col min="1" max="2" width="9.140625" style="8"/>
    <col min="3" max="3" width="9.5703125" style="5" bestFit="1" customWidth="1"/>
    <col min="4" max="15" width="10.85546875" style="6" customWidth="1"/>
    <col min="16" max="17" width="9.140625" style="1"/>
    <col min="18" max="18" width="13.42578125" style="1" bestFit="1" customWidth="1"/>
    <col min="19" max="20" width="13.42578125" style="1" customWidth="1"/>
    <col min="23" max="16384" width="9.140625" style="1"/>
  </cols>
  <sheetData>
    <row r="1" spans="1:25" x14ac:dyDescent="0.25">
      <c r="A1" s="8" t="s">
        <v>15</v>
      </c>
      <c r="B1" s="8" t="s">
        <v>0</v>
      </c>
      <c r="C1" s="5" t="s">
        <v>0</v>
      </c>
      <c r="D1" s="6" t="s">
        <v>1</v>
      </c>
      <c r="G1" s="6" t="s">
        <v>16</v>
      </c>
      <c r="H1" s="6" t="s">
        <v>17</v>
      </c>
      <c r="J1" s="6" t="s">
        <v>17</v>
      </c>
      <c r="Q1" t="s">
        <v>2</v>
      </c>
      <c r="R1" s="4">
        <v>-1.7111226090079118E-3</v>
      </c>
      <c r="S1" s="20">
        <v>21.291634274616975</v>
      </c>
      <c r="T1" s="20"/>
    </row>
    <row r="2" spans="1:25" x14ac:dyDescent="0.25">
      <c r="A2" s="8">
        <v>1</v>
      </c>
      <c r="B2" s="8">
        <f>IF(MOD(C2,12)=0,12,MOD(C2,12))</f>
        <v>1</v>
      </c>
      <c r="C2" s="5">
        <v>1</v>
      </c>
      <c r="D2" s="7">
        <v>14.399999999999999</v>
      </c>
      <c r="E2" s="7">
        <v>14.399999999999999</v>
      </c>
      <c r="F2" s="7">
        <f>D2-E2</f>
        <v>0</v>
      </c>
      <c r="G2" s="5">
        <f t="shared" ref="G2:G65" si="0">INDEX(Y$2:Y$13,MATCH(B2,X$2:X$13,0))</f>
        <v>30.238222222222227</v>
      </c>
      <c r="H2" s="6">
        <f>(D2-G2)/300</f>
        <v>-5.2794074074074097E-2</v>
      </c>
      <c r="I2" s="7"/>
      <c r="J2" s="7"/>
      <c r="K2" s="7"/>
      <c r="L2" s="7"/>
      <c r="M2" s="7"/>
      <c r="N2" s="7"/>
      <c r="O2" s="7"/>
      <c r="Q2" t="s">
        <v>3</v>
      </c>
      <c r="R2" s="4">
        <v>5.6363756565431668E-2</v>
      </c>
      <c r="S2" s="20">
        <v>0.16711602497274169</v>
      </c>
      <c r="T2" t="s">
        <v>3</v>
      </c>
      <c r="U2" s="12">
        <f>CORREL(D3:D781,D2:D780)</f>
        <v>0.32191100676293971</v>
      </c>
      <c r="V2">
        <f>CORREL(H3:H781,H2:H780)</f>
        <v>0.11797107895041058</v>
      </c>
      <c r="X2" s="8">
        <v>1</v>
      </c>
      <c r="Y2" s="1">
        <f t="shared" ref="Y2:Y13" si="1">AVERAGEIFS(D$2:D$541,B$2:B$541,X2)</f>
        <v>30.238222222222227</v>
      </c>
    </row>
    <row r="3" spans="1:25" x14ac:dyDescent="0.25">
      <c r="A3" s="8">
        <f>IF(B3=1,A2+1,A2)</f>
        <v>1</v>
      </c>
      <c r="B3" s="8">
        <f t="shared" ref="B3:B66" si="2">IF(MOD(C3,12)=0,12,MOD(C3,12))</f>
        <v>2</v>
      </c>
      <c r="C3" s="5">
        <v>2</v>
      </c>
      <c r="D3" s="7">
        <v>104.9</v>
      </c>
      <c r="E3" s="7">
        <v>104.9</v>
      </c>
      <c r="F3" s="7">
        <f t="shared" ref="F3:F66" si="3">D3-E3</f>
        <v>0</v>
      </c>
      <c r="G3" s="5">
        <f t="shared" si="0"/>
        <v>29.712</v>
      </c>
      <c r="H3" s="6">
        <f t="shared" ref="H3:H66" si="4">(D3-G3)/300</f>
        <v>0.25062666666666666</v>
      </c>
      <c r="I3" s="7"/>
      <c r="J3" s="7"/>
      <c r="K3" s="7"/>
      <c r="L3" s="7"/>
      <c r="M3" s="7"/>
      <c r="N3" s="7"/>
      <c r="O3" s="7"/>
      <c r="Q3" t="s">
        <v>4</v>
      </c>
      <c r="R3" s="4">
        <v>3.885624594975489E-2</v>
      </c>
      <c r="S3" s="20">
        <v>4.2248831462541894E-2</v>
      </c>
      <c r="T3" t="s">
        <v>4</v>
      </c>
      <c r="U3" s="1">
        <f>CORREL(D4:D781,D2:D779)</f>
        <v>7.2551941864600872E-2</v>
      </c>
      <c r="V3">
        <f>CORREL(H4:H781,H2:H779)</f>
        <v>4.214907305903598E-2</v>
      </c>
      <c r="X3" s="8">
        <v>2</v>
      </c>
      <c r="Y3" s="1">
        <f t="shared" si="1"/>
        <v>29.712</v>
      </c>
    </row>
    <row r="4" spans="1:25" x14ac:dyDescent="0.25">
      <c r="A4" s="8">
        <f t="shared" ref="A4:A67" si="5">IF(B4=1,A3+1,A3)</f>
        <v>1</v>
      </c>
      <c r="B4" s="8">
        <f t="shared" si="2"/>
        <v>3</v>
      </c>
      <c r="C4" s="5">
        <v>3</v>
      </c>
      <c r="D4" s="7">
        <v>169.9</v>
      </c>
      <c r="E4" s="7">
        <v>169.9</v>
      </c>
      <c r="F4" s="7">
        <f t="shared" si="3"/>
        <v>0</v>
      </c>
      <c r="G4" s="5">
        <f t="shared" si="0"/>
        <v>50.258222222222223</v>
      </c>
      <c r="H4" s="6">
        <f t="shared" si="4"/>
        <v>0.3988059259259259</v>
      </c>
      <c r="I4" s="7"/>
      <c r="J4" s="7"/>
      <c r="K4" s="7"/>
      <c r="L4" s="7"/>
      <c r="M4" s="7"/>
      <c r="N4" s="7"/>
      <c r="O4" s="7"/>
      <c r="Q4" t="s">
        <v>5</v>
      </c>
      <c r="R4" s="4">
        <v>1.8122640108555101E-2</v>
      </c>
      <c r="S4" s="20">
        <v>-6.8055913111472868E-2</v>
      </c>
      <c r="T4" t="s">
        <v>5</v>
      </c>
      <c r="U4" s="1">
        <f>CORREL(D5:D781,D2:D778)</f>
        <v>-0.10797265961038346</v>
      </c>
      <c r="V4">
        <f>CORREL(H5:H781,H2:H778)</f>
        <v>-1.3888281888551708E-2</v>
      </c>
      <c r="X4" s="8">
        <v>3</v>
      </c>
      <c r="Y4" s="1">
        <f t="shared" si="1"/>
        <v>50.258222222222223</v>
      </c>
    </row>
    <row r="5" spans="1:25" x14ac:dyDescent="0.25">
      <c r="A5" s="8">
        <f t="shared" si="5"/>
        <v>1</v>
      </c>
      <c r="B5" s="8">
        <f t="shared" si="2"/>
        <v>4</v>
      </c>
      <c r="C5" s="5">
        <v>4</v>
      </c>
      <c r="D5" s="7">
        <v>273</v>
      </c>
      <c r="E5" s="7">
        <v>273</v>
      </c>
      <c r="F5" s="7">
        <f t="shared" si="3"/>
        <v>0</v>
      </c>
      <c r="G5" s="5">
        <f t="shared" si="0"/>
        <v>56.801333333333325</v>
      </c>
      <c r="H5" s="6">
        <f t="shared" si="4"/>
        <v>0.7206622222222222</v>
      </c>
      <c r="I5" s="7"/>
      <c r="J5" s="7"/>
      <c r="K5" s="7"/>
      <c r="L5" s="7"/>
      <c r="M5" s="7"/>
      <c r="N5" s="7"/>
      <c r="O5" s="7"/>
      <c r="Q5" t="s">
        <v>6</v>
      </c>
      <c r="R5" s="4">
        <v>-4.0676089578665061E-3</v>
      </c>
      <c r="S5" s="20">
        <v>-7.7572373837983516E-2</v>
      </c>
      <c r="T5" t="s">
        <v>6</v>
      </c>
      <c r="U5" s="1">
        <f>CORREL(D6:D781,D2:D777)</f>
        <v>-0.17571601939098011</v>
      </c>
      <c r="V5">
        <f>CORREL(H6:H781,H2:H777)</f>
        <v>-2.7612707895191451E-3</v>
      </c>
      <c r="X5" s="8">
        <v>4</v>
      </c>
      <c r="Y5" s="1">
        <f t="shared" si="1"/>
        <v>56.801333333333325</v>
      </c>
    </row>
    <row r="6" spans="1:25" x14ac:dyDescent="0.25">
      <c r="A6" s="8">
        <f t="shared" si="5"/>
        <v>1</v>
      </c>
      <c r="B6" s="8">
        <f t="shared" si="2"/>
        <v>5</v>
      </c>
      <c r="C6" s="5">
        <v>5</v>
      </c>
      <c r="D6" s="7">
        <v>4</v>
      </c>
      <c r="E6" s="7">
        <v>4</v>
      </c>
      <c r="F6" s="7">
        <f t="shared" si="3"/>
        <v>0</v>
      </c>
      <c r="G6" s="5">
        <f t="shared" si="0"/>
        <v>42.779555555555547</v>
      </c>
      <c r="H6" s="6">
        <f t="shared" si="4"/>
        <v>-0.12926518518518515</v>
      </c>
      <c r="I6" s="7"/>
      <c r="J6" s="7"/>
      <c r="K6" s="7"/>
      <c r="L6" s="7"/>
      <c r="M6" s="7"/>
      <c r="N6" s="7"/>
      <c r="O6" s="7"/>
      <c r="Q6" t="s">
        <v>7</v>
      </c>
      <c r="R6" s="4">
        <v>-4.3232386163558921E-2</v>
      </c>
      <c r="S6" s="20">
        <v>-0.10444439926922754</v>
      </c>
      <c r="T6" t="s">
        <v>7</v>
      </c>
      <c r="U6" s="12">
        <f>CORREL(D7:D781,D2:D776)</f>
        <v>-0.17001232400477259</v>
      </c>
      <c r="V6">
        <f>CORREL(H7:H781,H2:H776)</f>
        <v>-4.6901011302646076E-3</v>
      </c>
      <c r="X6" s="8">
        <v>5</v>
      </c>
      <c r="Y6" s="1">
        <f t="shared" si="1"/>
        <v>42.779555555555547</v>
      </c>
    </row>
    <row r="7" spans="1:25" x14ac:dyDescent="0.25">
      <c r="A7" s="8">
        <f t="shared" si="5"/>
        <v>1</v>
      </c>
      <c r="B7" s="8">
        <f t="shared" si="2"/>
        <v>6</v>
      </c>
      <c r="C7" s="5">
        <v>6</v>
      </c>
      <c r="D7" s="7">
        <v>7</v>
      </c>
      <c r="E7" s="7">
        <v>7</v>
      </c>
      <c r="F7" s="7">
        <f t="shared" si="3"/>
        <v>0</v>
      </c>
      <c r="G7" s="5">
        <f t="shared" si="0"/>
        <v>11.283111111111111</v>
      </c>
      <c r="H7" s="6">
        <f t="shared" si="4"/>
        <v>-1.4277037037037038E-2</v>
      </c>
      <c r="I7" s="7"/>
      <c r="J7" s="7"/>
      <c r="K7" s="7"/>
      <c r="L7" s="7"/>
      <c r="M7" s="7"/>
      <c r="N7" s="7"/>
      <c r="O7" s="7"/>
      <c r="Q7" t="s">
        <v>8</v>
      </c>
      <c r="R7" s="4">
        <v>4.3980906657946635E-2</v>
      </c>
      <c r="S7" s="20">
        <v>-2.8987586072524405E-4</v>
      </c>
      <c r="T7" t="s">
        <v>8</v>
      </c>
      <c r="U7" s="1">
        <f>CORREL(D8:D781,D2:D775)</f>
        <v>-0.10105531044921907</v>
      </c>
      <c r="V7">
        <f>CORREL(H8:H781,H2:H775)</f>
        <v>5.0834699639381642E-2</v>
      </c>
      <c r="X7" s="8">
        <v>6</v>
      </c>
      <c r="Y7" s="1">
        <f t="shared" si="1"/>
        <v>11.283111111111111</v>
      </c>
    </row>
    <row r="8" spans="1:25" x14ac:dyDescent="0.25">
      <c r="A8" s="8">
        <f t="shared" si="5"/>
        <v>1</v>
      </c>
      <c r="B8" s="8">
        <f t="shared" si="2"/>
        <v>7</v>
      </c>
      <c r="C8" s="5">
        <v>7</v>
      </c>
      <c r="D8" s="7">
        <v>0</v>
      </c>
      <c r="E8" s="7">
        <v>0</v>
      </c>
      <c r="F8" s="7">
        <f t="shared" si="3"/>
        <v>0</v>
      </c>
      <c r="G8" s="5">
        <f t="shared" si="0"/>
        <v>4.4557777777777785</v>
      </c>
      <c r="H8" s="6">
        <f t="shared" si="4"/>
        <v>-1.4852592592592594E-2</v>
      </c>
      <c r="I8" s="7"/>
      <c r="J8" s="7"/>
      <c r="K8" s="7"/>
      <c r="L8" s="7"/>
      <c r="M8" s="7"/>
      <c r="N8" s="7"/>
      <c r="O8" s="7"/>
      <c r="Q8" t="s">
        <v>9</v>
      </c>
      <c r="R8" s="4">
        <v>6.3783868341033875E-2</v>
      </c>
      <c r="S8" s="20">
        <v>-1.3026532603500618E-2</v>
      </c>
      <c r="T8" t="s">
        <v>9</v>
      </c>
      <c r="U8" s="1">
        <f>CORREL(D9:D781,D2:D774)</f>
        <v>-0.12996165570654919</v>
      </c>
      <c r="V8">
        <f>CORREL(H9:H781,H2:H774)</f>
        <v>2.3705492034887123E-2</v>
      </c>
      <c r="X8" s="8">
        <v>7</v>
      </c>
      <c r="Y8" s="1">
        <f t="shared" si="1"/>
        <v>4.4557777777777785</v>
      </c>
    </row>
    <row r="9" spans="1:25" x14ac:dyDescent="0.25">
      <c r="A9" s="8">
        <f t="shared" si="5"/>
        <v>1</v>
      </c>
      <c r="B9" s="8">
        <f t="shared" si="2"/>
        <v>8</v>
      </c>
      <c r="C9" s="5">
        <v>8</v>
      </c>
      <c r="D9" s="7">
        <v>2.2999999999999998</v>
      </c>
      <c r="E9" s="7">
        <v>2.2999999999999998</v>
      </c>
      <c r="F9" s="7">
        <f t="shared" si="3"/>
        <v>0</v>
      </c>
      <c r="G9" s="5">
        <f t="shared" si="0"/>
        <v>3.2571111111111111</v>
      </c>
      <c r="H9" s="6">
        <f t="shared" si="4"/>
        <v>-3.1903703703703708E-3</v>
      </c>
      <c r="I9" s="7"/>
      <c r="J9" s="7"/>
      <c r="K9" s="7"/>
      <c r="L9" s="7"/>
      <c r="M9" s="7"/>
      <c r="N9" s="7"/>
      <c r="O9" s="7"/>
      <c r="Q9" t="s">
        <v>10</v>
      </c>
      <c r="R9" s="4">
        <v>8.02600904172961E-4</v>
      </c>
      <c r="S9" s="20">
        <v>-8.0686355109059762E-2</v>
      </c>
      <c r="T9" t="s">
        <v>10</v>
      </c>
      <c r="U9" s="12">
        <f>CORREL(D10:D781,D2:D773)</f>
        <v>-0.1747531922241847</v>
      </c>
      <c r="V9">
        <f>CORREL(H10:H781,H2:H773)</f>
        <v>-3.7910679215340262E-2</v>
      </c>
      <c r="X9" s="8">
        <v>8</v>
      </c>
      <c r="Y9" s="1">
        <f t="shared" si="1"/>
        <v>3.2571111111111111</v>
      </c>
    </row>
    <row r="10" spans="1:25" x14ac:dyDescent="0.25">
      <c r="A10" s="8">
        <f t="shared" si="5"/>
        <v>1</v>
      </c>
      <c r="B10" s="8">
        <f t="shared" si="2"/>
        <v>9</v>
      </c>
      <c r="C10" s="5">
        <v>9</v>
      </c>
      <c r="D10" s="7">
        <v>60</v>
      </c>
      <c r="E10" s="7">
        <v>60</v>
      </c>
      <c r="F10" s="7">
        <f t="shared" si="3"/>
        <v>0</v>
      </c>
      <c r="G10" s="5">
        <f t="shared" si="0"/>
        <v>5.2579999999999991</v>
      </c>
      <c r="H10" s="6">
        <f t="shared" si="4"/>
        <v>0.18247333333333335</v>
      </c>
      <c r="I10" s="7"/>
      <c r="J10" s="7"/>
      <c r="K10" s="7"/>
      <c r="L10" s="7"/>
      <c r="M10" s="7"/>
      <c r="N10" s="7"/>
      <c r="O10" s="7"/>
      <c r="Q10" t="s">
        <v>11</v>
      </c>
      <c r="R10" s="4">
        <v>-5.0058213079286276E-3</v>
      </c>
      <c r="S10" s="20">
        <v>-4.3113492338779431E-2</v>
      </c>
      <c r="T10" t="s">
        <v>11</v>
      </c>
      <c r="U10" s="1">
        <f>CORREL(D11:D781,D2:D772)</f>
        <v>-0.10381667850954261</v>
      </c>
      <c r="V10">
        <f>CORREL(H11:H781,H2:H772)</f>
        <v>-1.7188898570551722E-2</v>
      </c>
      <c r="X10" s="8">
        <v>9</v>
      </c>
      <c r="Y10" s="1">
        <f t="shared" si="1"/>
        <v>5.2579999999999991</v>
      </c>
    </row>
    <row r="11" spans="1:25" x14ac:dyDescent="0.25">
      <c r="A11" s="8">
        <f t="shared" si="5"/>
        <v>1</v>
      </c>
      <c r="B11" s="8">
        <f t="shared" si="2"/>
        <v>10</v>
      </c>
      <c r="C11" s="5">
        <v>10</v>
      </c>
      <c r="D11" s="7">
        <v>0</v>
      </c>
      <c r="E11" s="7">
        <v>0</v>
      </c>
      <c r="F11" s="7">
        <f t="shared" si="3"/>
        <v>0</v>
      </c>
      <c r="G11" s="5">
        <f t="shared" si="0"/>
        <v>21.998888888888896</v>
      </c>
      <c r="H11" s="6">
        <f t="shared" si="4"/>
        <v>-7.3329629629629647E-2</v>
      </c>
      <c r="I11" s="7"/>
      <c r="J11" s="7"/>
      <c r="K11" s="7"/>
      <c r="L11" s="7"/>
      <c r="M11" s="7"/>
      <c r="N11" s="7"/>
      <c r="O11" s="7"/>
      <c r="Q11" t="s">
        <v>12</v>
      </c>
      <c r="R11" s="4">
        <v>-0.10267716406219704</v>
      </c>
      <c r="S11" s="20">
        <v>-7.0440935809491179E-2</v>
      </c>
      <c r="T11" t="s">
        <v>12</v>
      </c>
      <c r="U11" s="1">
        <f>CORREL(D12:D781,D2:D771)</f>
        <v>2.4288237951895276E-3</v>
      </c>
      <c r="V11">
        <f>CORREL(H12:H781,H2:H771)</f>
        <v>-7.1799672877531182E-2</v>
      </c>
      <c r="X11" s="8">
        <v>10</v>
      </c>
      <c r="Y11" s="1">
        <f t="shared" si="1"/>
        <v>21.998888888888896</v>
      </c>
    </row>
    <row r="12" spans="1:25" x14ac:dyDescent="0.25">
      <c r="A12" s="8">
        <f t="shared" si="5"/>
        <v>1</v>
      </c>
      <c r="B12" s="8">
        <f t="shared" si="2"/>
        <v>11</v>
      </c>
      <c r="C12" s="5">
        <v>11</v>
      </c>
      <c r="D12" s="7">
        <v>0.4</v>
      </c>
      <c r="E12" s="7">
        <v>0.4</v>
      </c>
      <c r="F12" s="7">
        <f t="shared" si="3"/>
        <v>0</v>
      </c>
      <c r="G12" s="5">
        <f t="shared" si="0"/>
        <v>30.617999999999999</v>
      </c>
      <c r="H12" s="6">
        <f t="shared" si="4"/>
        <v>-0.10072666666666667</v>
      </c>
      <c r="I12" s="7"/>
      <c r="J12" s="7"/>
      <c r="K12" s="7"/>
      <c r="L12" s="7"/>
      <c r="M12" s="7"/>
      <c r="N12" s="7"/>
      <c r="O12" s="7"/>
      <c r="Q12" t="s">
        <v>13</v>
      </c>
      <c r="R12" s="4">
        <v>6.7538807841851151E-2</v>
      </c>
      <c r="S12" s="20">
        <v>0.18462201691833507</v>
      </c>
      <c r="T12" t="s">
        <v>13</v>
      </c>
      <c r="U12" s="12">
        <f>CORREL(D13:D781,D2:D770)</f>
        <v>0.27528044452423711</v>
      </c>
      <c r="V12">
        <f>CORREL(H13:H781,H2:H770)</f>
        <v>4.173590045045053E-2</v>
      </c>
      <c r="X12" s="8">
        <v>11</v>
      </c>
      <c r="Y12" s="1">
        <f t="shared" si="1"/>
        <v>30.617999999999999</v>
      </c>
    </row>
    <row r="13" spans="1:25" x14ac:dyDescent="0.25">
      <c r="A13" s="8">
        <f t="shared" si="5"/>
        <v>1</v>
      </c>
      <c r="B13" s="8">
        <f t="shared" si="2"/>
        <v>12</v>
      </c>
      <c r="C13" s="5">
        <v>12</v>
      </c>
      <c r="D13" s="7">
        <v>5.9</v>
      </c>
      <c r="E13" s="7">
        <v>5.9</v>
      </c>
      <c r="F13" s="7">
        <f t="shared" si="3"/>
        <v>0</v>
      </c>
      <c r="G13" s="5">
        <f t="shared" si="0"/>
        <v>27.382666666666658</v>
      </c>
      <c r="H13" s="6">
        <f t="shared" si="4"/>
        <v>-7.1608888888888861E-2</v>
      </c>
      <c r="I13" s="7"/>
      <c r="J13" s="7"/>
      <c r="K13" s="7"/>
      <c r="L13" s="7" t="s">
        <v>17</v>
      </c>
      <c r="M13" s="7"/>
      <c r="N13" s="7"/>
      <c r="O13" s="7" t="s">
        <v>17</v>
      </c>
      <c r="Q13" t="s">
        <v>14</v>
      </c>
      <c r="R13" s="3">
        <v>6.5600906274283208E-2</v>
      </c>
      <c r="S13" s="21">
        <v>0.22233525065777712</v>
      </c>
      <c r="T13" t="s">
        <v>14</v>
      </c>
      <c r="U13" s="12">
        <f>CORREL(D14:D781,D2:D769)</f>
        <v>0.42756503889089265</v>
      </c>
      <c r="V13">
        <f>CORREL(H14:H781,H2:H769)</f>
        <v>9.6627720243806711E-2</v>
      </c>
      <c r="W13"/>
      <c r="X13" s="8">
        <v>12</v>
      </c>
      <c r="Y13" s="1">
        <f t="shared" si="1"/>
        <v>27.382666666666658</v>
      </c>
    </row>
    <row r="14" spans="1:25" x14ac:dyDescent="0.25">
      <c r="A14" s="9">
        <f t="shared" si="5"/>
        <v>2</v>
      </c>
      <c r="B14" s="9">
        <f t="shared" si="2"/>
        <v>1</v>
      </c>
      <c r="C14" s="10">
        <v>13</v>
      </c>
      <c r="D14" s="14">
        <v>20.6</v>
      </c>
      <c r="E14" s="7">
        <v>20.6</v>
      </c>
      <c r="F14" s="7">
        <f t="shared" si="3"/>
        <v>0</v>
      </c>
      <c r="G14" s="10">
        <f t="shared" si="0"/>
        <v>30.238222222222227</v>
      </c>
      <c r="H14" s="11">
        <f t="shared" si="4"/>
        <v>-3.2127407407407417E-2</v>
      </c>
      <c r="I14" s="15">
        <f>R$1+R$2*H13+R$3*H12+R$4*H11+R$5*H10+R$6*H9+R$7*H8+R$8*H7+R$9*H6+R$10*H5+R$11*H4+R$12*H3+R$13*H2</f>
        <v>-4.4354062164255074E-2</v>
      </c>
      <c r="J14" s="15">
        <f>I14-H14</f>
        <v>-1.2226654756847657E-2</v>
      </c>
      <c r="K14" s="18">
        <f>300*I14+G14</f>
        <v>16.932003572945703</v>
      </c>
      <c r="L14" s="15">
        <f>(K14-D14)/273</f>
        <v>-1.3435884348184242E-2</v>
      </c>
      <c r="M14" s="15">
        <f>(G14-D14)/273</f>
        <v>3.530484330484332E-2</v>
      </c>
      <c r="N14" s="18">
        <f>S$1+S$2*D13+S$3*D12+S$4*D11+S$5*D10+S$6*D9+S$7*D8+S$8*D7+S$9*D6+S$10*D5+S$11*D4+S$12*D3+S$13*D2</f>
        <v>15.816601438968192</v>
      </c>
      <c r="O14" s="15">
        <f>(N14-D14)/273</f>
        <v>-1.7521606450665968E-2</v>
      </c>
      <c r="P14" s="1">
        <f>R1+R2*D13+R3*D12+R4*D11+R5*D10+R6*D9+R7*D8+R8*D7+R9*D6+R10*D5+R11*D4+R12*D3+R13*D2</f>
        <v>-10.329381402409236</v>
      </c>
      <c r="Q14"/>
      <c r="R14" s="4"/>
      <c r="S14" s="4"/>
      <c r="T14" s="4"/>
      <c r="W14"/>
      <c r="Y14" s="1">
        <f>SUM(Y2:Y13)</f>
        <v>314.04288888888885</v>
      </c>
    </row>
    <row r="15" spans="1:25" x14ac:dyDescent="0.25">
      <c r="A15" s="8">
        <f t="shared" si="5"/>
        <v>2</v>
      </c>
      <c r="B15" s="8">
        <f t="shared" si="2"/>
        <v>2</v>
      </c>
      <c r="C15" s="5">
        <v>14</v>
      </c>
      <c r="D15" s="7">
        <v>14.899999999999999</v>
      </c>
      <c r="E15" s="7">
        <v>14.899999999999999</v>
      </c>
      <c r="F15" s="7">
        <f t="shared" si="3"/>
        <v>0</v>
      </c>
      <c r="G15" s="5">
        <f t="shared" si="0"/>
        <v>29.712</v>
      </c>
      <c r="H15" s="6">
        <f t="shared" si="4"/>
        <v>-4.9373333333333339E-2</v>
      </c>
      <c r="I15" s="15">
        <f t="shared" ref="I15:I78" si="6">R$1+R$2*H14+R$3*H13+R$4*H12+R$5*H11+R$6*H10+R$7*H9+R$8*H8+R$9*H7+R$10*H6+R$11*H5+R$12*H4+R$13*H3</f>
        <v>-4.6791702554021097E-2</v>
      </c>
      <c r="J15" s="15">
        <f t="shared" ref="J15:J78" si="7">I15-H15</f>
        <v>2.5816307793122412E-3</v>
      </c>
      <c r="K15" s="15">
        <f t="shared" ref="K15:K78" si="8">300*I15+G15</f>
        <v>15.67448923379367</v>
      </c>
      <c r="L15" s="15">
        <f t="shared" ref="L15:L78" si="9">(K15-D15)/273</f>
        <v>2.8369569003431189E-3</v>
      </c>
      <c r="M15" s="15">
        <f t="shared" ref="M15:M78" si="10">(G15-D15)/273</f>
        <v>5.4256410256410259E-2</v>
      </c>
      <c r="N15" s="18">
        <f t="shared" ref="N15:N78" si="11">S$1+S$2*D14+S$3*D13+S$4*D12+S$5*D11+S$6*D10+S$7*D9+S$8*D8+S$9*D7+S$10*D6+S$11*D5+S$12*D4+S$13*D3</f>
        <v>53.411553996122862</v>
      </c>
      <c r="O15" s="15">
        <f t="shared" ref="O15:O78" si="12">(N15-D15)/273</f>
        <v>0.14106796335576141</v>
      </c>
      <c r="Q15"/>
      <c r="R15" s="4"/>
      <c r="S15" s="4"/>
      <c r="T15" s="4"/>
      <c r="W15"/>
    </row>
    <row r="16" spans="1:25" x14ac:dyDescent="0.25">
      <c r="A16" s="8">
        <f t="shared" si="5"/>
        <v>2</v>
      </c>
      <c r="B16" s="8">
        <f t="shared" si="2"/>
        <v>3</v>
      </c>
      <c r="C16" s="5">
        <v>15</v>
      </c>
      <c r="D16" s="7">
        <v>102.6</v>
      </c>
      <c r="E16" s="7">
        <v>102.6</v>
      </c>
      <c r="F16" s="7">
        <f t="shared" si="3"/>
        <v>0</v>
      </c>
      <c r="G16" s="5">
        <f t="shared" si="0"/>
        <v>50.258222222222223</v>
      </c>
      <c r="H16" s="6">
        <f t="shared" si="4"/>
        <v>0.17447259259259257</v>
      </c>
      <c r="I16" s="15">
        <f t="shared" si="6"/>
        <v>9.2528526051157259E-2</v>
      </c>
      <c r="J16" s="15">
        <f t="shared" si="7"/>
        <v>-8.1944066541435309E-2</v>
      </c>
      <c r="K16" s="15">
        <f t="shared" si="8"/>
        <v>78.016780037569404</v>
      </c>
      <c r="L16" s="15">
        <f t="shared" si="9"/>
        <v>-9.0048424770808017E-2</v>
      </c>
      <c r="M16" s="15">
        <f t="shared" si="10"/>
        <v>-0.1917281237281237</v>
      </c>
      <c r="N16" s="18">
        <f t="shared" si="11"/>
        <v>111.76508807716714</v>
      </c>
      <c r="O16" s="15">
        <f t="shared" si="12"/>
        <v>3.3571751198414435E-2</v>
      </c>
      <c r="Q16"/>
      <c r="R16" s="4"/>
      <c r="S16" s="4"/>
      <c r="T16" s="4"/>
      <c r="W16"/>
    </row>
    <row r="17" spans="1:23" x14ac:dyDescent="0.25">
      <c r="A17" s="8">
        <f t="shared" si="5"/>
        <v>2</v>
      </c>
      <c r="B17" s="8">
        <f t="shared" si="2"/>
        <v>4</v>
      </c>
      <c r="C17" s="5">
        <v>16</v>
      </c>
      <c r="D17" s="7">
        <v>102.1</v>
      </c>
      <c r="E17" s="7">
        <v>102.1</v>
      </c>
      <c r="F17" s="7">
        <f t="shared" si="3"/>
        <v>0</v>
      </c>
      <c r="G17" s="5">
        <f t="shared" si="0"/>
        <v>56.801333333333325</v>
      </c>
      <c r="H17" s="6">
        <f t="shared" si="4"/>
        <v>0.15099555555555558</v>
      </c>
      <c r="I17" s="15">
        <f t="shared" si="6"/>
        <v>5.8765187780146333E-2</v>
      </c>
      <c r="J17" s="15">
        <f t="shared" si="7"/>
        <v>-9.2230367775409244E-2</v>
      </c>
      <c r="K17" s="15">
        <f t="shared" si="8"/>
        <v>74.43088966737723</v>
      </c>
      <c r="L17" s="15">
        <f t="shared" si="9"/>
        <v>-0.10135205250044969</v>
      </c>
      <c r="M17" s="15">
        <f t="shared" si="10"/>
        <v>-0.16592918192918193</v>
      </c>
      <c r="N17" s="18">
        <f t="shared" si="11"/>
        <v>97.141593823783182</v>
      </c>
      <c r="O17" s="15">
        <f t="shared" si="12"/>
        <v>-1.8162659986142169E-2</v>
      </c>
      <c r="Q17"/>
      <c r="R17" s="4">
        <f>(SUMSQ(L14:L541)/COUNT(L14:L541))</f>
        <v>5.462209229556452E-3</v>
      </c>
      <c r="S17" s="4">
        <f>(SUMSQ(M14:M541)/COUNT(M14:M541))</f>
        <v>5.6769588535632177E-3</v>
      </c>
      <c r="T17" s="4"/>
      <c r="V17" s="19">
        <f>(SUMSQ(O14:O541)/COUNT(O14:O541))</f>
        <v>6.615872725608556E-3</v>
      </c>
      <c r="W17"/>
    </row>
    <row r="18" spans="1:23" x14ac:dyDescent="0.25">
      <c r="A18" s="8">
        <f t="shared" si="5"/>
        <v>2</v>
      </c>
      <c r="B18" s="8">
        <f t="shared" si="2"/>
        <v>5</v>
      </c>
      <c r="C18" s="5">
        <v>17</v>
      </c>
      <c r="D18" s="7">
        <v>104.39999999999999</v>
      </c>
      <c r="E18" s="7">
        <v>104.39999999999999</v>
      </c>
      <c r="F18" s="7">
        <f t="shared" si="3"/>
        <v>0</v>
      </c>
      <c r="G18" s="5">
        <f t="shared" si="0"/>
        <v>42.779555555555547</v>
      </c>
      <c r="H18" s="6">
        <f t="shared" si="4"/>
        <v>0.20540148148148149</v>
      </c>
      <c r="I18" s="15">
        <f t="shared" si="6"/>
        <v>-9.5338534015470839E-4</v>
      </c>
      <c r="J18" s="15">
        <f t="shared" si="7"/>
        <v>-0.2063548668216362</v>
      </c>
      <c r="K18" s="15">
        <f t="shared" si="8"/>
        <v>42.493539953509135</v>
      </c>
      <c r="L18" s="15">
        <f t="shared" si="9"/>
        <v>-0.22676358991388593</v>
      </c>
      <c r="M18" s="15">
        <f t="shared" si="10"/>
        <v>-0.22571591371591371</v>
      </c>
      <c r="N18" s="18">
        <f t="shared" si="11"/>
        <v>36.701901402071236</v>
      </c>
      <c r="O18" s="15">
        <f t="shared" si="12"/>
        <v>-0.24797838314259615</v>
      </c>
      <c r="Q18"/>
      <c r="R18" s="4">
        <f>(SUMSQ(L542:L781)/COUNT(L542:L781))</f>
        <v>4.7247644337878496E-3</v>
      </c>
      <c r="S18" s="4">
        <f>(SUMSQ(M542:M781)/COUNT(M542:M781))</f>
        <v>4.682010552745865E-3</v>
      </c>
      <c r="T18" s="4"/>
      <c r="V18" s="19">
        <f>(SUMSQ(O542:O781)/COUNT(O542:O781))</f>
        <v>5.5489491583326422E-3</v>
      </c>
      <c r="W18"/>
    </row>
    <row r="19" spans="1:23" x14ac:dyDescent="0.25">
      <c r="A19" s="8">
        <f t="shared" si="5"/>
        <v>2</v>
      </c>
      <c r="B19" s="8">
        <f t="shared" si="2"/>
        <v>6</v>
      </c>
      <c r="C19" s="5">
        <v>18</v>
      </c>
      <c r="D19" s="7">
        <v>62.650000000000006</v>
      </c>
      <c r="E19" s="7">
        <v>62.650000000000006</v>
      </c>
      <c r="F19" s="7">
        <f t="shared" si="3"/>
        <v>0</v>
      </c>
      <c r="G19" s="5">
        <f t="shared" si="0"/>
        <v>11.283111111111111</v>
      </c>
      <c r="H19" s="6">
        <f t="shared" si="4"/>
        <v>0.17122296296296299</v>
      </c>
      <c r="I19" s="15">
        <f t="shared" si="6"/>
        <v>8.3262984221200032E-3</v>
      </c>
      <c r="J19" s="15">
        <f t="shared" si="7"/>
        <v>-0.16289666454084298</v>
      </c>
      <c r="K19" s="15">
        <f t="shared" si="8"/>
        <v>13.781000637747113</v>
      </c>
      <c r="L19" s="15">
        <f t="shared" si="9"/>
        <v>-0.17900732367125602</v>
      </c>
      <c r="M19" s="15">
        <f t="shared" si="10"/>
        <v>-0.18815710215710219</v>
      </c>
      <c r="N19" s="18">
        <f t="shared" si="11"/>
        <v>31.562835475023739</v>
      </c>
      <c r="O19" s="15">
        <f t="shared" si="12"/>
        <v>-0.11387239752738559</v>
      </c>
      <c r="Q19"/>
      <c r="R19" s="4">
        <f>CORREL(D14:D781,K14:K781)</f>
        <v>0.6304652268089157</v>
      </c>
      <c r="S19" s="4">
        <f>CORREL(D14:D781,G14:G781)</f>
        <v>0.61915878193531682</v>
      </c>
      <c r="T19" s="4"/>
      <c r="U19" s="4"/>
      <c r="V19" s="17">
        <f>CORREL(D14:D781,N14:N781)</f>
        <v>0.52250648900811036</v>
      </c>
      <c r="W19"/>
    </row>
    <row r="20" spans="1:23" x14ac:dyDescent="0.25">
      <c r="A20" s="8">
        <f t="shared" si="5"/>
        <v>2</v>
      </c>
      <c r="B20" s="8">
        <f t="shared" si="2"/>
        <v>7</v>
      </c>
      <c r="C20" s="5">
        <v>19</v>
      </c>
      <c r="D20" s="7">
        <v>1.6</v>
      </c>
      <c r="E20" s="7">
        <v>1.6</v>
      </c>
      <c r="F20" s="7">
        <f t="shared" si="3"/>
        <v>0</v>
      </c>
      <c r="G20" s="5">
        <f t="shared" si="0"/>
        <v>4.4557777777777785</v>
      </c>
      <c r="H20" s="6">
        <f t="shared" si="4"/>
        <v>-9.519259259259262E-3</v>
      </c>
      <c r="I20" s="15">
        <f t="shared" si="6"/>
        <v>-5.537858347771739E-3</v>
      </c>
      <c r="J20" s="15">
        <f t="shared" si="7"/>
        <v>3.981400911487523E-3</v>
      </c>
      <c r="K20" s="15">
        <f t="shared" si="8"/>
        <v>2.7944202734462569</v>
      </c>
      <c r="L20" s="15">
        <f t="shared" si="9"/>
        <v>4.3751658367994755E-3</v>
      </c>
      <c r="M20" s="15">
        <f t="shared" si="10"/>
        <v>1.0460724460724463E-2</v>
      </c>
      <c r="N20" s="18">
        <f t="shared" si="11"/>
        <v>15.791647373486116</v>
      </c>
      <c r="O20" s="15">
        <f t="shared" si="12"/>
        <v>5.1984056313135955E-2</v>
      </c>
      <c r="Q20"/>
      <c r="R20" s="4"/>
      <c r="S20" s="4"/>
      <c r="T20" s="4"/>
      <c r="W20"/>
    </row>
    <row r="21" spans="1:23" x14ac:dyDescent="0.25">
      <c r="A21" s="8">
        <f t="shared" si="5"/>
        <v>2</v>
      </c>
      <c r="B21" s="8">
        <f t="shared" si="2"/>
        <v>8</v>
      </c>
      <c r="C21" s="5">
        <v>20</v>
      </c>
      <c r="D21" s="7">
        <v>7.5</v>
      </c>
      <c r="E21" s="7">
        <v>7.5</v>
      </c>
      <c r="F21" s="7">
        <f t="shared" si="3"/>
        <v>0</v>
      </c>
      <c r="G21" s="5">
        <f t="shared" si="0"/>
        <v>3.2571111111111111</v>
      </c>
      <c r="H21" s="6">
        <f t="shared" si="4"/>
        <v>1.4142962962962961E-2</v>
      </c>
      <c r="I21" s="15">
        <f t="shared" si="6"/>
        <v>1.5840848161997999E-2</v>
      </c>
      <c r="J21" s="15">
        <f t="shared" si="7"/>
        <v>1.6978851990350381E-3</v>
      </c>
      <c r="K21" s="15">
        <f t="shared" si="8"/>
        <v>8.0093655597105116</v>
      </c>
      <c r="L21" s="15">
        <f t="shared" si="9"/>
        <v>1.8658079110275149E-3</v>
      </c>
      <c r="M21" s="15">
        <f t="shared" si="10"/>
        <v>-1.5541717541717541E-2</v>
      </c>
      <c r="N21" s="18">
        <f t="shared" si="11"/>
        <v>9.2874686205600927</v>
      </c>
      <c r="O21" s="15">
        <f t="shared" si="12"/>
        <v>6.5475041046157241E-3</v>
      </c>
      <c r="Q21"/>
      <c r="R21" s="4"/>
      <c r="S21" s="4"/>
      <c r="T21" s="4"/>
      <c r="W21"/>
    </row>
    <row r="22" spans="1:23" x14ac:dyDescent="0.25">
      <c r="A22" s="8">
        <f t="shared" si="5"/>
        <v>2</v>
      </c>
      <c r="B22" s="8">
        <f t="shared" si="2"/>
        <v>9</v>
      </c>
      <c r="C22" s="5">
        <v>21</v>
      </c>
      <c r="D22" s="7">
        <v>0.3</v>
      </c>
      <c r="E22" s="7">
        <v>0.3</v>
      </c>
      <c r="F22" s="7">
        <f t="shared" si="3"/>
        <v>0</v>
      </c>
      <c r="G22" s="5">
        <f t="shared" si="0"/>
        <v>5.2579999999999991</v>
      </c>
      <c r="H22" s="6">
        <f t="shared" si="4"/>
        <v>-1.6526666666666665E-2</v>
      </c>
      <c r="I22" s="15">
        <f t="shared" si="6"/>
        <v>1.6672831480373972E-2</v>
      </c>
      <c r="J22" s="15">
        <f t="shared" si="7"/>
        <v>3.3199498147040638E-2</v>
      </c>
      <c r="K22" s="15">
        <f t="shared" si="8"/>
        <v>10.259849444112191</v>
      </c>
      <c r="L22" s="15">
        <f t="shared" si="9"/>
        <v>3.6482964996747955E-2</v>
      </c>
      <c r="M22" s="15">
        <f t="shared" si="10"/>
        <v>1.8161172161172159E-2</v>
      </c>
      <c r="N22" s="18">
        <f t="shared" si="11"/>
        <v>10.75816418774005</v>
      </c>
      <c r="O22" s="15">
        <f t="shared" si="12"/>
        <v>3.8308293727985526E-2</v>
      </c>
      <c r="Q22"/>
      <c r="R22" s="4"/>
      <c r="S22" s="4"/>
      <c r="T22" s="4"/>
      <c r="W22"/>
    </row>
    <row r="23" spans="1:23" x14ac:dyDescent="0.25">
      <c r="A23" s="8">
        <f t="shared" si="5"/>
        <v>2</v>
      </c>
      <c r="B23" s="8">
        <f t="shared" si="2"/>
        <v>10</v>
      </c>
      <c r="C23" s="5">
        <v>22</v>
      </c>
      <c r="D23" s="7">
        <v>68.400000000000006</v>
      </c>
      <c r="E23" s="7">
        <v>68.400000000000006</v>
      </c>
      <c r="F23" s="7">
        <f t="shared" si="3"/>
        <v>0</v>
      </c>
      <c r="G23" s="5">
        <f t="shared" si="0"/>
        <v>21.998888888888896</v>
      </c>
      <c r="H23" s="6">
        <f t="shared" si="4"/>
        <v>0.15467037037037035</v>
      </c>
      <c r="I23" s="15">
        <f t="shared" si="6"/>
        <v>1.7877402639667741E-3</v>
      </c>
      <c r="J23" s="15">
        <f t="shared" si="7"/>
        <v>-0.15288263010640357</v>
      </c>
      <c r="K23" s="15">
        <f t="shared" si="8"/>
        <v>22.535210968078928</v>
      </c>
      <c r="L23" s="15">
        <f t="shared" si="9"/>
        <v>-0.16800289022681714</v>
      </c>
      <c r="M23" s="15">
        <f t="shared" si="10"/>
        <v>-0.16996743996743996</v>
      </c>
      <c r="N23" s="18">
        <f t="shared" si="11"/>
        <v>1.9876054341307621</v>
      </c>
      <c r="O23" s="15">
        <f t="shared" si="12"/>
        <v>-0.24326884456362363</v>
      </c>
      <c r="Q23"/>
      <c r="R23" s="4"/>
      <c r="S23" s="4"/>
      <c r="T23" s="4"/>
      <c r="W23"/>
    </row>
    <row r="24" spans="1:23" x14ac:dyDescent="0.25">
      <c r="A24" s="8">
        <f t="shared" si="5"/>
        <v>2</v>
      </c>
      <c r="B24" s="8">
        <f t="shared" si="2"/>
        <v>11</v>
      </c>
      <c r="C24" s="5">
        <v>23</v>
      </c>
      <c r="D24" s="7">
        <v>49.4</v>
      </c>
      <c r="E24" s="7">
        <v>49.4</v>
      </c>
      <c r="F24" s="7">
        <f t="shared" si="3"/>
        <v>0</v>
      </c>
      <c r="G24" s="5">
        <f t="shared" si="0"/>
        <v>30.617999999999999</v>
      </c>
      <c r="H24" s="6">
        <f t="shared" si="4"/>
        <v>6.2606666666666672E-2</v>
      </c>
      <c r="I24" s="15">
        <f t="shared" si="6"/>
        <v>1.0163788907098046E-2</v>
      </c>
      <c r="J24" s="15">
        <f t="shared" si="7"/>
        <v>-5.2442877759568629E-2</v>
      </c>
      <c r="K24" s="15">
        <f t="shared" si="8"/>
        <v>33.667136672129409</v>
      </c>
      <c r="L24" s="15">
        <f t="shared" si="9"/>
        <v>-5.7629535999525972E-2</v>
      </c>
      <c r="M24" s="15">
        <f t="shared" si="10"/>
        <v>-6.8798534798534802E-2</v>
      </c>
      <c r="N24" s="18">
        <f t="shared" si="11"/>
        <v>15.003105905188649</v>
      </c>
      <c r="O24" s="15">
        <f t="shared" si="12"/>
        <v>-0.12599594906524306</v>
      </c>
      <c r="Q24"/>
      <c r="R24" s="4"/>
      <c r="S24" s="4"/>
      <c r="T24" s="4"/>
      <c r="W24"/>
    </row>
    <row r="25" spans="1:23" x14ac:dyDescent="0.25">
      <c r="A25" s="8">
        <f t="shared" si="5"/>
        <v>2</v>
      </c>
      <c r="B25" s="8">
        <f t="shared" si="2"/>
        <v>12</v>
      </c>
      <c r="C25" s="5">
        <v>24</v>
      </c>
      <c r="D25" s="7">
        <v>12.6</v>
      </c>
      <c r="E25" s="7">
        <v>12.6</v>
      </c>
      <c r="F25" s="7">
        <f t="shared" si="3"/>
        <v>0</v>
      </c>
      <c r="G25" s="5">
        <f t="shared" si="0"/>
        <v>27.382666666666658</v>
      </c>
      <c r="H25" s="6">
        <f t="shared" si="4"/>
        <v>-4.9275555555555531E-2</v>
      </c>
      <c r="I25" s="15">
        <f t="shared" si="6"/>
        <v>2.5963751474487949E-2</v>
      </c>
      <c r="J25" s="15">
        <f t="shared" si="7"/>
        <v>7.5239307030043473E-2</v>
      </c>
      <c r="K25" s="15">
        <f t="shared" si="8"/>
        <v>35.17179210901304</v>
      </c>
      <c r="L25" s="15">
        <f t="shared" si="9"/>
        <v>8.2680557175871944E-2</v>
      </c>
      <c r="M25" s="15">
        <f t="shared" si="10"/>
        <v>5.4148962148962122E-2</v>
      </c>
      <c r="N25" s="18">
        <f t="shared" si="11"/>
        <v>21.693435050522698</v>
      </c>
      <c r="O25" s="15">
        <f t="shared" si="12"/>
        <v>3.3309285899350546E-2</v>
      </c>
      <c r="Q25"/>
      <c r="R25" s="4"/>
      <c r="S25" s="4"/>
      <c r="T25" s="4"/>
      <c r="W25"/>
    </row>
    <row r="26" spans="1:23" x14ac:dyDescent="0.25">
      <c r="A26" s="8">
        <f t="shared" si="5"/>
        <v>3</v>
      </c>
      <c r="B26" s="8">
        <f t="shared" si="2"/>
        <v>1</v>
      </c>
      <c r="C26" s="5">
        <v>25</v>
      </c>
      <c r="D26" s="7">
        <v>17.2</v>
      </c>
      <c r="E26" s="7">
        <v>17.2</v>
      </c>
      <c r="F26" s="7">
        <f t="shared" si="3"/>
        <v>0</v>
      </c>
      <c r="G26" s="5">
        <f t="shared" si="0"/>
        <v>30.238222222222227</v>
      </c>
      <c r="H26" s="6">
        <f t="shared" si="4"/>
        <v>-4.3460740740740758E-2</v>
      </c>
      <c r="I26" s="15">
        <f t="shared" si="6"/>
        <v>-1.3241950759786045E-2</v>
      </c>
      <c r="J26" s="15">
        <f t="shared" si="7"/>
        <v>3.0218789980954713E-2</v>
      </c>
      <c r="K26" s="15">
        <f t="shared" si="8"/>
        <v>26.265636994286414</v>
      </c>
      <c r="L26" s="15">
        <f t="shared" si="9"/>
        <v>3.3207461517532656E-2</v>
      </c>
      <c r="M26" s="15">
        <f t="shared" si="10"/>
        <v>4.7759055759055778E-2</v>
      </c>
      <c r="N26" s="18">
        <f t="shared" si="11"/>
        <v>6.4843743914456571</v>
      </c>
      <c r="O26" s="15">
        <f t="shared" si="12"/>
        <v>-3.9251375855510411E-2</v>
      </c>
      <c r="Q26"/>
      <c r="R26" s="3"/>
      <c r="S26" s="16"/>
      <c r="T26" s="16"/>
      <c r="W26"/>
    </row>
    <row r="27" spans="1:23" x14ac:dyDescent="0.25">
      <c r="A27" s="8">
        <f t="shared" si="5"/>
        <v>3</v>
      </c>
      <c r="B27" s="8">
        <f t="shared" si="2"/>
        <v>2</v>
      </c>
      <c r="C27" s="5">
        <v>26</v>
      </c>
      <c r="D27" s="7">
        <v>4.2</v>
      </c>
      <c r="E27" s="7">
        <v>4.2</v>
      </c>
      <c r="F27" s="7">
        <f t="shared" si="3"/>
        <v>0</v>
      </c>
      <c r="G27" s="5">
        <f t="shared" si="0"/>
        <v>29.712</v>
      </c>
      <c r="H27" s="6">
        <f t="shared" si="4"/>
        <v>-8.5040000000000004E-2</v>
      </c>
      <c r="I27" s="15">
        <f t="shared" si="6"/>
        <v>-1.2690443777814232E-2</v>
      </c>
      <c r="J27" s="15">
        <f t="shared" si="7"/>
        <v>7.2349556222185779E-2</v>
      </c>
      <c r="K27" s="15">
        <f t="shared" si="8"/>
        <v>25.90486686665573</v>
      </c>
      <c r="L27" s="15">
        <f t="shared" si="9"/>
        <v>7.9505006837566783E-2</v>
      </c>
      <c r="M27" s="15">
        <f t="shared" si="10"/>
        <v>9.3450549450549453E-2</v>
      </c>
      <c r="N27" s="18">
        <f t="shared" si="11"/>
        <v>21.483048738171362</v>
      </c>
      <c r="O27" s="15">
        <f t="shared" si="12"/>
        <v>6.3307870835792535E-2</v>
      </c>
      <c r="Q27"/>
      <c r="R27" s="4"/>
      <c r="S27" s="4"/>
      <c r="T27" s="4"/>
      <c r="W27"/>
    </row>
    <row r="28" spans="1:23" x14ac:dyDescent="0.25">
      <c r="A28" s="8">
        <f t="shared" si="5"/>
        <v>3</v>
      </c>
      <c r="B28" s="8">
        <f t="shared" si="2"/>
        <v>3</v>
      </c>
      <c r="C28" s="5">
        <v>27</v>
      </c>
      <c r="D28" s="7">
        <v>46.2</v>
      </c>
      <c r="E28" s="7">
        <v>46.2</v>
      </c>
      <c r="F28" s="7">
        <f t="shared" si="3"/>
        <v>0</v>
      </c>
      <c r="G28" s="5">
        <f t="shared" si="0"/>
        <v>50.258222222222223</v>
      </c>
      <c r="H28" s="6">
        <f t="shared" si="4"/>
        <v>-1.3527407407407399E-2</v>
      </c>
      <c r="I28" s="15">
        <f t="shared" si="6"/>
        <v>-1.616338770216489E-2</v>
      </c>
      <c r="J28" s="15">
        <f t="shared" si="7"/>
        <v>-2.6359802947574906E-3</v>
      </c>
      <c r="K28" s="15">
        <f t="shared" si="8"/>
        <v>45.409205911572755</v>
      </c>
      <c r="L28" s="15">
        <f t="shared" si="9"/>
        <v>-2.8966816425906512E-3</v>
      </c>
      <c r="M28" s="15">
        <f t="shared" si="10"/>
        <v>1.4865282865282856E-2</v>
      </c>
      <c r="N28" s="18">
        <f t="shared" si="11"/>
        <v>42.266151323697663</v>
      </c>
      <c r="O28" s="15">
        <f t="shared" si="12"/>
        <v>-1.4409702110997581E-2</v>
      </c>
      <c r="Q28"/>
      <c r="R28" s="4"/>
      <c r="S28" s="4"/>
      <c r="T28" s="4"/>
      <c r="W28"/>
    </row>
    <row r="29" spans="1:23" x14ac:dyDescent="0.25">
      <c r="A29" s="8">
        <f t="shared" si="5"/>
        <v>3</v>
      </c>
      <c r="B29" s="8">
        <f t="shared" si="2"/>
        <v>4</v>
      </c>
      <c r="C29" s="5">
        <v>28</v>
      </c>
      <c r="D29" s="7">
        <v>7.2</v>
      </c>
      <c r="E29" s="7">
        <v>7.2</v>
      </c>
      <c r="F29" s="7">
        <f t="shared" si="3"/>
        <v>0</v>
      </c>
      <c r="G29" s="5">
        <f t="shared" si="0"/>
        <v>56.801333333333325</v>
      </c>
      <c r="H29" s="6">
        <f t="shared" si="4"/>
        <v>-0.16533777777777775</v>
      </c>
      <c r="I29" s="15">
        <f t="shared" si="6"/>
        <v>2.933000949094761E-3</v>
      </c>
      <c r="J29" s="15">
        <f t="shared" si="7"/>
        <v>0.16827077872687252</v>
      </c>
      <c r="K29" s="15">
        <f t="shared" si="8"/>
        <v>57.681233618061754</v>
      </c>
      <c r="L29" s="15">
        <f t="shared" si="9"/>
        <v>0.18491294365590386</v>
      </c>
      <c r="M29" s="15">
        <f t="shared" si="10"/>
        <v>0.18168986568986564</v>
      </c>
      <c r="N29" s="18">
        <f t="shared" si="11"/>
        <v>58.746291090978502</v>
      </c>
      <c r="O29" s="15">
        <f t="shared" si="12"/>
        <v>0.18881425308050731</v>
      </c>
      <c r="Q29"/>
      <c r="R29" s="4"/>
      <c r="S29" s="4"/>
      <c r="T29" s="4"/>
      <c r="W29"/>
    </row>
    <row r="30" spans="1:23" x14ac:dyDescent="0.25">
      <c r="A30" s="8">
        <f t="shared" si="5"/>
        <v>3</v>
      </c>
      <c r="B30" s="8">
        <f t="shared" si="2"/>
        <v>5</v>
      </c>
      <c r="C30" s="5">
        <v>29</v>
      </c>
      <c r="D30" s="7">
        <v>19.600000000000001</v>
      </c>
      <c r="E30" s="7">
        <v>19.600000000000001</v>
      </c>
      <c r="F30" s="7">
        <f t="shared" si="3"/>
        <v>0</v>
      </c>
      <c r="G30" s="5">
        <f t="shared" si="0"/>
        <v>42.779555555555547</v>
      </c>
      <c r="H30" s="6">
        <f t="shared" si="4"/>
        <v>-7.7265185185185145E-2</v>
      </c>
      <c r="I30" s="15">
        <f t="shared" si="6"/>
        <v>2.7761166407168636E-2</v>
      </c>
      <c r="J30" s="15">
        <f t="shared" si="7"/>
        <v>0.10502635159235378</v>
      </c>
      <c r="K30" s="15">
        <f t="shared" si="8"/>
        <v>51.10790547770614</v>
      </c>
      <c r="L30" s="15">
        <f t="shared" si="9"/>
        <v>0.11541357317841076</v>
      </c>
      <c r="M30" s="15">
        <f t="shared" si="10"/>
        <v>8.4906796906796866E-2</v>
      </c>
      <c r="N30" s="18">
        <f t="shared" si="11"/>
        <v>54.923458806753985</v>
      </c>
      <c r="O30" s="15">
        <f t="shared" si="12"/>
        <v>0.12938995899909883</v>
      </c>
      <c r="Q30"/>
      <c r="R30" s="4"/>
      <c r="S30" s="4"/>
      <c r="T30" s="4"/>
      <c r="W30"/>
    </row>
    <row r="31" spans="1:23" x14ac:dyDescent="0.25">
      <c r="A31" s="8">
        <f t="shared" si="5"/>
        <v>3</v>
      </c>
      <c r="B31" s="8">
        <f t="shared" si="2"/>
        <v>6</v>
      </c>
      <c r="C31" s="5">
        <v>30</v>
      </c>
      <c r="D31" s="7">
        <v>61.099999999999994</v>
      </c>
      <c r="E31" s="7">
        <v>61.099999999999994</v>
      </c>
      <c r="F31" s="7">
        <f t="shared" si="3"/>
        <v>0</v>
      </c>
      <c r="G31" s="5">
        <f t="shared" si="0"/>
        <v>11.283111111111111</v>
      </c>
      <c r="H31" s="6">
        <f t="shared" si="4"/>
        <v>0.16605629629629629</v>
      </c>
      <c r="I31" s="15">
        <f t="shared" si="6"/>
        <v>6.5946728924497905E-4</v>
      </c>
      <c r="J31" s="15">
        <f t="shared" si="7"/>
        <v>-0.1653968290070513</v>
      </c>
      <c r="K31" s="15">
        <f t="shared" si="8"/>
        <v>11.480951297884605</v>
      </c>
      <c r="L31" s="15">
        <f t="shared" si="9"/>
        <v>-0.18175475715060582</v>
      </c>
      <c r="M31" s="15">
        <f t="shared" si="10"/>
        <v>-0.18247944647944644</v>
      </c>
      <c r="N31" s="18">
        <f t="shared" si="11"/>
        <v>27.122216905901222</v>
      </c>
      <c r="O31" s="15">
        <f t="shared" si="12"/>
        <v>-0.12446074393442773</v>
      </c>
      <c r="Q31"/>
      <c r="R31" s="4"/>
      <c r="S31" s="4"/>
      <c r="T31" s="4"/>
      <c r="W31"/>
    </row>
    <row r="32" spans="1:23" x14ac:dyDescent="0.25">
      <c r="A32" s="8">
        <f t="shared" si="5"/>
        <v>3</v>
      </c>
      <c r="B32" s="8">
        <f t="shared" si="2"/>
        <v>7</v>
      </c>
      <c r="C32" s="5">
        <v>31</v>
      </c>
      <c r="D32" s="7">
        <v>8.1</v>
      </c>
      <c r="E32" s="7">
        <v>8.1</v>
      </c>
      <c r="F32" s="7">
        <f t="shared" si="3"/>
        <v>0</v>
      </c>
      <c r="G32" s="5">
        <f t="shared" si="0"/>
        <v>4.4557777777777785</v>
      </c>
      <c r="H32" s="6">
        <f t="shared" si="4"/>
        <v>1.2147407407407404E-2</v>
      </c>
      <c r="I32" s="15">
        <f t="shared" si="6"/>
        <v>1.6305539824814151E-3</v>
      </c>
      <c r="J32" s="15">
        <f t="shared" si="7"/>
        <v>-1.0516853424925988E-2</v>
      </c>
      <c r="K32" s="15">
        <f t="shared" si="8"/>
        <v>4.9449439725222026</v>
      </c>
      <c r="L32" s="15">
        <f t="shared" si="9"/>
        <v>-1.1556981785632955E-2</v>
      </c>
      <c r="M32" s="15">
        <f t="shared" si="10"/>
        <v>-1.3348799348799345E-2</v>
      </c>
      <c r="N32" s="18">
        <f t="shared" si="11"/>
        <v>22.433268027697572</v>
      </c>
      <c r="O32" s="15">
        <f t="shared" si="12"/>
        <v>5.2502813288269494E-2</v>
      </c>
      <c r="Q32"/>
      <c r="R32" s="4"/>
      <c r="S32" s="4"/>
      <c r="T32" s="4"/>
      <c r="W32"/>
    </row>
    <row r="33" spans="1:34" x14ac:dyDescent="0.25">
      <c r="A33" s="8">
        <f t="shared" si="5"/>
        <v>3</v>
      </c>
      <c r="B33" s="8">
        <f t="shared" si="2"/>
        <v>8</v>
      </c>
      <c r="C33" s="5">
        <v>32</v>
      </c>
      <c r="D33" s="7">
        <v>0.6</v>
      </c>
      <c r="E33" s="7">
        <v>0.6</v>
      </c>
      <c r="F33" s="7">
        <f t="shared" si="3"/>
        <v>0</v>
      </c>
      <c r="G33" s="5">
        <f t="shared" si="0"/>
        <v>3.2571111111111111</v>
      </c>
      <c r="H33" s="6">
        <f t="shared" si="4"/>
        <v>-8.8570370370370365E-3</v>
      </c>
      <c r="I33" s="15">
        <f t="shared" si="6"/>
        <v>-1.7651714451477469E-2</v>
      </c>
      <c r="J33" s="15">
        <f t="shared" si="7"/>
        <v>-8.7946774144404324E-3</v>
      </c>
      <c r="K33" s="15">
        <f t="shared" si="8"/>
        <v>-2.0384032243321299</v>
      </c>
      <c r="L33" s="15">
        <f t="shared" si="9"/>
        <v>-9.6644806752092683E-3</v>
      </c>
      <c r="M33" s="15">
        <f t="shared" si="10"/>
        <v>9.7330077330077328E-3</v>
      </c>
      <c r="N33" s="18">
        <f t="shared" si="11"/>
        <v>12.041941984735351</v>
      </c>
      <c r="O33" s="15">
        <f t="shared" si="12"/>
        <v>4.1911875401960993E-2</v>
      </c>
      <c r="Q33"/>
      <c r="R33" s="4"/>
      <c r="S33" s="4"/>
      <c r="T33" s="4"/>
      <c r="W33"/>
    </row>
    <row r="34" spans="1:34" x14ac:dyDescent="0.25">
      <c r="A34" s="8">
        <f t="shared" si="5"/>
        <v>3</v>
      </c>
      <c r="B34" s="8">
        <f t="shared" si="2"/>
        <v>9</v>
      </c>
      <c r="C34" s="5">
        <v>33</v>
      </c>
      <c r="D34" s="7">
        <v>0</v>
      </c>
      <c r="E34" s="7">
        <v>0</v>
      </c>
      <c r="F34" s="7">
        <f t="shared" si="3"/>
        <v>0</v>
      </c>
      <c r="G34" s="5">
        <f t="shared" si="0"/>
        <v>5.2579999999999991</v>
      </c>
      <c r="H34" s="6">
        <f t="shared" si="4"/>
        <v>-1.7526666666666663E-2</v>
      </c>
      <c r="I34" s="15">
        <f t="shared" si="6"/>
        <v>5.8597421901012466E-3</v>
      </c>
      <c r="J34" s="15">
        <f t="shared" si="7"/>
        <v>2.3386408856767911E-2</v>
      </c>
      <c r="K34" s="15">
        <f t="shared" si="8"/>
        <v>7.015922657030373</v>
      </c>
      <c r="L34" s="15">
        <f t="shared" si="9"/>
        <v>2.569935039205265E-2</v>
      </c>
      <c r="M34" s="15">
        <f t="shared" si="10"/>
        <v>1.9260073260073257E-2</v>
      </c>
      <c r="N34" s="18">
        <f t="shared" si="11"/>
        <v>22.51941022175123</v>
      </c>
      <c r="O34" s="15">
        <f t="shared" si="12"/>
        <v>8.2488682130956878E-2</v>
      </c>
      <c r="Q34"/>
      <c r="R34" s="4"/>
      <c r="S34" s="4"/>
      <c r="T34" s="4"/>
      <c r="W34"/>
    </row>
    <row r="35" spans="1:34" x14ac:dyDescent="0.25">
      <c r="A35" s="8">
        <f t="shared" si="5"/>
        <v>3</v>
      </c>
      <c r="B35" s="8">
        <f t="shared" si="2"/>
        <v>10</v>
      </c>
      <c r="C35" s="5">
        <v>34</v>
      </c>
      <c r="D35" s="7">
        <v>23.2</v>
      </c>
      <c r="E35" s="7">
        <v>23.2</v>
      </c>
      <c r="F35" s="7">
        <f t="shared" si="3"/>
        <v>0</v>
      </c>
      <c r="G35" s="5">
        <f t="shared" si="0"/>
        <v>21.998888888888896</v>
      </c>
      <c r="H35" s="6">
        <f t="shared" si="4"/>
        <v>4.0037037037036786E-3</v>
      </c>
      <c r="I35" s="15">
        <f t="shared" si="6"/>
        <v>1.1291044923736702E-2</v>
      </c>
      <c r="J35" s="15">
        <f t="shared" si="7"/>
        <v>7.2873412200330232E-3</v>
      </c>
      <c r="K35" s="15">
        <f t="shared" si="8"/>
        <v>25.386202366009908</v>
      </c>
      <c r="L35" s="15">
        <f t="shared" si="9"/>
        <v>8.0080672747615683E-3</v>
      </c>
      <c r="M35" s="15">
        <f t="shared" si="10"/>
        <v>-4.3996743996743718E-3</v>
      </c>
      <c r="N35" s="18">
        <f t="shared" si="11"/>
        <v>35.735103727508033</v>
      </c>
      <c r="O35" s="15">
        <f t="shared" si="12"/>
        <v>4.5916130869992799E-2</v>
      </c>
      <c r="Q35"/>
      <c r="R35" s="4"/>
      <c r="S35" s="4"/>
      <c r="T35" s="4"/>
      <c r="W35"/>
    </row>
    <row r="36" spans="1:34" x14ac:dyDescent="0.25">
      <c r="A36" s="8">
        <f t="shared" si="5"/>
        <v>3</v>
      </c>
      <c r="B36" s="8">
        <f t="shared" si="2"/>
        <v>11</v>
      </c>
      <c r="C36" s="5">
        <v>35</v>
      </c>
      <c r="D36" s="7">
        <v>35</v>
      </c>
      <c r="E36" s="7">
        <v>35</v>
      </c>
      <c r="F36" s="7">
        <f t="shared" si="3"/>
        <v>0</v>
      </c>
      <c r="G36" s="5">
        <f t="shared" si="0"/>
        <v>30.617999999999999</v>
      </c>
      <c r="H36" s="6">
        <f t="shared" si="4"/>
        <v>1.4606666666666672E-2</v>
      </c>
      <c r="I36" s="15">
        <f t="shared" si="6"/>
        <v>-1.784318363400476E-2</v>
      </c>
      <c r="J36" s="15">
        <f t="shared" si="7"/>
        <v>-3.2449850300671434E-2</v>
      </c>
      <c r="K36" s="15">
        <f t="shared" si="8"/>
        <v>25.265044909798569</v>
      </c>
      <c r="L36" s="15">
        <f t="shared" si="9"/>
        <v>-3.5659176154583999E-2</v>
      </c>
      <c r="M36" s="15">
        <f t="shared" si="10"/>
        <v>-1.6051282051282055E-2</v>
      </c>
      <c r="N36" s="18">
        <f t="shared" si="11"/>
        <v>26.207759306945338</v>
      </c>
      <c r="O36" s="15">
        <f t="shared" si="12"/>
        <v>-3.2206009864669094E-2</v>
      </c>
      <c r="Q36"/>
      <c r="R36" s="4"/>
      <c r="S36" s="4"/>
      <c r="T36" s="4"/>
      <c r="W36"/>
    </row>
    <row r="37" spans="1:34" x14ac:dyDescent="0.25">
      <c r="A37" s="8">
        <f t="shared" si="5"/>
        <v>3</v>
      </c>
      <c r="B37" s="8">
        <f t="shared" si="2"/>
        <v>12</v>
      </c>
      <c r="C37" s="5">
        <v>36</v>
      </c>
      <c r="D37" s="7">
        <v>20.7</v>
      </c>
      <c r="E37" s="7">
        <v>20.7</v>
      </c>
      <c r="F37" s="7">
        <f t="shared" si="3"/>
        <v>0</v>
      </c>
      <c r="G37" s="5">
        <f t="shared" si="0"/>
        <v>27.382666666666658</v>
      </c>
      <c r="H37" s="6">
        <f t="shared" si="4"/>
        <v>-2.2275555555555531E-2</v>
      </c>
      <c r="I37" s="15">
        <f t="shared" si="6"/>
        <v>3.334876889171362E-3</v>
      </c>
      <c r="J37" s="15">
        <f t="shared" si="7"/>
        <v>2.5610432444726893E-2</v>
      </c>
      <c r="K37" s="15">
        <f t="shared" si="8"/>
        <v>28.383129733418066</v>
      </c>
      <c r="L37" s="15">
        <f t="shared" si="9"/>
        <v>2.8143332356842736E-2</v>
      </c>
      <c r="M37" s="15">
        <f t="shared" si="10"/>
        <v>2.447863247863245E-2</v>
      </c>
      <c r="N37" s="18">
        <f t="shared" si="11"/>
        <v>30.063579342138105</v>
      </c>
      <c r="O37" s="15">
        <f t="shared" si="12"/>
        <v>3.4298825429077313E-2</v>
      </c>
      <c r="Q37"/>
      <c r="R37" s="4"/>
      <c r="S37" s="4"/>
      <c r="T37" s="4"/>
      <c r="V37" t="s">
        <v>21</v>
      </c>
      <c r="W37" s="1">
        <f t="shared" ref="W37:AH37" si="13">CORREL(W53:W113,W49:W109)</f>
        <v>-5.6032507805760794E-2</v>
      </c>
      <c r="X37" s="1">
        <f t="shared" si="13"/>
        <v>-0.31435662321736035</v>
      </c>
      <c r="Y37" s="1">
        <f t="shared" si="13"/>
        <v>-0.14005196595157388</v>
      </c>
      <c r="Z37" s="1">
        <f t="shared" si="13"/>
        <v>-2.292427683135722E-2</v>
      </c>
      <c r="AA37" s="1">
        <f t="shared" si="13"/>
        <v>-6.769174582007583E-3</v>
      </c>
      <c r="AB37" s="1">
        <f t="shared" si="13"/>
        <v>-9.1811037796778586E-2</v>
      </c>
      <c r="AC37" s="1">
        <f t="shared" si="13"/>
        <v>-4.7223050066315823E-2</v>
      </c>
      <c r="AD37" s="1">
        <f t="shared" si="13"/>
        <v>0.38251169015657754</v>
      </c>
      <c r="AE37" s="1">
        <f t="shared" si="13"/>
        <v>2.4044285524163527E-2</v>
      </c>
      <c r="AF37" s="1">
        <f t="shared" si="13"/>
        <v>-2.2370918570670049E-2</v>
      </c>
      <c r="AG37" s="1">
        <f t="shared" si="13"/>
        <v>-0.14664889835249803</v>
      </c>
      <c r="AH37" s="1">
        <f t="shared" si="13"/>
        <v>-1.6890845701936084E-2</v>
      </c>
    </row>
    <row r="38" spans="1:34" x14ac:dyDescent="0.25">
      <c r="A38" s="8">
        <f t="shared" si="5"/>
        <v>4</v>
      </c>
      <c r="B38" s="8">
        <f t="shared" si="2"/>
        <v>1</v>
      </c>
      <c r="C38" s="5">
        <v>37</v>
      </c>
      <c r="D38" s="7">
        <v>5.7999999999999989</v>
      </c>
      <c r="E38" s="7">
        <v>5.7999999999999989</v>
      </c>
      <c r="F38" s="7">
        <f t="shared" si="3"/>
        <v>0</v>
      </c>
      <c r="G38" s="5">
        <f t="shared" si="0"/>
        <v>30.238222222222227</v>
      </c>
      <c r="H38" s="6">
        <f t="shared" si="4"/>
        <v>-8.1460740740740764E-2</v>
      </c>
      <c r="I38" s="15">
        <f t="shared" si="6"/>
        <v>2.8136606118036333E-3</v>
      </c>
      <c r="J38" s="15">
        <f t="shared" si="7"/>
        <v>8.4274401352544395E-2</v>
      </c>
      <c r="K38" s="15">
        <f t="shared" si="8"/>
        <v>31.082320405763316</v>
      </c>
      <c r="L38" s="15">
        <f t="shared" si="9"/>
        <v>9.2609232255543281E-2</v>
      </c>
      <c r="M38" s="15">
        <f t="shared" si="10"/>
        <v>8.9517297517297548E-2</v>
      </c>
      <c r="N38" s="18">
        <f t="shared" si="11"/>
        <v>23.243149975443718</v>
      </c>
      <c r="O38" s="15">
        <f t="shared" si="12"/>
        <v>6.3894322254372596E-2</v>
      </c>
      <c r="Q38"/>
      <c r="R38" s="4"/>
      <c r="S38" s="4"/>
      <c r="T38" s="4"/>
      <c r="V38" t="s">
        <v>20</v>
      </c>
      <c r="W38" s="1">
        <f t="shared" ref="W38:AH38" si="14">CORREL(W52:W113,W49:W110)</f>
        <v>-1.2757222379813913E-2</v>
      </c>
      <c r="X38" s="1">
        <f t="shared" si="14"/>
        <v>5.9567811996266005E-2</v>
      </c>
      <c r="Y38" s="1">
        <f t="shared" si="14"/>
        <v>0.10570106585729198</v>
      </c>
      <c r="Z38" s="1">
        <f t="shared" si="14"/>
        <v>-0.13670711460534088</v>
      </c>
      <c r="AA38" s="1">
        <f t="shared" si="14"/>
        <v>-0.27833581108207811</v>
      </c>
      <c r="AB38" s="1">
        <f t="shared" si="14"/>
        <v>0.23528571560360928</v>
      </c>
      <c r="AC38" s="1">
        <f t="shared" si="14"/>
        <v>0.23995410401601791</v>
      </c>
      <c r="AD38" s="1">
        <f t="shared" si="14"/>
        <v>-0.15560871783673713</v>
      </c>
      <c r="AE38" s="1">
        <f t="shared" si="14"/>
        <v>-6.1629423498724842E-2</v>
      </c>
      <c r="AF38" s="1">
        <f t="shared" si="14"/>
        <v>2.3826477118561486E-2</v>
      </c>
      <c r="AG38" s="1">
        <f t="shared" si="14"/>
        <v>-0.31553060700129237</v>
      </c>
      <c r="AH38" s="1">
        <f t="shared" si="14"/>
        <v>8.1343546476809622E-2</v>
      </c>
    </row>
    <row r="39" spans="1:34" x14ac:dyDescent="0.25">
      <c r="A39" s="8">
        <f t="shared" si="5"/>
        <v>4</v>
      </c>
      <c r="B39" s="8">
        <f t="shared" si="2"/>
        <v>2</v>
      </c>
      <c r="C39" s="5">
        <v>38</v>
      </c>
      <c r="D39" s="7">
        <v>27.499999999999996</v>
      </c>
      <c r="E39" s="7">
        <v>27.499999999999996</v>
      </c>
      <c r="F39" s="7">
        <f t="shared" si="3"/>
        <v>0</v>
      </c>
      <c r="G39" s="5">
        <f t="shared" si="0"/>
        <v>29.712</v>
      </c>
      <c r="H39" s="6">
        <f t="shared" si="4"/>
        <v>-7.3733333333333446E-3</v>
      </c>
      <c r="I39" s="15">
        <f t="shared" si="6"/>
        <v>5.2274539035309887E-3</v>
      </c>
      <c r="J39" s="15">
        <f t="shared" si="7"/>
        <v>1.2600787236864332E-2</v>
      </c>
      <c r="K39" s="15">
        <f t="shared" si="8"/>
        <v>31.280236171059297</v>
      </c>
      <c r="L39" s="15">
        <f t="shared" si="9"/>
        <v>1.384701894160916E-2</v>
      </c>
      <c r="M39" s="15">
        <f t="shared" si="10"/>
        <v>8.1025641025641148E-3</v>
      </c>
      <c r="N39" s="18">
        <f t="shared" si="11"/>
        <v>22.029342908743715</v>
      </c>
      <c r="O39" s="15">
        <f t="shared" si="12"/>
        <v>-2.0039036964308723E-2</v>
      </c>
      <c r="Q39"/>
      <c r="R39" s="3"/>
      <c r="S39" s="16"/>
      <c r="T39" s="16"/>
      <c r="V39" t="s">
        <v>19</v>
      </c>
      <c r="W39" s="1">
        <f t="shared" ref="W39:AH39" si="15">CORREL(W51:W113,W49:W111)</f>
        <v>0.11289582276943368</v>
      </c>
      <c r="X39" s="1">
        <f t="shared" si="15"/>
        <v>-7.353498531939355E-2</v>
      </c>
      <c r="Y39" s="1">
        <f t="shared" si="15"/>
        <v>0.20322596121916947</v>
      </c>
      <c r="Z39" s="1">
        <f t="shared" si="15"/>
        <v>-0.13476521707288514</v>
      </c>
      <c r="AA39" s="1">
        <f t="shared" si="15"/>
        <v>-7.9881941396785644E-2</v>
      </c>
      <c r="AB39" s="1">
        <f t="shared" si="15"/>
        <v>8.6846603520621804E-2</v>
      </c>
      <c r="AC39" s="1">
        <f t="shared" si="15"/>
        <v>-8.7367087484120781E-2</v>
      </c>
      <c r="AD39" s="1">
        <f t="shared" si="15"/>
        <v>-2.6369007776451032E-2</v>
      </c>
      <c r="AE39" s="1">
        <f t="shared" si="15"/>
        <v>-6.9303435022814691E-2</v>
      </c>
      <c r="AF39" s="1">
        <f t="shared" si="15"/>
        <v>-0.16986102530947095</v>
      </c>
      <c r="AG39" s="1">
        <f t="shared" si="15"/>
        <v>-0.16841567022051177</v>
      </c>
      <c r="AH39" s="1">
        <f t="shared" si="15"/>
        <v>-0.10457799254435483</v>
      </c>
    </row>
    <row r="40" spans="1:34" x14ac:dyDescent="0.25">
      <c r="A40" s="8">
        <f t="shared" si="5"/>
        <v>4</v>
      </c>
      <c r="B40" s="8">
        <f t="shared" si="2"/>
        <v>3</v>
      </c>
      <c r="C40" s="5">
        <v>39</v>
      </c>
      <c r="D40" s="7">
        <v>41.999999999999993</v>
      </c>
      <c r="E40" s="7">
        <v>41.999999999999993</v>
      </c>
      <c r="F40" s="7">
        <f t="shared" si="3"/>
        <v>0</v>
      </c>
      <c r="G40" s="5">
        <f t="shared" si="0"/>
        <v>50.258222222222223</v>
      </c>
      <c r="H40" s="6">
        <f t="shared" si="4"/>
        <v>-2.7527407407407434E-2</v>
      </c>
      <c r="I40" s="15">
        <f t="shared" si="6"/>
        <v>-1.2206195594232401E-2</v>
      </c>
      <c r="J40" s="15">
        <f t="shared" si="7"/>
        <v>1.5321211813175034E-2</v>
      </c>
      <c r="K40" s="15">
        <f t="shared" si="8"/>
        <v>46.596363543952506</v>
      </c>
      <c r="L40" s="15">
        <f t="shared" si="9"/>
        <v>1.6836496497994555E-2</v>
      </c>
      <c r="M40" s="15">
        <f t="shared" si="10"/>
        <v>3.0249898249898276E-2</v>
      </c>
      <c r="N40" s="18">
        <f t="shared" si="11"/>
        <v>26.510382617557504</v>
      </c>
      <c r="O40" s="15">
        <f t="shared" si="12"/>
        <v>-5.6738525210412047E-2</v>
      </c>
      <c r="Q40"/>
      <c r="R40" s="4"/>
      <c r="S40" s="4"/>
      <c r="T40" s="4"/>
      <c r="V40" t="s">
        <v>18</v>
      </c>
      <c r="W40" s="1">
        <f t="shared" ref="W40:AH40" si="16">CORREL(W50:W113,W49:W112)</f>
        <v>9.5474743179582711E-2</v>
      </c>
      <c r="X40" s="1">
        <f t="shared" si="16"/>
        <v>-0.18015051221898296</v>
      </c>
      <c r="Y40" s="1">
        <f t="shared" si="16"/>
        <v>0.11044132504599422</v>
      </c>
      <c r="Z40" s="1">
        <f t="shared" si="16"/>
        <v>0.18951611431908219</v>
      </c>
      <c r="AA40" s="1">
        <f t="shared" si="16"/>
        <v>1.6111911762938743E-2</v>
      </c>
      <c r="AB40" s="1">
        <f t="shared" si="16"/>
        <v>0.21045128102679181</v>
      </c>
      <c r="AC40" s="1">
        <f t="shared" si="16"/>
        <v>8.8271045332092443E-2</v>
      </c>
      <c r="AD40" s="1">
        <f t="shared" si="16"/>
        <v>1.5017494227391895E-2</v>
      </c>
      <c r="AE40" s="1">
        <f t="shared" si="16"/>
        <v>2.4072080992121922E-2</v>
      </c>
      <c r="AF40" s="1">
        <f t="shared" si="16"/>
        <v>-6.366868424406028E-3</v>
      </c>
      <c r="AG40" s="1">
        <f t="shared" si="16"/>
        <v>0.21861402853365725</v>
      </c>
      <c r="AH40" s="1">
        <f t="shared" si="16"/>
        <v>-0.10641666230691491</v>
      </c>
    </row>
    <row r="41" spans="1:34" x14ac:dyDescent="0.25">
      <c r="A41" s="8">
        <f t="shared" si="5"/>
        <v>4</v>
      </c>
      <c r="B41" s="8">
        <f t="shared" si="2"/>
        <v>4</v>
      </c>
      <c r="C41" s="5">
        <v>40</v>
      </c>
      <c r="D41" s="7">
        <v>18.5</v>
      </c>
      <c r="E41" s="7">
        <v>18.5</v>
      </c>
      <c r="F41" s="7">
        <f t="shared" si="3"/>
        <v>0</v>
      </c>
      <c r="G41" s="5">
        <f t="shared" si="0"/>
        <v>56.801333333333325</v>
      </c>
      <c r="H41" s="6">
        <f t="shared" si="4"/>
        <v>-0.1276711111111111</v>
      </c>
      <c r="I41" s="15">
        <f t="shared" si="6"/>
        <v>-3.9690971878539892E-2</v>
      </c>
      <c r="J41" s="15">
        <f t="shared" si="7"/>
        <v>8.7980139232571197E-2</v>
      </c>
      <c r="K41" s="15">
        <f t="shared" si="8"/>
        <v>44.894041769771356</v>
      </c>
      <c r="L41" s="15">
        <f t="shared" si="9"/>
        <v>9.6681471684144163E-2</v>
      </c>
      <c r="M41" s="15">
        <f t="shared" si="10"/>
        <v>0.14029792429792426</v>
      </c>
      <c r="N41" s="18">
        <f t="shared" si="11"/>
        <v>24.327431717173337</v>
      </c>
      <c r="O41" s="15">
        <f t="shared" si="12"/>
        <v>2.1345903725909658E-2</v>
      </c>
      <c r="Q41"/>
      <c r="R41" s="4"/>
      <c r="S41" s="4"/>
      <c r="T41" s="4"/>
    </row>
    <row r="42" spans="1:34" x14ac:dyDescent="0.25">
      <c r="A42" s="8">
        <f t="shared" si="5"/>
        <v>4</v>
      </c>
      <c r="B42" s="8">
        <f t="shared" si="2"/>
        <v>5</v>
      </c>
      <c r="C42" s="5">
        <v>41</v>
      </c>
      <c r="D42" s="7">
        <v>57.599999999999994</v>
      </c>
      <c r="E42" s="7">
        <v>57.599999999999994</v>
      </c>
      <c r="F42" s="7">
        <f t="shared" si="3"/>
        <v>0</v>
      </c>
      <c r="G42" s="5">
        <f t="shared" si="0"/>
        <v>42.779555555555547</v>
      </c>
      <c r="H42" s="6">
        <f t="shared" si="4"/>
        <v>4.9401481481481491E-2</v>
      </c>
      <c r="I42" s="15">
        <f t="shared" si="6"/>
        <v>-2.9886334055962988E-3</v>
      </c>
      <c r="J42" s="15">
        <f t="shared" si="7"/>
        <v>-5.2390114887077788E-2</v>
      </c>
      <c r="K42" s="15">
        <f t="shared" si="8"/>
        <v>41.882965533876657</v>
      </c>
      <c r="L42" s="15">
        <f t="shared" si="9"/>
        <v>-5.7571554820964606E-2</v>
      </c>
      <c r="M42" s="15">
        <f t="shared" si="10"/>
        <v>-5.4287342287342298E-2</v>
      </c>
      <c r="N42" s="18">
        <f t="shared" si="11"/>
        <v>36.403650473956603</v>
      </c>
      <c r="O42" s="15">
        <f t="shared" si="12"/>
        <v>-7.7642305956202903E-2</v>
      </c>
      <c r="Q42"/>
      <c r="R42" s="4"/>
      <c r="S42" s="4"/>
      <c r="T42" s="4"/>
    </row>
    <row r="43" spans="1:34" x14ac:dyDescent="0.25">
      <c r="A43" s="8">
        <f t="shared" si="5"/>
        <v>4</v>
      </c>
      <c r="B43" s="8">
        <f t="shared" si="2"/>
        <v>6</v>
      </c>
      <c r="C43" s="5">
        <v>42</v>
      </c>
      <c r="D43" s="7">
        <v>29.1</v>
      </c>
      <c r="E43" s="7">
        <v>29.1</v>
      </c>
      <c r="F43" s="7">
        <f t="shared" si="3"/>
        <v>0</v>
      </c>
      <c r="G43" s="5">
        <f t="shared" si="0"/>
        <v>11.283111111111111</v>
      </c>
      <c r="H43" s="6">
        <f t="shared" si="4"/>
        <v>5.9389629629629632E-2</v>
      </c>
      <c r="I43" s="15">
        <f t="shared" si="6"/>
        <v>1.1831574814002568E-2</v>
      </c>
      <c r="J43" s="15">
        <f t="shared" si="7"/>
        <v>-4.7558054815627068E-2</v>
      </c>
      <c r="K43" s="15">
        <f t="shared" si="8"/>
        <v>14.832583555311881</v>
      </c>
      <c r="L43" s="15">
        <f t="shared" si="9"/>
        <v>-5.2261598698491285E-2</v>
      </c>
      <c r="M43" s="15">
        <f t="shared" si="10"/>
        <v>-6.526332926332927E-2</v>
      </c>
      <c r="N43" s="18">
        <f t="shared" si="11"/>
        <v>38.80575962888927</v>
      </c>
      <c r="O43" s="15">
        <f t="shared" si="12"/>
        <v>3.5552233072854461E-2</v>
      </c>
      <c r="Q43"/>
      <c r="R43" s="4"/>
      <c r="S43" s="4"/>
      <c r="T43" s="4"/>
    </row>
    <row r="44" spans="1:34" x14ac:dyDescent="0.25">
      <c r="A44" s="8">
        <f t="shared" si="5"/>
        <v>4</v>
      </c>
      <c r="B44" s="8">
        <f t="shared" si="2"/>
        <v>7</v>
      </c>
      <c r="C44" s="5">
        <v>43</v>
      </c>
      <c r="D44" s="7">
        <v>0</v>
      </c>
      <c r="E44" s="7">
        <v>0</v>
      </c>
      <c r="F44" s="7">
        <f t="shared" si="3"/>
        <v>0</v>
      </c>
      <c r="G44" s="5">
        <f t="shared" si="0"/>
        <v>4.4557777777777785</v>
      </c>
      <c r="H44" s="6">
        <f t="shared" si="4"/>
        <v>-1.4852592592592594E-2</v>
      </c>
      <c r="I44" s="15">
        <f t="shared" si="6"/>
        <v>-1.3407251412237361E-3</v>
      </c>
      <c r="J44" s="15">
        <f t="shared" si="7"/>
        <v>1.3511867451368858E-2</v>
      </c>
      <c r="K44" s="15">
        <f t="shared" si="8"/>
        <v>4.0535602354106572</v>
      </c>
      <c r="L44" s="15">
        <f t="shared" si="9"/>
        <v>1.4848205990515229E-2</v>
      </c>
      <c r="M44" s="15">
        <f t="shared" si="10"/>
        <v>1.6321530321530324E-2</v>
      </c>
      <c r="N44" s="18">
        <f t="shared" si="11"/>
        <v>19.015051004422414</v>
      </c>
      <c r="O44" s="15">
        <f t="shared" si="12"/>
        <v>6.9652201481400791E-2</v>
      </c>
      <c r="Q44"/>
      <c r="R44" s="4"/>
      <c r="S44" s="4"/>
      <c r="T44" s="4"/>
      <c r="V44" t="s">
        <v>25</v>
      </c>
      <c r="W44" s="1">
        <f>CORREL(AG49:AG113,W49:W113)</f>
        <v>1.229064995873279E-2</v>
      </c>
      <c r="X44" s="1">
        <f>CORREL(AH49:AH113,X49:X113)</f>
        <v>6.3301205899139873E-3</v>
      </c>
      <c r="Y44" s="1">
        <f t="shared" ref="Y44:AG44" si="17">CORREL(Y48:Y111,W49:W112)</f>
        <v>-0.12330010553873762</v>
      </c>
      <c r="Z44" s="1">
        <f t="shared" si="17"/>
        <v>-0.27871793755374147</v>
      </c>
      <c r="AA44" s="1">
        <f t="shared" si="17"/>
        <v>-7.5974899362038134E-2</v>
      </c>
      <c r="AB44" s="1">
        <f t="shared" si="17"/>
        <v>-0.2192942303719991</v>
      </c>
      <c r="AC44" s="1">
        <f t="shared" si="17"/>
        <v>9.5153246437523445E-2</v>
      </c>
      <c r="AD44" s="1">
        <f t="shared" si="17"/>
        <v>-7.8051037708496737E-2</v>
      </c>
      <c r="AE44" s="1">
        <f t="shared" si="17"/>
        <v>-3.0582557145995212E-2</v>
      </c>
      <c r="AF44" s="1">
        <f t="shared" si="17"/>
        <v>6.5761067308991297E-2</v>
      </c>
      <c r="AG44" s="1">
        <f t="shared" si="17"/>
        <v>-0.17394141427254001</v>
      </c>
      <c r="AH44" s="1">
        <f>CORREL(AH48:AH111,AF49:AF112)</f>
        <v>-0.23245173965849203</v>
      </c>
    </row>
    <row r="45" spans="1:34" x14ac:dyDescent="0.25">
      <c r="A45" s="8">
        <f t="shared" si="5"/>
        <v>4</v>
      </c>
      <c r="B45" s="8">
        <f t="shared" si="2"/>
        <v>8</v>
      </c>
      <c r="C45" s="5">
        <v>44</v>
      </c>
      <c r="D45" s="7">
        <v>0</v>
      </c>
      <c r="E45" s="7">
        <v>0</v>
      </c>
      <c r="F45" s="7">
        <f t="shared" si="3"/>
        <v>0</v>
      </c>
      <c r="G45" s="5">
        <f t="shared" si="0"/>
        <v>3.2571111111111111</v>
      </c>
      <c r="H45" s="6">
        <f t="shared" si="4"/>
        <v>-1.0857037037037037E-2</v>
      </c>
      <c r="I45" s="15">
        <f t="shared" si="6"/>
        <v>-5.4229480968690071E-3</v>
      </c>
      <c r="J45" s="15">
        <f t="shared" si="7"/>
        <v>5.4340889401680295E-3</v>
      </c>
      <c r="K45" s="15">
        <f t="shared" si="8"/>
        <v>1.630226682050409</v>
      </c>
      <c r="L45" s="15">
        <f t="shared" si="9"/>
        <v>5.9715263078769561E-3</v>
      </c>
      <c r="M45" s="15">
        <f t="shared" si="10"/>
        <v>1.1930809930809931E-2</v>
      </c>
      <c r="N45" s="18">
        <f t="shared" si="11"/>
        <v>8.0157671713752627</v>
      </c>
      <c r="O45" s="15">
        <f t="shared" si="12"/>
        <v>2.9361784510532098E-2</v>
      </c>
      <c r="Q45"/>
      <c r="R45" s="4"/>
      <c r="S45" s="4"/>
      <c r="T45" s="4"/>
      <c r="V45" t="s">
        <v>23</v>
      </c>
      <c r="W45" s="1">
        <f>CORREL(AB49:AB113,W49:W113)</f>
        <v>-0.23462114406684081</v>
      </c>
      <c r="X45" s="1">
        <f t="shared" ref="X45:AC45" si="18">CORREL(AC49:AC113,X49:X113)</f>
        <v>-9.5227927851290667E-2</v>
      </c>
      <c r="Y45" s="1">
        <f t="shared" si="18"/>
        <v>-0.10795988472487091</v>
      </c>
      <c r="Z45" s="1">
        <f t="shared" si="18"/>
        <v>0.46640966214471141</v>
      </c>
      <c r="AA45" s="1">
        <f t="shared" si="18"/>
        <v>-7.5882074235551072E-2</v>
      </c>
      <c r="AB45" s="1">
        <f t="shared" si="18"/>
        <v>3.980897847933023E-2</v>
      </c>
      <c r="AC45" s="1">
        <f t="shared" si="18"/>
        <v>-2.049615301269872E-2</v>
      </c>
      <c r="AD45" s="1">
        <f>CORREL(AD49:AD112,W50:W113)</f>
        <v>0.11689684752446561</v>
      </c>
      <c r="AE45" s="1">
        <f t="shared" ref="AE45:AH45" si="19">CORREL(AE49:AE112,X50:X113)</f>
        <v>-0.14368148926155741</v>
      </c>
      <c r="AF45" s="1">
        <f t="shared" si="19"/>
        <v>-9.5883336344260786E-2</v>
      </c>
      <c r="AG45" s="1">
        <f t="shared" si="19"/>
        <v>-4.715435166166082E-2</v>
      </c>
      <c r="AH45" s="1">
        <f t="shared" si="19"/>
        <v>3.0796972041502481E-2</v>
      </c>
    </row>
    <row r="46" spans="1:34" x14ac:dyDescent="0.25">
      <c r="A46" s="8">
        <f t="shared" si="5"/>
        <v>4</v>
      </c>
      <c r="B46" s="8">
        <f t="shared" si="2"/>
        <v>9</v>
      </c>
      <c r="C46" s="5">
        <v>45</v>
      </c>
      <c r="D46" s="7">
        <v>0</v>
      </c>
      <c r="E46" s="7">
        <v>0</v>
      </c>
      <c r="F46" s="7">
        <f t="shared" si="3"/>
        <v>0</v>
      </c>
      <c r="G46" s="5">
        <f t="shared" si="0"/>
        <v>5.2579999999999991</v>
      </c>
      <c r="H46" s="6">
        <f t="shared" si="4"/>
        <v>-1.7526666666666663E-2</v>
      </c>
      <c r="I46" s="15">
        <f t="shared" si="6"/>
        <v>-5.192882632673552E-4</v>
      </c>
      <c r="J46" s="15">
        <f t="shared" si="7"/>
        <v>1.7007378403399307E-2</v>
      </c>
      <c r="K46" s="15">
        <f t="shared" si="8"/>
        <v>5.1022135210197925</v>
      </c>
      <c r="L46" s="15">
        <f t="shared" si="9"/>
        <v>1.8689426816922317E-2</v>
      </c>
      <c r="M46" s="15">
        <f t="shared" si="10"/>
        <v>1.9260073260073257E-2</v>
      </c>
      <c r="N46" s="18">
        <f t="shared" si="11"/>
        <v>12.997780538905726</v>
      </c>
      <c r="O46" s="15">
        <f t="shared" si="12"/>
        <v>4.7610917724929397E-2</v>
      </c>
      <c r="Q46"/>
      <c r="R46" s="4"/>
      <c r="S46" s="4"/>
      <c r="T46" s="4"/>
      <c r="V46" t="s">
        <v>24</v>
      </c>
      <c r="W46" s="1">
        <f>CORREL(Z49:Z113,W49:W113)</f>
        <v>-2.9986083375447139E-2</v>
      </c>
      <c r="X46" s="1">
        <f>CORREL(AA49:AA113,X49:X113)</f>
        <v>-0.13238906791551919</v>
      </c>
      <c r="Y46" s="1">
        <f t="shared" ref="Y46:AE46" si="20">CORREL(AB49:AB113,Y49:Y113)</f>
        <v>4.1351942528985289E-2</v>
      </c>
      <c r="Z46" s="1">
        <f t="shared" si="20"/>
        <v>1.8070448535867898E-2</v>
      </c>
      <c r="AA46" s="1">
        <f t="shared" si="20"/>
        <v>0.12697111338621461</v>
      </c>
      <c r="AB46" s="1">
        <f t="shared" si="20"/>
        <v>2.3375218777719517E-2</v>
      </c>
      <c r="AC46" s="1">
        <f t="shared" si="20"/>
        <v>-1.7155569013822123E-2</v>
      </c>
      <c r="AD46" s="1">
        <f t="shared" si="20"/>
        <v>4.2948222431284183E-2</v>
      </c>
      <c r="AE46" s="1">
        <f t="shared" si="20"/>
        <v>-0.17626032439064487</v>
      </c>
      <c r="AF46" s="1">
        <f>CORREL(AF49:AF112,W50:W113)</f>
        <v>-0.15645778754932221</v>
      </c>
      <c r="AG46" s="1">
        <f t="shared" ref="AG46:AH46" si="21">CORREL(AG49:AG112,X50:X113)</f>
        <v>-1.7220763007218146E-2</v>
      </c>
      <c r="AH46" s="1">
        <f t="shared" si="21"/>
        <v>0.13201171820644392</v>
      </c>
    </row>
    <row r="47" spans="1:34" x14ac:dyDescent="0.25">
      <c r="A47" s="8">
        <f t="shared" si="5"/>
        <v>4</v>
      </c>
      <c r="B47" s="8">
        <f t="shared" si="2"/>
        <v>10</v>
      </c>
      <c r="C47" s="5">
        <v>46</v>
      </c>
      <c r="D47" s="7">
        <v>9.7000000000000011</v>
      </c>
      <c r="E47" s="7">
        <v>9.7000000000000011</v>
      </c>
      <c r="F47" s="7">
        <f t="shared" si="3"/>
        <v>0</v>
      </c>
      <c r="G47" s="5">
        <f t="shared" si="0"/>
        <v>21.998888888888896</v>
      </c>
      <c r="H47" s="6">
        <f t="shared" si="4"/>
        <v>-4.0996296296296315E-2</v>
      </c>
      <c r="I47" s="15">
        <f t="shared" si="6"/>
        <v>-9.2000223537854423E-3</v>
      </c>
      <c r="J47" s="15">
        <f t="shared" si="7"/>
        <v>3.1796273942510875E-2</v>
      </c>
      <c r="K47" s="15">
        <f t="shared" si="8"/>
        <v>19.238882182753262</v>
      </c>
      <c r="L47" s="15">
        <f t="shared" si="9"/>
        <v>3.4940960376385569E-2</v>
      </c>
      <c r="M47" s="15">
        <f t="shared" si="10"/>
        <v>4.5050875050875072E-2</v>
      </c>
      <c r="N47" s="18">
        <f t="shared" si="11"/>
        <v>20.158691740335332</v>
      </c>
      <c r="O47" s="15">
        <f t="shared" si="12"/>
        <v>3.831022615507447E-2</v>
      </c>
      <c r="Q47"/>
      <c r="R47" s="4"/>
      <c r="S47" s="4"/>
      <c r="T47" s="4"/>
      <c r="V47" t="s">
        <v>22</v>
      </c>
      <c r="W47" s="1">
        <f>CORREL(X49:X113,W49:W113)</f>
        <v>-3.9889461516127905E-2</v>
      </c>
      <c r="X47" s="1">
        <f t="shared" ref="X47:AF47" si="22">CORREL(Y49:Y113,X49:X113)</f>
        <v>0.31183110082103305</v>
      </c>
      <c r="Y47" s="1">
        <f t="shared" si="22"/>
        <v>0.43547013248768868</v>
      </c>
      <c r="Z47" s="1">
        <f t="shared" si="22"/>
        <v>-1.5639108924124467E-2</v>
      </c>
      <c r="AA47" s="1">
        <f t="shared" si="22"/>
        <v>0.26150274264898898</v>
      </c>
      <c r="AB47" s="1">
        <f t="shared" si="22"/>
        <v>-6.0946622358339149E-2</v>
      </c>
      <c r="AC47" s="1">
        <f t="shared" si="22"/>
        <v>-2.4638878898502123E-2</v>
      </c>
      <c r="AD47" s="1">
        <f t="shared" si="22"/>
        <v>-7.2878967679460005E-2</v>
      </c>
      <c r="AE47" s="1">
        <f t="shared" si="22"/>
        <v>2.0328275609125975E-2</v>
      </c>
      <c r="AF47" s="1">
        <f t="shared" si="22"/>
        <v>-4.6085008976025153E-2</v>
      </c>
      <c r="AG47" s="1">
        <f>CORREL(AH49:AH113,AG49:AG113)</f>
        <v>9.1578096300296979E-2</v>
      </c>
      <c r="AH47" s="1">
        <f>CORREL(AH49:AH112,W50:W113)</f>
        <v>-0.12666767176171165</v>
      </c>
    </row>
    <row r="48" spans="1:34" x14ac:dyDescent="0.25">
      <c r="A48" s="8">
        <f t="shared" si="5"/>
        <v>4</v>
      </c>
      <c r="B48" s="8">
        <f t="shared" si="2"/>
        <v>11</v>
      </c>
      <c r="C48" s="5">
        <v>47</v>
      </c>
      <c r="D48" s="7">
        <v>22.299999999999997</v>
      </c>
      <c r="E48" s="7">
        <v>22.299999999999997</v>
      </c>
      <c r="F48" s="7">
        <f t="shared" si="3"/>
        <v>0</v>
      </c>
      <c r="G48" s="5">
        <f t="shared" si="0"/>
        <v>30.617999999999999</v>
      </c>
      <c r="H48" s="6">
        <f t="shared" si="4"/>
        <v>-2.772666666666667E-2</v>
      </c>
      <c r="I48" s="15">
        <f t="shared" si="6"/>
        <v>-5.5446627654851029E-3</v>
      </c>
      <c r="J48" s="15">
        <f t="shared" si="7"/>
        <v>2.2182003901181566E-2</v>
      </c>
      <c r="K48" s="15">
        <f t="shared" si="8"/>
        <v>28.954601170354469</v>
      </c>
      <c r="L48" s="15">
        <f t="shared" si="9"/>
        <v>2.4375828462836893E-2</v>
      </c>
      <c r="M48" s="15">
        <f t="shared" si="10"/>
        <v>3.0468864468864473E-2</v>
      </c>
      <c r="N48" s="18">
        <f t="shared" si="11"/>
        <v>26.236044137015256</v>
      </c>
      <c r="O48" s="15">
        <f t="shared" si="12"/>
        <v>1.4417744091630984E-2</v>
      </c>
      <c r="Q48"/>
      <c r="R48" s="4"/>
      <c r="S48" s="4"/>
      <c r="T48" s="4"/>
      <c r="W48">
        <v>1</v>
      </c>
      <c r="X48" s="1">
        <v>2</v>
      </c>
      <c r="Y48">
        <v>3</v>
      </c>
      <c r="Z48" s="1">
        <v>4</v>
      </c>
      <c r="AA48">
        <v>5</v>
      </c>
      <c r="AB48" s="1">
        <v>6</v>
      </c>
      <c r="AC48">
        <v>7</v>
      </c>
      <c r="AD48" s="1">
        <v>8</v>
      </c>
      <c r="AE48">
        <v>9</v>
      </c>
      <c r="AF48" s="1">
        <v>10</v>
      </c>
      <c r="AG48">
        <v>11</v>
      </c>
      <c r="AH48" s="1">
        <v>12</v>
      </c>
    </row>
    <row r="49" spans="1:34" x14ac:dyDescent="0.25">
      <c r="A49" s="8">
        <f t="shared" si="5"/>
        <v>4</v>
      </c>
      <c r="B49" s="8">
        <f t="shared" si="2"/>
        <v>12</v>
      </c>
      <c r="C49" s="5">
        <v>48</v>
      </c>
      <c r="D49" s="7">
        <v>34</v>
      </c>
      <c r="E49" s="7">
        <v>34</v>
      </c>
      <c r="F49" s="7">
        <f t="shared" si="3"/>
        <v>0</v>
      </c>
      <c r="G49" s="5">
        <f t="shared" si="0"/>
        <v>27.382666666666658</v>
      </c>
      <c r="H49" s="6">
        <f t="shared" si="4"/>
        <v>2.2057777777777805E-2</v>
      </c>
      <c r="I49" s="15">
        <f t="shared" si="6"/>
        <v>-4.9058474542028954E-3</v>
      </c>
      <c r="J49" s="15">
        <f t="shared" si="7"/>
        <v>-2.69636252319807E-2</v>
      </c>
      <c r="K49" s="15">
        <f t="shared" si="8"/>
        <v>25.910912430405791</v>
      </c>
      <c r="L49" s="15">
        <f t="shared" si="9"/>
        <v>-2.9630357397780985E-2</v>
      </c>
      <c r="M49" s="15">
        <f t="shared" si="10"/>
        <v>-2.4239316239316269E-2</v>
      </c>
      <c r="N49" s="18">
        <f t="shared" si="11"/>
        <v>25.10192903542201</v>
      </c>
      <c r="O49" s="15">
        <f t="shared" si="12"/>
        <v>-3.2593666536915714E-2</v>
      </c>
      <c r="Q49"/>
      <c r="R49" s="4"/>
      <c r="S49" s="4"/>
      <c r="T49" s="4"/>
      <c r="V49">
        <v>1</v>
      </c>
      <c r="W49" s="13">
        <f t="shared" ref="W49:AH58" si="23">AVERAGEIFS($D:$D,$B:$B,W$48,$A:$A,$V49)</f>
        <v>14.399999999999999</v>
      </c>
      <c r="X49" s="13">
        <f t="shared" si="23"/>
        <v>104.9</v>
      </c>
      <c r="Y49" s="13">
        <f t="shared" si="23"/>
        <v>169.9</v>
      </c>
      <c r="Z49" s="13">
        <f t="shared" si="23"/>
        <v>273</v>
      </c>
      <c r="AA49" s="13">
        <f t="shared" si="23"/>
        <v>4</v>
      </c>
      <c r="AB49" s="13">
        <f t="shared" si="23"/>
        <v>7</v>
      </c>
      <c r="AC49" s="13">
        <f t="shared" si="23"/>
        <v>0</v>
      </c>
      <c r="AD49" s="13">
        <f t="shared" si="23"/>
        <v>2.2999999999999998</v>
      </c>
      <c r="AE49" s="13">
        <f t="shared" si="23"/>
        <v>60</v>
      </c>
      <c r="AF49" s="13">
        <f t="shared" si="23"/>
        <v>0</v>
      </c>
      <c r="AG49" s="13">
        <f t="shared" si="23"/>
        <v>0.4</v>
      </c>
      <c r="AH49" s="13">
        <f t="shared" si="23"/>
        <v>5.9</v>
      </c>
    </row>
    <row r="50" spans="1:34" x14ac:dyDescent="0.25">
      <c r="A50" s="8">
        <f t="shared" si="5"/>
        <v>5</v>
      </c>
      <c r="B50" s="8">
        <f t="shared" si="2"/>
        <v>1</v>
      </c>
      <c r="C50" s="5">
        <v>49</v>
      </c>
      <c r="D50" s="7">
        <v>10.4</v>
      </c>
      <c r="E50" s="7">
        <v>10.4</v>
      </c>
      <c r="F50" s="7">
        <f t="shared" si="3"/>
        <v>0</v>
      </c>
      <c r="G50" s="5">
        <f t="shared" si="0"/>
        <v>30.238222222222227</v>
      </c>
      <c r="H50" s="6">
        <f t="shared" si="4"/>
        <v>-6.6127407407407426E-2</v>
      </c>
      <c r="I50" s="15">
        <f t="shared" si="6"/>
        <v>-9.4934161493951796E-4</v>
      </c>
      <c r="J50" s="15">
        <f t="shared" si="7"/>
        <v>6.5178065792467904E-2</v>
      </c>
      <c r="K50" s="15">
        <f t="shared" si="8"/>
        <v>29.953419737740372</v>
      </c>
      <c r="L50" s="15">
        <f t="shared" si="9"/>
        <v>7.1624248123591097E-2</v>
      </c>
      <c r="M50" s="15">
        <f t="shared" si="10"/>
        <v>7.2667480667480688E-2</v>
      </c>
      <c r="N50" s="18">
        <f t="shared" si="11"/>
        <v>24.839510561883156</v>
      </c>
      <c r="O50" s="15">
        <f t="shared" si="12"/>
        <v>5.289198008015808E-2</v>
      </c>
      <c r="Q50"/>
      <c r="R50" s="4"/>
      <c r="S50" s="4"/>
      <c r="T50" s="4"/>
      <c r="V50">
        <v>2</v>
      </c>
      <c r="W50" s="13">
        <f t="shared" si="23"/>
        <v>20.6</v>
      </c>
      <c r="X50" s="13">
        <f t="shared" si="23"/>
        <v>14.899999999999999</v>
      </c>
      <c r="Y50" s="13">
        <f t="shared" si="23"/>
        <v>102.6</v>
      </c>
      <c r="Z50" s="13">
        <f t="shared" si="23"/>
        <v>102.1</v>
      </c>
      <c r="AA50" s="13">
        <f t="shared" si="23"/>
        <v>104.39999999999999</v>
      </c>
      <c r="AB50" s="13">
        <f t="shared" si="23"/>
        <v>62.650000000000006</v>
      </c>
      <c r="AC50" s="13">
        <f t="shared" si="23"/>
        <v>1.6</v>
      </c>
      <c r="AD50" s="13">
        <f t="shared" si="23"/>
        <v>7.5</v>
      </c>
      <c r="AE50" s="13">
        <f t="shared" si="23"/>
        <v>0.3</v>
      </c>
      <c r="AF50" s="13">
        <f t="shared" si="23"/>
        <v>68.400000000000006</v>
      </c>
      <c r="AG50" s="13">
        <f t="shared" si="23"/>
        <v>49.4</v>
      </c>
      <c r="AH50" s="13">
        <f t="shared" si="23"/>
        <v>12.6</v>
      </c>
    </row>
    <row r="51" spans="1:34" x14ac:dyDescent="0.25">
      <c r="A51" s="8">
        <f t="shared" si="5"/>
        <v>5</v>
      </c>
      <c r="B51" s="8">
        <f t="shared" si="2"/>
        <v>2</v>
      </c>
      <c r="C51" s="5">
        <v>50</v>
      </c>
      <c r="D51" s="7">
        <v>4.5999999999999996</v>
      </c>
      <c r="E51" s="7">
        <v>4.5999999999999996</v>
      </c>
      <c r="F51" s="7">
        <f t="shared" si="3"/>
        <v>0</v>
      </c>
      <c r="G51" s="5">
        <f t="shared" si="0"/>
        <v>29.712</v>
      </c>
      <c r="H51" s="6">
        <f t="shared" si="4"/>
        <v>-8.3706666666666679E-2</v>
      </c>
      <c r="I51" s="15">
        <f t="shared" si="6"/>
        <v>4.9823218903493416E-3</v>
      </c>
      <c r="J51" s="15">
        <f t="shared" si="7"/>
        <v>8.8688988557016027E-2</v>
      </c>
      <c r="K51" s="15">
        <f t="shared" si="8"/>
        <v>31.206696567104803</v>
      </c>
      <c r="L51" s="15">
        <f t="shared" si="9"/>
        <v>9.7460426985731888E-2</v>
      </c>
      <c r="M51" s="15">
        <f t="shared" si="10"/>
        <v>9.1985347985347993E-2</v>
      </c>
      <c r="N51" s="18">
        <f t="shared" si="11"/>
        <v>29.929879014241649</v>
      </c>
      <c r="O51" s="15">
        <f t="shared" si="12"/>
        <v>9.2783439612606766E-2</v>
      </c>
      <c r="Q51"/>
      <c r="R51" s="4"/>
      <c r="S51" s="4"/>
      <c r="T51" s="4"/>
      <c r="V51">
        <v>3</v>
      </c>
      <c r="W51" s="13">
        <f t="shared" si="23"/>
        <v>17.2</v>
      </c>
      <c r="X51" s="13">
        <f t="shared" si="23"/>
        <v>4.2</v>
      </c>
      <c r="Y51" s="13">
        <f t="shared" si="23"/>
        <v>46.2</v>
      </c>
      <c r="Z51" s="13">
        <f t="shared" si="23"/>
        <v>7.2</v>
      </c>
      <c r="AA51" s="13">
        <f t="shared" si="23"/>
        <v>19.600000000000001</v>
      </c>
      <c r="AB51" s="13">
        <f t="shared" si="23"/>
        <v>61.099999999999994</v>
      </c>
      <c r="AC51" s="13">
        <f t="shared" si="23"/>
        <v>8.1</v>
      </c>
      <c r="AD51" s="13">
        <f t="shared" si="23"/>
        <v>0.6</v>
      </c>
      <c r="AE51" s="13">
        <f t="shared" si="23"/>
        <v>0</v>
      </c>
      <c r="AF51" s="13">
        <f t="shared" si="23"/>
        <v>23.2</v>
      </c>
      <c r="AG51" s="13">
        <f t="shared" si="23"/>
        <v>35</v>
      </c>
      <c r="AH51" s="13">
        <f t="shared" si="23"/>
        <v>20.7</v>
      </c>
    </row>
    <row r="52" spans="1:34" x14ac:dyDescent="0.25">
      <c r="A52" s="8">
        <f t="shared" si="5"/>
        <v>5</v>
      </c>
      <c r="B52" s="8">
        <f t="shared" si="2"/>
        <v>3</v>
      </c>
      <c r="C52" s="5">
        <v>51</v>
      </c>
      <c r="D52" s="7">
        <v>23.6</v>
      </c>
      <c r="E52" s="7">
        <v>23.6</v>
      </c>
      <c r="F52" s="7">
        <f t="shared" si="3"/>
        <v>0</v>
      </c>
      <c r="G52" s="5">
        <f t="shared" si="0"/>
        <v>50.258222222222223</v>
      </c>
      <c r="H52" s="6">
        <f t="shared" si="4"/>
        <v>-8.886074074074074E-2</v>
      </c>
      <c r="I52" s="15">
        <f t="shared" si="6"/>
        <v>-2.3987252101365878E-2</v>
      </c>
      <c r="J52" s="15">
        <f t="shared" si="7"/>
        <v>6.4873488639374866E-2</v>
      </c>
      <c r="K52" s="15">
        <f t="shared" si="8"/>
        <v>43.062046591812461</v>
      </c>
      <c r="L52" s="15">
        <f t="shared" si="9"/>
        <v>7.1289547955356997E-2</v>
      </c>
      <c r="M52" s="15">
        <f t="shared" si="10"/>
        <v>9.7649165649165648E-2</v>
      </c>
      <c r="N52" s="18">
        <f t="shared" si="11"/>
        <v>24.884467492344065</v>
      </c>
      <c r="O52" s="15">
        <f t="shared" si="12"/>
        <v>4.7050091294654345E-3</v>
      </c>
      <c r="Q52"/>
      <c r="R52" s="3"/>
      <c r="S52" s="16"/>
      <c r="T52" s="16"/>
      <c r="V52">
        <v>4</v>
      </c>
      <c r="W52" s="13">
        <f t="shared" si="23"/>
        <v>5.7999999999999989</v>
      </c>
      <c r="X52" s="13">
        <f t="shared" si="23"/>
        <v>27.499999999999996</v>
      </c>
      <c r="Y52" s="13">
        <f t="shared" si="23"/>
        <v>41.999999999999993</v>
      </c>
      <c r="Z52" s="13">
        <f t="shared" si="23"/>
        <v>18.5</v>
      </c>
      <c r="AA52" s="13">
        <f t="shared" si="23"/>
        <v>57.599999999999994</v>
      </c>
      <c r="AB52" s="13">
        <f t="shared" si="23"/>
        <v>29.1</v>
      </c>
      <c r="AC52" s="13">
        <f t="shared" si="23"/>
        <v>0</v>
      </c>
      <c r="AD52" s="13">
        <f t="shared" si="23"/>
        <v>0</v>
      </c>
      <c r="AE52" s="13">
        <f t="shared" si="23"/>
        <v>0</v>
      </c>
      <c r="AF52" s="13">
        <f t="shared" si="23"/>
        <v>9.7000000000000011</v>
      </c>
      <c r="AG52" s="13">
        <f t="shared" si="23"/>
        <v>22.299999999999997</v>
      </c>
      <c r="AH52" s="13">
        <f t="shared" si="23"/>
        <v>34</v>
      </c>
    </row>
    <row r="53" spans="1:34" x14ac:dyDescent="0.25">
      <c r="A53" s="8">
        <f t="shared" si="5"/>
        <v>5</v>
      </c>
      <c r="B53" s="8">
        <f t="shared" si="2"/>
        <v>4</v>
      </c>
      <c r="C53" s="5">
        <v>52</v>
      </c>
      <c r="D53" s="7">
        <v>58.2</v>
      </c>
      <c r="E53" s="7">
        <v>58.2</v>
      </c>
      <c r="F53" s="7">
        <f t="shared" si="3"/>
        <v>0</v>
      </c>
      <c r="G53" s="5">
        <f t="shared" si="0"/>
        <v>56.801333333333325</v>
      </c>
      <c r="H53" s="6">
        <f t="shared" si="4"/>
        <v>4.6622222222222594E-3</v>
      </c>
      <c r="I53" s="15">
        <f t="shared" si="6"/>
        <v>-2.4053729753096276E-2</v>
      </c>
      <c r="J53" s="15">
        <f t="shared" si="7"/>
        <v>-2.8715951975318534E-2</v>
      </c>
      <c r="K53" s="15">
        <f t="shared" si="8"/>
        <v>49.585214407404443</v>
      </c>
      <c r="L53" s="15">
        <f t="shared" si="9"/>
        <v>-3.1555991181668713E-2</v>
      </c>
      <c r="M53" s="15">
        <f t="shared" si="10"/>
        <v>-5.1233211233211642E-3</v>
      </c>
      <c r="N53" s="18">
        <f t="shared" si="11"/>
        <v>32.450352061906592</v>
      </c>
      <c r="O53" s="15">
        <f t="shared" si="12"/>
        <v>-9.4321054718290886E-2</v>
      </c>
      <c r="Q53"/>
      <c r="R53" s="4"/>
      <c r="S53" s="4"/>
      <c r="T53" s="4"/>
      <c r="V53">
        <v>5</v>
      </c>
      <c r="W53" s="13">
        <f t="shared" si="23"/>
        <v>10.4</v>
      </c>
      <c r="X53" s="13">
        <f t="shared" si="23"/>
        <v>4.5999999999999996</v>
      </c>
      <c r="Y53" s="13">
        <f t="shared" si="23"/>
        <v>23.6</v>
      </c>
      <c r="Z53" s="13">
        <f t="shared" si="23"/>
        <v>58.2</v>
      </c>
      <c r="AA53" s="13">
        <f t="shared" si="23"/>
        <v>0.2</v>
      </c>
      <c r="AB53" s="13">
        <f t="shared" si="23"/>
        <v>25.6</v>
      </c>
      <c r="AC53" s="13">
        <f t="shared" si="23"/>
        <v>1.3</v>
      </c>
      <c r="AD53" s="13">
        <f t="shared" si="23"/>
        <v>0.6</v>
      </c>
      <c r="AE53" s="13">
        <f t="shared" si="23"/>
        <v>10</v>
      </c>
      <c r="AF53" s="13">
        <f t="shared" si="23"/>
        <v>1.4</v>
      </c>
      <c r="AG53" s="13">
        <f t="shared" si="23"/>
        <v>35.6</v>
      </c>
      <c r="AH53" s="13">
        <f t="shared" si="23"/>
        <v>4.2</v>
      </c>
    </row>
    <row r="54" spans="1:34" x14ac:dyDescent="0.25">
      <c r="A54" s="8">
        <f t="shared" si="5"/>
        <v>5</v>
      </c>
      <c r="B54" s="8">
        <f t="shared" si="2"/>
        <v>5</v>
      </c>
      <c r="C54" s="5">
        <v>53</v>
      </c>
      <c r="D54" s="7">
        <v>0.2</v>
      </c>
      <c r="E54" s="7">
        <v>0.2</v>
      </c>
      <c r="F54" s="7">
        <f t="shared" si="3"/>
        <v>0</v>
      </c>
      <c r="G54" s="5">
        <f t="shared" si="0"/>
        <v>42.779555555555547</v>
      </c>
      <c r="H54" s="6">
        <f t="shared" si="4"/>
        <v>-0.14193185185185181</v>
      </c>
      <c r="I54" s="15">
        <f t="shared" si="6"/>
        <v>-2.1199087838732521E-3</v>
      </c>
      <c r="J54" s="15">
        <f t="shared" si="7"/>
        <v>0.13981194306797856</v>
      </c>
      <c r="K54" s="15">
        <f t="shared" si="8"/>
        <v>42.14358292039357</v>
      </c>
      <c r="L54" s="15">
        <f t="shared" si="9"/>
        <v>0.15363949787689951</v>
      </c>
      <c r="M54" s="15">
        <f t="shared" si="10"/>
        <v>0.15596906796906793</v>
      </c>
      <c r="N54" s="18">
        <f t="shared" si="11"/>
        <v>45.390129419428376</v>
      </c>
      <c r="O54" s="15">
        <f t="shared" si="12"/>
        <v>0.16553160959497573</v>
      </c>
      <c r="Q54"/>
      <c r="R54" s="4"/>
      <c r="S54" s="4"/>
      <c r="T54" s="4"/>
      <c r="V54">
        <v>6</v>
      </c>
      <c r="W54" s="13">
        <f t="shared" si="23"/>
        <v>38.1</v>
      </c>
      <c r="X54" s="13">
        <f t="shared" si="23"/>
        <v>34.1</v>
      </c>
      <c r="Y54" s="13">
        <f t="shared" si="23"/>
        <v>19.700000000000003</v>
      </c>
      <c r="Z54" s="13">
        <f t="shared" si="23"/>
        <v>33.299999999999997</v>
      </c>
      <c r="AA54" s="13">
        <f t="shared" si="23"/>
        <v>6</v>
      </c>
      <c r="AB54" s="13">
        <f t="shared" si="23"/>
        <v>1</v>
      </c>
      <c r="AC54" s="13">
        <f t="shared" si="23"/>
        <v>0</v>
      </c>
      <c r="AD54" s="13">
        <f t="shared" si="23"/>
        <v>0</v>
      </c>
      <c r="AE54" s="13">
        <f t="shared" si="23"/>
        <v>0</v>
      </c>
      <c r="AF54" s="13">
        <f t="shared" si="23"/>
        <v>0</v>
      </c>
      <c r="AG54" s="13">
        <f t="shared" si="23"/>
        <v>8</v>
      </c>
      <c r="AH54" s="13">
        <f t="shared" si="23"/>
        <v>7</v>
      </c>
    </row>
    <row r="55" spans="1:34" x14ac:dyDescent="0.25">
      <c r="A55" s="8">
        <f t="shared" si="5"/>
        <v>5</v>
      </c>
      <c r="B55" s="8">
        <f t="shared" si="2"/>
        <v>6</v>
      </c>
      <c r="C55" s="5">
        <v>54</v>
      </c>
      <c r="D55" s="7">
        <v>25.6</v>
      </c>
      <c r="E55" s="7">
        <v>25.6</v>
      </c>
      <c r="F55" s="7">
        <f t="shared" si="3"/>
        <v>0</v>
      </c>
      <c r="G55" s="5">
        <f t="shared" si="0"/>
        <v>11.283111111111111</v>
      </c>
      <c r="H55" s="6">
        <f t="shared" si="4"/>
        <v>4.7722962962962967E-2</v>
      </c>
      <c r="I55" s="15">
        <f t="shared" si="6"/>
        <v>-4.6767425170329731E-3</v>
      </c>
      <c r="J55" s="15">
        <f t="shared" si="7"/>
        <v>-5.2399705479995937E-2</v>
      </c>
      <c r="K55" s="15">
        <f t="shared" si="8"/>
        <v>9.8800883560012203</v>
      </c>
      <c r="L55" s="15">
        <f t="shared" si="9"/>
        <v>-5.7582093934061468E-2</v>
      </c>
      <c r="M55" s="15">
        <f t="shared" si="10"/>
        <v>-5.2442816442816446E-2</v>
      </c>
      <c r="N55" s="18">
        <f t="shared" si="11"/>
        <v>26.121715942506722</v>
      </c>
      <c r="O55" s="15">
        <f t="shared" si="12"/>
        <v>1.9110474084495243E-3</v>
      </c>
      <c r="Q55"/>
      <c r="R55" s="4"/>
      <c r="S55" s="4"/>
      <c r="T55" s="4"/>
      <c r="V55">
        <v>7</v>
      </c>
      <c r="W55" s="13">
        <f t="shared" si="23"/>
        <v>38</v>
      </c>
      <c r="X55" s="13">
        <f t="shared" si="23"/>
        <v>42</v>
      </c>
      <c r="Y55" s="13">
        <f t="shared" si="23"/>
        <v>10</v>
      </c>
      <c r="Z55" s="13">
        <f t="shared" si="23"/>
        <v>115</v>
      </c>
      <c r="AA55" s="13">
        <f t="shared" si="23"/>
        <v>41</v>
      </c>
      <c r="AB55" s="13">
        <f t="shared" si="23"/>
        <v>15</v>
      </c>
      <c r="AC55" s="13">
        <f t="shared" si="23"/>
        <v>3</v>
      </c>
      <c r="AD55" s="13">
        <f t="shared" si="23"/>
        <v>16</v>
      </c>
      <c r="AE55" s="13">
        <f t="shared" si="23"/>
        <v>0</v>
      </c>
      <c r="AF55" s="13">
        <f t="shared" si="23"/>
        <v>33</v>
      </c>
      <c r="AG55" s="13">
        <f t="shared" si="23"/>
        <v>29</v>
      </c>
      <c r="AH55" s="13">
        <f t="shared" si="23"/>
        <v>18.100000000000001</v>
      </c>
    </row>
    <row r="56" spans="1:34" x14ac:dyDescent="0.25">
      <c r="A56" s="8">
        <f t="shared" si="5"/>
        <v>5</v>
      </c>
      <c r="B56" s="8">
        <f t="shared" si="2"/>
        <v>7</v>
      </c>
      <c r="C56" s="5">
        <v>55</v>
      </c>
      <c r="D56" s="7">
        <v>1.3</v>
      </c>
      <c r="E56" s="7">
        <v>1.3</v>
      </c>
      <c r="F56" s="7">
        <f t="shared" si="3"/>
        <v>0</v>
      </c>
      <c r="G56" s="5">
        <f t="shared" si="0"/>
        <v>4.4557777777777785</v>
      </c>
      <c r="H56" s="6">
        <f t="shared" si="4"/>
        <v>-1.0519259259259263E-2</v>
      </c>
      <c r="I56" s="15">
        <f t="shared" si="6"/>
        <v>-1.6979073245754705E-3</v>
      </c>
      <c r="J56" s="15">
        <f t="shared" si="7"/>
        <v>8.821351934683792E-3</v>
      </c>
      <c r="K56" s="15">
        <f t="shared" si="8"/>
        <v>3.9464055804051372</v>
      </c>
      <c r="L56" s="15">
        <f t="shared" si="9"/>
        <v>9.6937933348173518E-3</v>
      </c>
      <c r="M56" s="15">
        <f t="shared" si="10"/>
        <v>1.1559625559625563E-2</v>
      </c>
      <c r="N56" s="18">
        <f t="shared" si="11"/>
        <v>16.642824465820333</v>
      </c>
      <c r="O56" s="15">
        <f t="shared" si="12"/>
        <v>5.6200822219122093E-2</v>
      </c>
      <c r="Q56"/>
      <c r="R56" s="4"/>
      <c r="S56" s="4"/>
      <c r="T56" s="4"/>
      <c r="V56">
        <v>8</v>
      </c>
      <c r="W56" s="13">
        <f t="shared" si="23"/>
        <v>73</v>
      </c>
      <c r="X56" s="13">
        <f t="shared" si="23"/>
        <v>28</v>
      </c>
      <c r="Y56" s="13">
        <f t="shared" si="23"/>
        <v>35</v>
      </c>
      <c r="Z56" s="13">
        <f t="shared" si="23"/>
        <v>83</v>
      </c>
      <c r="AA56" s="13">
        <f t="shared" si="23"/>
        <v>127</v>
      </c>
      <c r="AB56" s="13">
        <f t="shared" si="23"/>
        <v>5</v>
      </c>
      <c r="AC56" s="13">
        <f t="shared" si="23"/>
        <v>0</v>
      </c>
      <c r="AD56" s="13">
        <f t="shared" si="23"/>
        <v>6</v>
      </c>
      <c r="AE56" s="13">
        <f t="shared" si="23"/>
        <v>3</v>
      </c>
      <c r="AF56" s="13">
        <f t="shared" si="23"/>
        <v>22</v>
      </c>
      <c r="AG56" s="13">
        <f t="shared" si="23"/>
        <v>40</v>
      </c>
      <c r="AH56" s="13">
        <f t="shared" si="23"/>
        <v>55</v>
      </c>
    </row>
    <row r="57" spans="1:34" x14ac:dyDescent="0.25">
      <c r="A57" s="8">
        <f t="shared" si="5"/>
        <v>5</v>
      </c>
      <c r="B57" s="8">
        <f t="shared" si="2"/>
        <v>8</v>
      </c>
      <c r="C57" s="5">
        <v>56</v>
      </c>
      <c r="D57" s="7">
        <v>0.6</v>
      </c>
      <c r="E57" s="7">
        <v>0.6</v>
      </c>
      <c r="F57" s="7">
        <f t="shared" si="3"/>
        <v>0</v>
      </c>
      <c r="G57" s="5">
        <f t="shared" si="0"/>
        <v>3.2571111111111111</v>
      </c>
      <c r="H57" s="6">
        <f t="shared" si="4"/>
        <v>-8.8570370370370365E-3</v>
      </c>
      <c r="I57" s="15">
        <f t="shared" si="6"/>
        <v>-4.6286113106186674E-3</v>
      </c>
      <c r="J57" s="15">
        <f t="shared" si="7"/>
        <v>4.2284257264183691E-3</v>
      </c>
      <c r="K57" s="15">
        <f t="shared" si="8"/>
        <v>1.8685277179255109</v>
      </c>
      <c r="L57" s="15">
        <f t="shared" si="9"/>
        <v>4.6466216773828235E-3</v>
      </c>
      <c r="M57" s="15">
        <f t="shared" si="10"/>
        <v>9.7330077330077328E-3</v>
      </c>
      <c r="N57" s="18">
        <f t="shared" si="11"/>
        <v>11.072390631525284</v>
      </c>
      <c r="O57" s="15">
        <f t="shared" si="12"/>
        <v>3.8360405243682359E-2</v>
      </c>
      <c r="Q57"/>
      <c r="R57" s="4"/>
      <c r="S57" s="4"/>
      <c r="T57" s="4"/>
      <c r="V57">
        <v>9</v>
      </c>
      <c r="W57" s="13">
        <f t="shared" si="23"/>
        <v>27</v>
      </c>
      <c r="X57" s="13">
        <f t="shared" si="23"/>
        <v>41</v>
      </c>
      <c r="Y57" s="13">
        <f t="shared" si="23"/>
        <v>51</v>
      </c>
      <c r="Z57" s="13">
        <f t="shared" si="23"/>
        <v>159</v>
      </c>
      <c r="AA57" s="13">
        <f t="shared" si="23"/>
        <v>4</v>
      </c>
      <c r="AB57" s="13">
        <f t="shared" si="23"/>
        <v>0</v>
      </c>
      <c r="AC57" s="13">
        <f t="shared" si="23"/>
        <v>0</v>
      </c>
      <c r="AD57" s="13">
        <f t="shared" si="23"/>
        <v>5</v>
      </c>
      <c r="AE57" s="13">
        <f t="shared" si="23"/>
        <v>0</v>
      </c>
      <c r="AF57" s="13">
        <f t="shared" si="23"/>
        <v>0</v>
      </c>
      <c r="AG57" s="13">
        <f t="shared" si="23"/>
        <v>11</v>
      </c>
      <c r="AH57" s="13">
        <f t="shared" si="23"/>
        <v>6.8999999999999995</v>
      </c>
    </row>
    <row r="58" spans="1:34" x14ac:dyDescent="0.25">
      <c r="A58" s="8">
        <f t="shared" si="5"/>
        <v>5</v>
      </c>
      <c r="B58" s="8">
        <f t="shared" si="2"/>
        <v>9</v>
      </c>
      <c r="C58" s="5">
        <v>57</v>
      </c>
      <c r="D58" s="7">
        <v>10</v>
      </c>
      <c r="E58" s="7">
        <v>10</v>
      </c>
      <c r="F58" s="7">
        <f t="shared" si="3"/>
        <v>0</v>
      </c>
      <c r="G58" s="5">
        <f t="shared" si="0"/>
        <v>5.2579999999999991</v>
      </c>
      <c r="H58" s="6">
        <f t="shared" si="4"/>
        <v>1.580666666666667E-2</v>
      </c>
      <c r="I58" s="15">
        <f t="shared" si="6"/>
        <v>-1.1860959904083991E-2</v>
      </c>
      <c r="J58" s="15">
        <f t="shared" si="7"/>
        <v>-2.7667626570750663E-2</v>
      </c>
      <c r="K58" s="15">
        <f t="shared" si="8"/>
        <v>1.699712028774802</v>
      </c>
      <c r="L58" s="15">
        <f t="shared" si="9"/>
        <v>-3.0403985242583146E-2</v>
      </c>
      <c r="M58" s="15">
        <f t="shared" si="10"/>
        <v>-1.7369963369963375E-2</v>
      </c>
      <c r="N58" s="18">
        <f t="shared" si="11"/>
        <v>11.458658225225836</v>
      </c>
      <c r="O58" s="15">
        <f t="shared" si="12"/>
        <v>5.3430704220726591E-3</v>
      </c>
      <c r="Q58"/>
      <c r="R58" s="4"/>
      <c r="S58" s="4"/>
      <c r="T58" s="4"/>
      <c r="V58">
        <v>10</v>
      </c>
      <c r="W58" s="13">
        <f t="shared" si="23"/>
        <v>66.099999999999994</v>
      </c>
      <c r="X58" s="13">
        <f t="shared" si="23"/>
        <v>4.4000000000000004</v>
      </c>
      <c r="Y58" s="13">
        <f t="shared" si="23"/>
        <v>27.4</v>
      </c>
      <c r="Z58" s="13">
        <f t="shared" si="23"/>
        <v>51.800000000000004</v>
      </c>
      <c r="AA58" s="13">
        <f t="shared" si="23"/>
        <v>24.5</v>
      </c>
      <c r="AB58" s="13">
        <f t="shared" si="23"/>
        <v>12</v>
      </c>
      <c r="AC58" s="13">
        <f t="shared" si="23"/>
        <v>5</v>
      </c>
      <c r="AD58" s="13">
        <f t="shared" si="23"/>
        <v>6.5</v>
      </c>
      <c r="AE58" s="13">
        <f t="shared" si="23"/>
        <v>35</v>
      </c>
      <c r="AF58" s="13">
        <f t="shared" si="23"/>
        <v>55.6</v>
      </c>
      <c r="AG58" s="13">
        <f t="shared" si="23"/>
        <v>10.5</v>
      </c>
      <c r="AH58" s="13">
        <f t="shared" si="23"/>
        <v>9</v>
      </c>
    </row>
    <row r="59" spans="1:34" x14ac:dyDescent="0.25">
      <c r="A59" s="8">
        <f t="shared" si="5"/>
        <v>5</v>
      </c>
      <c r="B59" s="8">
        <f t="shared" si="2"/>
        <v>10</v>
      </c>
      <c r="C59" s="5">
        <v>58</v>
      </c>
      <c r="D59" s="7">
        <v>1.4</v>
      </c>
      <c r="E59" s="7">
        <v>1.4</v>
      </c>
      <c r="F59" s="7">
        <f t="shared" si="3"/>
        <v>0</v>
      </c>
      <c r="G59" s="5">
        <f t="shared" si="0"/>
        <v>21.998888888888896</v>
      </c>
      <c r="H59" s="6">
        <f t="shared" si="4"/>
        <v>-6.8662962962962995E-2</v>
      </c>
      <c r="I59" s="15">
        <f t="shared" si="6"/>
        <v>-7.4388975394255145E-3</v>
      </c>
      <c r="J59" s="15">
        <f t="shared" si="7"/>
        <v>6.1224065423537477E-2</v>
      </c>
      <c r="K59" s="15">
        <f t="shared" si="8"/>
        <v>19.767219627061241</v>
      </c>
      <c r="L59" s="15">
        <f t="shared" si="9"/>
        <v>6.7279192773118099E-2</v>
      </c>
      <c r="M59" s="15">
        <f t="shared" si="10"/>
        <v>7.5453805453805478E-2</v>
      </c>
      <c r="N59" s="18">
        <f t="shared" si="11"/>
        <v>23.627826078845583</v>
      </c>
      <c r="O59" s="15">
        <f t="shared" si="12"/>
        <v>8.1420608347419723E-2</v>
      </c>
      <c r="Q59"/>
      <c r="R59" s="4"/>
      <c r="S59" s="4"/>
      <c r="T59" s="4"/>
      <c r="V59">
        <v>11</v>
      </c>
      <c r="W59" s="13">
        <f t="shared" ref="W59:AH68" si="24">AVERAGEIFS($D:$D,$B:$B,W$48,$A:$A,$V59)</f>
        <v>40.299999999999997</v>
      </c>
      <c r="X59" s="13">
        <f t="shared" si="24"/>
        <v>28.5</v>
      </c>
      <c r="Y59" s="13">
        <f t="shared" si="24"/>
        <v>41.900000000000006</v>
      </c>
      <c r="Z59" s="13">
        <f t="shared" si="24"/>
        <v>46.199999999999996</v>
      </c>
      <c r="AA59" s="13">
        <f t="shared" si="24"/>
        <v>15.5</v>
      </c>
      <c r="AB59" s="13">
        <f t="shared" si="24"/>
        <v>0.3</v>
      </c>
      <c r="AC59" s="13">
        <f t="shared" si="24"/>
        <v>4.8999999999999995</v>
      </c>
      <c r="AD59" s="13">
        <f t="shared" si="24"/>
        <v>17.399999999999999</v>
      </c>
      <c r="AE59" s="13">
        <f t="shared" si="24"/>
        <v>3.2</v>
      </c>
      <c r="AF59" s="13">
        <f t="shared" si="24"/>
        <v>84.4</v>
      </c>
      <c r="AG59" s="13">
        <f t="shared" si="24"/>
        <v>0</v>
      </c>
      <c r="AH59" s="13">
        <f t="shared" si="24"/>
        <v>34.200000000000003</v>
      </c>
    </row>
    <row r="60" spans="1:34" x14ac:dyDescent="0.25">
      <c r="A60" s="8">
        <f t="shared" si="5"/>
        <v>5</v>
      </c>
      <c r="B60" s="8">
        <f t="shared" si="2"/>
        <v>11</v>
      </c>
      <c r="C60" s="5">
        <v>59</v>
      </c>
      <c r="D60" s="7">
        <v>35.6</v>
      </c>
      <c r="E60" s="7">
        <v>35.6</v>
      </c>
      <c r="F60" s="7">
        <f t="shared" si="3"/>
        <v>0</v>
      </c>
      <c r="G60" s="5">
        <f t="shared" si="0"/>
        <v>30.617999999999999</v>
      </c>
      <c r="H60" s="6">
        <f t="shared" si="4"/>
        <v>1.6606666666666676E-2</v>
      </c>
      <c r="I60" s="15">
        <f t="shared" si="6"/>
        <v>-6.2845194781129777E-3</v>
      </c>
      <c r="J60" s="15">
        <f t="shared" si="7"/>
        <v>-2.2891186144779654E-2</v>
      </c>
      <c r="K60" s="15">
        <f t="shared" si="8"/>
        <v>28.732644156566106</v>
      </c>
      <c r="L60" s="15">
        <f t="shared" si="9"/>
        <v>-2.5155149609647966E-2</v>
      </c>
      <c r="M60" s="15">
        <f t="shared" si="10"/>
        <v>-1.8249084249084259E-2</v>
      </c>
      <c r="N60" s="18">
        <f t="shared" si="11"/>
        <v>26.774547483500776</v>
      </c>
      <c r="O60" s="15">
        <f t="shared" si="12"/>
        <v>-3.2327664895601557E-2</v>
      </c>
      <c r="Q60"/>
      <c r="R60" s="4"/>
      <c r="S60" s="4"/>
      <c r="T60" s="4"/>
      <c r="V60">
        <v>12</v>
      </c>
      <c r="W60" s="13">
        <f t="shared" si="24"/>
        <v>13.6</v>
      </c>
      <c r="X60" s="13">
        <f t="shared" si="24"/>
        <v>39.099999999999994</v>
      </c>
      <c r="Y60" s="13">
        <f t="shared" si="24"/>
        <v>40.4</v>
      </c>
      <c r="Z60" s="13">
        <f t="shared" si="24"/>
        <v>45.1</v>
      </c>
      <c r="AA60" s="13">
        <f t="shared" si="24"/>
        <v>54.2</v>
      </c>
      <c r="AB60" s="13">
        <f t="shared" si="24"/>
        <v>0</v>
      </c>
      <c r="AC60" s="13">
        <f t="shared" si="24"/>
        <v>0</v>
      </c>
      <c r="AD60" s="13">
        <f t="shared" si="24"/>
        <v>4</v>
      </c>
      <c r="AE60" s="13">
        <f t="shared" si="24"/>
        <v>6</v>
      </c>
      <c r="AF60" s="13">
        <f t="shared" si="24"/>
        <v>30</v>
      </c>
      <c r="AG60" s="13">
        <f t="shared" si="24"/>
        <v>66.2</v>
      </c>
      <c r="AH60" s="13">
        <f t="shared" si="24"/>
        <v>10.7</v>
      </c>
    </row>
    <row r="61" spans="1:34" x14ac:dyDescent="0.25">
      <c r="A61" s="8">
        <f t="shared" si="5"/>
        <v>5</v>
      </c>
      <c r="B61" s="8">
        <f t="shared" si="2"/>
        <v>12</v>
      </c>
      <c r="C61" s="5">
        <v>60</v>
      </c>
      <c r="D61" s="7">
        <v>4.2</v>
      </c>
      <c r="E61" s="7">
        <v>4.2</v>
      </c>
      <c r="F61" s="7">
        <f t="shared" si="3"/>
        <v>0</v>
      </c>
      <c r="G61" s="5">
        <f t="shared" si="0"/>
        <v>27.382666666666658</v>
      </c>
      <c r="H61" s="6">
        <f t="shared" si="4"/>
        <v>-7.7275555555555528E-2</v>
      </c>
      <c r="I61" s="15">
        <f t="shared" si="6"/>
        <v>-3.5957286773239932E-3</v>
      </c>
      <c r="J61" s="15">
        <f t="shared" si="7"/>
        <v>7.3679826878231533E-2</v>
      </c>
      <c r="K61" s="15">
        <f t="shared" si="8"/>
        <v>26.303948063469459</v>
      </c>
      <c r="L61" s="15">
        <f t="shared" si="9"/>
        <v>8.096684272333135E-2</v>
      </c>
      <c r="M61" s="15">
        <f t="shared" si="10"/>
        <v>8.4918192918192886E-2</v>
      </c>
      <c r="N61" s="18">
        <f t="shared" si="11"/>
        <v>29.869221631720336</v>
      </c>
      <c r="O61" s="15">
        <f t="shared" si="12"/>
        <v>9.4026452863444451E-2</v>
      </c>
      <c r="Q61"/>
      <c r="R61" s="4"/>
      <c r="S61" s="4"/>
      <c r="T61" s="4"/>
      <c r="V61">
        <v>13</v>
      </c>
      <c r="W61" s="13">
        <f t="shared" si="24"/>
        <v>32.400000000000006</v>
      </c>
      <c r="X61" s="13">
        <f t="shared" si="24"/>
        <v>21.6</v>
      </c>
      <c r="Y61" s="13">
        <f t="shared" si="24"/>
        <v>14.599999999999998</v>
      </c>
      <c r="Z61" s="13">
        <f t="shared" si="24"/>
        <v>45.900000000000006</v>
      </c>
      <c r="AA61" s="13">
        <f t="shared" si="24"/>
        <v>114.10000000000001</v>
      </c>
      <c r="AB61" s="13">
        <f t="shared" si="24"/>
        <v>25.499999999999996</v>
      </c>
      <c r="AC61" s="13">
        <f t="shared" si="24"/>
        <v>0</v>
      </c>
      <c r="AD61" s="13">
        <f t="shared" si="24"/>
        <v>0</v>
      </c>
      <c r="AE61" s="13">
        <f t="shared" si="24"/>
        <v>12</v>
      </c>
      <c r="AF61" s="13">
        <f t="shared" si="24"/>
        <v>10.199999999999999</v>
      </c>
      <c r="AG61" s="13">
        <f t="shared" si="24"/>
        <v>75.100000000000009</v>
      </c>
      <c r="AH61" s="13">
        <f t="shared" si="24"/>
        <v>43.3</v>
      </c>
    </row>
    <row r="62" spans="1:34" x14ac:dyDescent="0.25">
      <c r="A62" s="8">
        <f t="shared" si="5"/>
        <v>6</v>
      </c>
      <c r="B62" s="8">
        <f t="shared" si="2"/>
        <v>1</v>
      </c>
      <c r="C62" s="5">
        <v>61</v>
      </c>
      <c r="D62" s="7">
        <v>38.1</v>
      </c>
      <c r="E62" s="7">
        <v>38.1</v>
      </c>
      <c r="F62" s="7">
        <f t="shared" si="3"/>
        <v>0</v>
      </c>
      <c r="G62" s="5">
        <f t="shared" si="0"/>
        <v>30.238222222222227</v>
      </c>
      <c r="H62" s="6">
        <f t="shared" si="4"/>
        <v>2.6205925925925914E-2</v>
      </c>
      <c r="I62" s="15">
        <f t="shared" si="6"/>
        <v>-4.7705708783754436E-3</v>
      </c>
      <c r="J62" s="15">
        <f t="shared" si="7"/>
        <v>-3.0976496804301357E-2</v>
      </c>
      <c r="K62" s="15">
        <f t="shared" si="8"/>
        <v>28.807050958709596</v>
      </c>
      <c r="L62" s="15">
        <f t="shared" si="9"/>
        <v>-3.4040106378353134E-2</v>
      </c>
      <c r="M62" s="15">
        <f t="shared" si="10"/>
        <v>-2.8797720797720788E-2</v>
      </c>
      <c r="N62" s="18">
        <f t="shared" si="11"/>
        <v>21.203854524425438</v>
      </c>
      <c r="O62" s="15">
        <f t="shared" si="12"/>
        <v>-6.1890642767672394E-2</v>
      </c>
      <c r="Q62"/>
      <c r="R62" s="4"/>
      <c r="S62" s="4"/>
      <c r="T62" s="4"/>
      <c r="V62">
        <v>14</v>
      </c>
      <c r="W62" s="13">
        <f t="shared" si="24"/>
        <v>54.1</v>
      </c>
      <c r="X62" s="13">
        <f t="shared" si="24"/>
        <v>34.300000000000004</v>
      </c>
      <c r="Y62" s="13">
        <f t="shared" si="24"/>
        <v>113.6</v>
      </c>
      <c r="Z62" s="13">
        <f t="shared" si="24"/>
        <v>89.4</v>
      </c>
      <c r="AA62" s="13">
        <f t="shared" si="24"/>
        <v>36</v>
      </c>
      <c r="AB62" s="13">
        <f t="shared" si="24"/>
        <v>8.6</v>
      </c>
      <c r="AC62" s="13">
        <f t="shared" si="24"/>
        <v>2</v>
      </c>
      <c r="AD62" s="13">
        <f t="shared" si="24"/>
        <v>0.6</v>
      </c>
      <c r="AE62" s="13">
        <f t="shared" si="24"/>
        <v>8.6999999999999993</v>
      </c>
      <c r="AF62" s="13">
        <f t="shared" si="24"/>
        <v>67.90000000000002</v>
      </c>
      <c r="AG62" s="13">
        <f t="shared" si="24"/>
        <v>37.4</v>
      </c>
      <c r="AH62" s="13">
        <f t="shared" si="24"/>
        <v>28.5</v>
      </c>
    </row>
    <row r="63" spans="1:34" x14ac:dyDescent="0.25">
      <c r="A63" s="8">
        <f t="shared" si="5"/>
        <v>6</v>
      </c>
      <c r="B63" s="8">
        <f t="shared" si="2"/>
        <v>2</v>
      </c>
      <c r="C63" s="5">
        <v>62</v>
      </c>
      <c r="D63" s="7">
        <v>34.1</v>
      </c>
      <c r="E63" s="7">
        <v>34.1</v>
      </c>
      <c r="F63" s="7">
        <f t="shared" si="3"/>
        <v>0</v>
      </c>
      <c r="G63" s="5">
        <f t="shared" si="0"/>
        <v>29.712</v>
      </c>
      <c r="H63" s="6">
        <f t="shared" si="4"/>
        <v>1.4626666666666671E-2</v>
      </c>
      <c r="I63" s="15">
        <f t="shared" si="6"/>
        <v>-1.5623002392229036E-2</v>
      </c>
      <c r="J63" s="15">
        <f t="shared" si="7"/>
        <v>-3.0249669058895708E-2</v>
      </c>
      <c r="K63" s="15">
        <f t="shared" si="8"/>
        <v>25.02509928233129</v>
      </c>
      <c r="L63" s="15">
        <f t="shared" si="9"/>
        <v>-3.3241394570215063E-2</v>
      </c>
      <c r="M63" s="15">
        <f t="shared" si="10"/>
        <v>-1.6073260073260081E-2</v>
      </c>
      <c r="N63" s="18">
        <f t="shared" si="11"/>
        <v>23.449221576412647</v>
      </c>
      <c r="O63" s="15">
        <f t="shared" si="12"/>
        <v>-3.9013840379440862E-2</v>
      </c>
      <c r="Q63"/>
      <c r="R63" s="4"/>
      <c r="S63" s="4"/>
      <c r="T63" s="4"/>
      <c r="V63">
        <v>15</v>
      </c>
      <c r="W63" s="13">
        <f t="shared" si="24"/>
        <v>40.6</v>
      </c>
      <c r="X63" s="13">
        <f t="shared" si="24"/>
        <v>0.4</v>
      </c>
      <c r="Y63" s="13">
        <f t="shared" si="24"/>
        <v>43.4</v>
      </c>
      <c r="Z63" s="13">
        <f t="shared" si="24"/>
        <v>29</v>
      </c>
      <c r="AA63" s="13">
        <f t="shared" si="24"/>
        <v>39.4</v>
      </c>
      <c r="AB63" s="13">
        <f t="shared" si="24"/>
        <v>0</v>
      </c>
      <c r="AC63" s="13">
        <f t="shared" si="24"/>
        <v>6.2</v>
      </c>
      <c r="AD63" s="13">
        <f t="shared" si="24"/>
        <v>0</v>
      </c>
      <c r="AE63" s="13">
        <f t="shared" si="24"/>
        <v>0</v>
      </c>
      <c r="AF63" s="13">
        <f t="shared" si="24"/>
        <v>0</v>
      </c>
      <c r="AG63" s="13">
        <f t="shared" si="24"/>
        <v>34.799999999999997</v>
      </c>
      <c r="AH63" s="13">
        <f t="shared" si="24"/>
        <v>35.1</v>
      </c>
    </row>
    <row r="64" spans="1:34" x14ac:dyDescent="0.25">
      <c r="A64" s="8">
        <f t="shared" si="5"/>
        <v>6</v>
      </c>
      <c r="B64" s="8">
        <f t="shared" si="2"/>
        <v>3</v>
      </c>
      <c r="C64" s="5">
        <v>63</v>
      </c>
      <c r="D64" s="7">
        <v>19.700000000000003</v>
      </c>
      <c r="E64" s="7">
        <v>19.700000000000003</v>
      </c>
      <c r="F64" s="7">
        <f t="shared" si="3"/>
        <v>0</v>
      </c>
      <c r="G64" s="5">
        <f t="shared" si="0"/>
        <v>50.258222222222223</v>
      </c>
      <c r="H64" s="6">
        <f t="shared" si="4"/>
        <v>-0.10186074074074074</v>
      </c>
      <c r="I64" s="15">
        <f t="shared" si="6"/>
        <v>1.0573648294145683E-2</v>
      </c>
      <c r="J64" s="15">
        <f t="shared" si="7"/>
        <v>0.11243438903488642</v>
      </c>
      <c r="K64" s="15">
        <f t="shared" si="8"/>
        <v>53.430316710465931</v>
      </c>
      <c r="L64" s="15">
        <f t="shared" si="9"/>
        <v>0.12355427366471036</v>
      </c>
      <c r="M64" s="15">
        <f t="shared" si="10"/>
        <v>0.11193487993487992</v>
      </c>
      <c r="N64" s="18">
        <f t="shared" si="11"/>
        <v>40.165050471557855</v>
      </c>
      <c r="O64" s="15">
        <f t="shared" si="12"/>
        <v>7.4963554840871249E-2</v>
      </c>
      <c r="Q64"/>
      <c r="R64" s="4"/>
      <c r="S64" s="4"/>
      <c r="T64" s="4"/>
      <c r="V64">
        <v>16</v>
      </c>
      <c r="W64" s="13">
        <f t="shared" si="24"/>
        <v>23.4</v>
      </c>
      <c r="X64" s="13">
        <f t="shared" si="24"/>
        <v>58.6</v>
      </c>
      <c r="Y64" s="13">
        <f t="shared" si="24"/>
        <v>22.4</v>
      </c>
      <c r="Z64" s="13">
        <f t="shared" si="24"/>
        <v>104.4</v>
      </c>
      <c r="AA64" s="13">
        <f t="shared" si="24"/>
        <v>41.900000000000006</v>
      </c>
      <c r="AB64" s="13">
        <f t="shared" si="24"/>
        <v>0.5</v>
      </c>
      <c r="AC64" s="13">
        <f t="shared" si="24"/>
        <v>18</v>
      </c>
      <c r="AD64" s="13">
        <f t="shared" si="24"/>
        <v>0</v>
      </c>
      <c r="AE64" s="13">
        <f t="shared" si="24"/>
        <v>0</v>
      </c>
      <c r="AF64" s="13">
        <f t="shared" si="24"/>
        <v>14</v>
      </c>
      <c r="AG64" s="13">
        <f t="shared" si="24"/>
        <v>23.2</v>
      </c>
      <c r="AH64" s="13">
        <f t="shared" si="24"/>
        <v>46.3</v>
      </c>
    </row>
    <row r="65" spans="1:34" x14ac:dyDescent="0.25">
      <c r="A65" s="8">
        <f t="shared" si="5"/>
        <v>6</v>
      </c>
      <c r="B65" s="8">
        <f t="shared" si="2"/>
        <v>4</v>
      </c>
      <c r="C65" s="5">
        <v>64</v>
      </c>
      <c r="D65" s="7">
        <v>33.299999999999997</v>
      </c>
      <c r="E65" s="7">
        <v>33.299999999999997</v>
      </c>
      <c r="F65" s="7">
        <f t="shared" si="3"/>
        <v>0</v>
      </c>
      <c r="G65" s="5">
        <f t="shared" si="0"/>
        <v>56.801333333333325</v>
      </c>
      <c r="H65" s="6">
        <f t="shared" si="4"/>
        <v>-7.8337777777777756E-2</v>
      </c>
      <c r="I65" s="15">
        <f t="shared" si="6"/>
        <v>-2.2958958482880588E-2</v>
      </c>
      <c r="J65" s="15">
        <f t="shared" si="7"/>
        <v>5.5378819294897172E-2</v>
      </c>
      <c r="K65" s="15">
        <f t="shared" si="8"/>
        <v>49.913645788469147</v>
      </c>
      <c r="L65" s="15">
        <f t="shared" si="9"/>
        <v>6.0855845379007872E-2</v>
      </c>
      <c r="M65" s="15">
        <f t="shared" si="10"/>
        <v>8.6085470085470059E-2</v>
      </c>
      <c r="N65" s="18">
        <f t="shared" si="11"/>
        <v>30.325967775398972</v>
      </c>
      <c r="O65" s="15">
        <f t="shared" si="12"/>
        <v>-1.0893890932604488E-2</v>
      </c>
      <c r="Q65"/>
      <c r="R65" s="3"/>
      <c r="S65" s="16"/>
      <c r="T65" s="16"/>
      <c r="V65">
        <v>17</v>
      </c>
      <c r="W65" s="13">
        <f t="shared" si="24"/>
        <v>33.200000000000003</v>
      </c>
      <c r="X65" s="13">
        <f t="shared" si="24"/>
        <v>19.299999999999997</v>
      </c>
      <c r="Y65" s="13">
        <f t="shared" si="24"/>
        <v>71.400000000000006</v>
      </c>
      <c r="Z65" s="13">
        <f t="shared" si="24"/>
        <v>28.099999999999998</v>
      </c>
      <c r="AA65" s="13">
        <f t="shared" si="24"/>
        <v>121.30000000000001</v>
      </c>
      <c r="AB65" s="13">
        <f t="shared" si="24"/>
        <v>16</v>
      </c>
      <c r="AC65" s="13">
        <f t="shared" si="24"/>
        <v>0</v>
      </c>
      <c r="AD65" s="13">
        <f t="shared" si="24"/>
        <v>6.6</v>
      </c>
      <c r="AE65" s="13">
        <f t="shared" si="24"/>
        <v>6</v>
      </c>
      <c r="AF65" s="13">
        <f t="shared" si="24"/>
        <v>12.1</v>
      </c>
      <c r="AG65" s="13">
        <f t="shared" si="24"/>
        <v>62.4</v>
      </c>
      <c r="AH65" s="13">
        <f t="shared" si="24"/>
        <v>66.599999999999994</v>
      </c>
    </row>
    <row r="66" spans="1:34" x14ac:dyDescent="0.25">
      <c r="A66" s="8">
        <f t="shared" si="5"/>
        <v>6</v>
      </c>
      <c r="B66" s="8">
        <f t="shared" si="2"/>
        <v>5</v>
      </c>
      <c r="C66" s="5">
        <v>65</v>
      </c>
      <c r="D66" s="7">
        <v>6</v>
      </c>
      <c r="E66" s="7">
        <v>6</v>
      </c>
      <c r="F66" s="7">
        <f t="shared" si="3"/>
        <v>0</v>
      </c>
      <c r="G66" s="5">
        <f t="shared" ref="G66:G129" si="25">INDEX(Y$2:Y$13,MATCH(B66,X$2:X$13,0))</f>
        <v>42.779555555555547</v>
      </c>
      <c r="H66" s="6">
        <f t="shared" si="4"/>
        <v>-0.1225985185185185</v>
      </c>
      <c r="I66" s="15">
        <f t="shared" si="6"/>
        <v>-1.5184983344652826E-2</v>
      </c>
      <c r="J66" s="15">
        <f t="shared" si="7"/>
        <v>0.10741353517386568</v>
      </c>
      <c r="K66" s="15">
        <f t="shared" si="8"/>
        <v>38.224060552159699</v>
      </c>
      <c r="L66" s="15">
        <f t="shared" si="9"/>
        <v>0.11803685183941282</v>
      </c>
      <c r="M66" s="15">
        <f t="shared" si="10"/>
        <v>0.1347236467236467</v>
      </c>
      <c r="N66" s="18">
        <f t="shared" si="11"/>
        <v>25.791948422670206</v>
      </c>
      <c r="O66" s="15">
        <f t="shared" si="12"/>
        <v>7.2497979570220542E-2</v>
      </c>
      <c r="Q66"/>
      <c r="R66" s="4"/>
      <c r="S66" s="4"/>
      <c r="T66" s="4"/>
      <c r="V66">
        <v>18</v>
      </c>
      <c r="W66" s="13">
        <f t="shared" si="24"/>
        <v>23.900000000000002</v>
      </c>
      <c r="X66" s="13">
        <f t="shared" si="24"/>
        <v>14</v>
      </c>
      <c r="Y66" s="13">
        <f t="shared" si="24"/>
        <v>23</v>
      </c>
      <c r="Z66" s="13">
        <f t="shared" si="24"/>
        <v>35.100000000000009</v>
      </c>
      <c r="AA66" s="13">
        <f t="shared" si="24"/>
        <v>20.399999999999999</v>
      </c>
      <c r="AB66" s="13">
        <f t="shared" si="24"/>
        <v>0.5</v>
      </c>
      <c r="AC66" s="13">
        <f t="shared" si="24"/>
        <v>6.9</v>
      </c>
      <c r="AD66" s="13">
        <f t="shared" si="24"/>
        <v>0</v>
      </c>
      <c r="AE66" s="13">
        <f t="shared" si="24"/>
        <v>0</v>
      </c>
      <c r="AF66" s="13">
        <f t="shared" si="24"/>
        <v>0.2</v>
      </c>
      <c r="AG66" s="13">
        <f t="shared" si="24"/>
        <v>2.7</v>
      </c>
      <c r="AH66" s="13">
        <f t="shared" si="24"/>
        <v>15.7</v>
      </c>
    </row>
    <row r="67" spans="1:34" x14ac:dyDescent="0.25">
      <c r="A67" s="8">
        <f t="shared" si="5"/>
        <v>6</v>
      </c>
      <c r="B67" s="8">
        <f t="shared" ref="B67:B131" si="26">IF(MOD(C67,12)=0,12,MOD(C67,12))</f>
        <v>6</v>
      </c>
      <c r="C67" s="5">
        <v>66</v>
      </c>
      <c r="D67" s="7">
        <v>1</v>
      </c>
      <c r="E67" s="7">
        <v>1</v>
      </c>
      <c r="F67" s="7">
        <f t="shared" ref="F67:F130" si="27">D67-E67</f>
        <v>0</v>
      </c>
      <c r="G67" s="5">
        <f t="shared" si="25"/>
        <v>11.283111111111111</v>
      </c>
      <c r="H67" s="6">
        <f t="shared" ref="H67:H131" si="28">(D67-G67)/300</f>
        <v>-3.4277037037037036E-2</v>
      </c>
      <c r="I67" s="15">
        <f t="shared" si="6"/>
        <v>-1.3847592462827265E-2</v>
      </c>
      <c r="J67" s="15">
        <f t="shared" si="7"/>
        <v>2.0429444574209771E-2</v>
      </c>
      <c r="K67" s="15">
        <f t="shared" si="8"/>
        <v>7.1288333722629318</v>
      </c>
      <c r="L67" s="15">
        <f t="shared" si="9"/>
        <v>2.2449939092538212E-2</v>
      </c>
      <c r="M67" s="15">
        <f t="shared" si="10"/>
        <v>3.7667073667073669E-2</v>
      </c>
      <c r="N67" s="18">
        <f t="shared" si="11"/>
        <v>20.616434081334333</v>
      </c>
      <c r="O67" s="15">
        <f t="shared" si="12"/>
        <v>7.1855069894997556E-2</v>
      </c>
      <c r="Q67"/>
      <c r="R67" s="4"/>
      <c r="S67" s="4"/>
      <c r="T67" s="4"/>
      <c r="V67">
        <v>19</v>
      </c>
      <c r="W67" s="13">
        <f t="shared" si="24"/>
        <v>56.2</v>
      </c>
      <c r="X67" s="13">
        <f t="shared" si="24"/>
        <v>48.6</v>
      </c>
      <c r="Y67" s="13">
        <f t="shared" si="24"/>
        <v>106.80000000000001</v>
      </c>
      <c r="Z67" s="13">
        <f t="shared" si="24"/>
        <v>68.199999999999989</v>
      </c>
      <c r="AA67" s="13">
        <f t="shared" si="24"/>
        <v>11.799999999999999</v>
      </c>
      <c r="AB67" s="13">
        <f t="shared" si="24"/>
        <v>0.2</v>
      </c>
      <c r="AC67" s="13">
        <f t="shared" si="24"/>
        <v>46.2</v>
      </c>
      <c r="AD67" s="13">
        <f t="shared" si="24"/>
        <v>2.6000000000000005</v>
      </c>
      <c r="AE67" s="13">
        <f t="shared" si="24"/>
        <v>17.100000000000001</v>
      </c>
      <c r="AF67" s="13">
        <f t="shared" si="24"/>
        <v>0</v>
      </c>
      <c r="AG67" s="13">
        <f t="shared" si="24"/>
        <v>12.4</v>
      </c>
      <c r="AH67" s="13">
        <f t="shared" si="24"/>
        <v>43.4</v>
      </c>
    </row>
    <row r="68" spans="1:34" x14ac:dyDescent="0.25">
      <c r="A68" s="8">
        <f t="shared" ref="A68:A132" si="29">IF(B68=1,A67+1,A67)</f>
        <v>6</v>
      </c>
      <c r="B68" s="8">
        <f t="shared" si="26"/>
        <v>7</v>
      </c>
      <c r="C68" s="5">
        <v>67</v>
      </c>
      <c r="D68" s="7">
        <v>0</v>
      </c>
      <c r="E68" s="7">
        <v>0</v>
      </c>
      <c r="F68" s="7">
        <f t="shared" si="27"/>
        <v>0</v>
      </c>
      <c r="G68" s="5">
        <f t="shared" si="25"/>
        <v>4.4557777777777785</v>
      </c>
      <c r="H68" s="6">
        <f t="shared" si="28"/>
        <v>-1.4852592592592594E-2</v>
      </c>
      <c r="I68" s="15">
        <f t="shared" si="6"/>
        <v>-1.6375107563275617E-2</v>
      </c>
      <c r="J68" s="15">
        <f t="shared" si="7"/>
        <v>-1.5225149706830227E-3</v>
      </c>
      <c r="K68" s="15">
        <f t="shared" si="8"/>
        <v>-0.45675449120490619</v>
      </c>
      <c r="L68" s="15">
        <f t="shared" si="9"/>
        <v>-1.6730933743769457E-3</v>
      </c>
      <c r="M68" s="15">
        <f t="shared" si="10"/>
        <v>1.6321530321530324E-2</v>
      </c>
      <c r="N68" s="18">
        <f t="shared" si="11"/>
        <v>11.053102441590033</v>
      </c>
      <c r="O68" s="15">
        <f t="shared" si="12"/>
        <v>4.0487554731099024E-2</v>
      </c>
      <c r="Q68"/>
      <c r="R68" s="4"/>
      <c r="S68" s="4"/>
      <c r="T68" s="4"/>
      <c r="V68">
        <v>20</v>
      </c>
      <c r="W68" s="13">
        <f t="shared" si="24"/>
        <v>17.700000000000003</v>
      </c>
      <c r="X68" s="13">
        <f t="shared" si="24"/>
        <v>34.4</v>
      </c>
      <c r="Y68" s="13">
        <f t="shared" si="24"/>
        <v>64.399999999999991</v>
      </c>
      <c r="Z68" s="13">
        <f t="shared" si="24"/>
        <v>48</v>
      </c>
      <c r="AA68" s="13">
        <f t="shared" si="24"/>
        <v>60</v>
      </c>
      <c r="AB68" s="13">
        <f t="shared" si="24"/>
        <v>8.5</v>
      </c>
      <c r="AC68" s="13">
        <f t="shared" si="24"/>
        <v>0</v>
      </c>
      <c r="AD68" s="13">
        <f t="shared" si="24"/>
        <v>0</v>
      </c>
      <c r="AE68" s="13">
        <f t="shared" si="24"/>
        <v>14.4</v>
      </c>
      <c r="AF68" s="13">
        <f t="shared" si="24"/>
        <v>6.2</v>
      </c>
      <c r="AG68" s="13">
        <f t="shared" si="24"/>
        <v>13</v>
      </c>
      <c r="AH68" s="13">
        <f t="shared" si="24"/>
        <v>18.899999999999999</v>
      </c>
    </row>
    <row r="69" spans="1:34" x14ac:dyDescent="0.25">
      <c r="A69" s="8">
        <f t="shared" si="29"/>
        <v>6</v>
      </c>
      <c r="B69" s="8">
        <f t="shared" si="26"/>
        <v>8</v>
      </c>
      <c r="C69" s="5">
        <v>68</v>
      </c>
      <c r="D69" s="7">
        <v>0</v>
      </c>
      <c r="E69" s="7">
        <v>0</v>
      </c>
      <c r="F69" s="7">
        <f t="shared" si="27"/>
        <v>0</v>
      </c>
      <c r="G69" s="5">
        <f t="shared" si="25"/>
        <v>3.2571111111111111</v>
      </c>
      <c r="H69" s="6">
        <f t="shared" si="28"/>
        <v>-1.0857037037037037E-2</v>
      </c>
      <c r="I69" s="15">
        <f t="shared" si="6"/>
        <v>8.3266840254977367E-3</v>
      </c>
      <c r="J69" s="15">
        <f t="shared" si="7"/>
        <v>1.9183721062534773E-2</v>
      </c>
      <c r="K69" s="15">
        <f t="shared" si="8"/>
        <v>5.7551163187604324</v>
      </c>
      <c r="L69" s="15">
        <f t="shared" si="9"/>
        <v>2.1081012156631621E-2</v>
      </c>
      <c r="M69" s="15">
        <f t="shared" si="10"/>
        <v>1.1930809930809931E-2</v>
      </c>
      <c r="N69" s="18">
        <f t="shared" si="11"/>
        <v>15.785918244684071</v>
      </c>
      <c r="O69" s="15">
        <f t="shared" si="12"/>
        <v>5.7823876354154105E-2</v>
      </c>
      <c r="Q69"/>
      <c r="R69" s="4"/>
      <c r="S69" s="4"/>
      <c r="T69" s="4"/>
      <c r="V69">
        <v>21</v>
      </c>
      <c r="W69" s="13">
        <f t="shared" ref="W69:AH78" si="30">AVERAGEIFS($D:$D,$B:$B,W$48,$A:$A,$V69)</f>
        <v>29.3</v>
      </c>
      <c r="X69" s="13">
        <f t="shared" si="30"/>
        <v>39.699999999999996</v>
      </c>
      <c r="Y69" s="13">
        <f t="shared" si="30"/>
        <v>42.400000000000006</v>
      </c>
      <c r="Z69" s="13">
        <f t="shared" si="30"/>
        <v>77.8</v>
      </c>
      <c r="AA69" s="13">
        <f t="shared" si="30"/>
        <v>73.199999999999989</v>
      </c>
      <c r="AB69" s="13">
        <f t="shared" si="30"/>
        <v>0.6</v>
      </c>
      <c r="AC69" s="13">
        <f t="shared" si="30"/>
        <v>2.2000000000000002</v>
      </c>
      <c r="AD69" s="13">
        <f t="shared" si="30"/>
        <v>0</v>
      </c>
      <c r="AE69" s="13">
        <f t="shared" si="30"/>
        <v>10.200000000000001</v>
      </c>
      <c r="AF69" s="13">
        <f t="shared" si="30"/>
        <v>22.3</v>
      </c>
      <c r="AG69" s="13">
        <f t="shared" si="30"/>
        <v>15</v>
      </c>
      <c r="AH69" s="13">
        <f t="shared" si="30"/>
        <v>29.500000000000004</v>
      </c>
    </row>
    <row r="70" spans="1:34" x14ac:dyDescent="0.25">
      <c r="A70" s="8">
        <f t="shared" si="29"/>
        <v>6</v>
      </c>
      <c r="B70" s="8">
        <f t="shared" si="26"/>
        <v>9</v>
      </c>
      <c r="C70" s="5">
        <v>69</v>
      </c>
      <c r="D70" s="7">
        <v>0</v>
      </c>
      <c r="E70" s="7">
        <v>0</v>
      </c>
      <c r="F70" s="7">
        <f t="shared" si="27"/>
        <v>0</v>
      </c>
      <c r="G70" s="5">
        <f t="shared" si="25"/>
        <v>5.2579999999999991</v>
      </c>
      <c r="H70" s="6">
        <f t="shared" si="28"/>
        <v>-1.7526666666666663E-2</v>
      </c>
      <c r="I70" s="15">
        <f t="shared" si="6"/>
        <v>-8.080690774359944E-3</v>
      </c>
      <c r="J70" s="15">
        <f t="shared" si="7"/>
        <v>9.4459758923067186E-3</v>
      </c>
      <c r="K70" s="15">
        <f t="shared" si="8"/>
        <v>2.833792767692016</v>
      </c>
      <c r="L70" s="15">
        <f t="shared" si="9"/>
        <v>1.0380193288249143E-2</v>
      </c>
      <c r="M70" s="15">
        <f t="shared" si="10"/>
        <v>1.9260073260073257E-2</v>
      </c>
      <c r="N70" s="18">
        <f t="shared" si="11"/>
        <v>13.549129524544174</v>
      </c>
      <c r="O70" s="15">
        <f t="shared" si="12"/>
        <v>4.9630511078916389E-2</v>
      </c>
      <c r="Q70"/>
      <c r="R70" s="4"/>
      <c r="S70" s="4"/>
      <c r="T70" s="4"/>
      <c r="V70">
        <v>22</v>
      </c>
      <c r="W70" s="13">
        <f t="shared" si="30"/>
        <v>43.7</v>
      </c>
      <c r="X70" s="13">
        <f t="shared" si="30"/>
        <v>16.600000000000001</v>
      </c>
      <c r="Y70" s="13">
        <f t="shared" si="30"/>
        <v>52.3</v>
      </c>
      <c r="Z70" s="13">
        <f t="shared" si="30"/>
        <v>45.6</v>
      </c>
      <c r="AA70" s="13">
        <f t="shared" si="30"/>
        <v>96.2</v>
      </c>
      <c r="AB70" s="13">
        <f t="shared" si="30"/>
        <v>15.2</v>
      </c>
      <c r="AC70" s="13">
        <f t="shared" si="30"/>
        <v>12</v>
      </c>
      <c r="AD70" s="13">
        <f t="shared" si="30"/>
        <v>0.2</v>
      </c>
      <c r="AE70" s="13">
        <f t="shared" si="30"/>
        <v>0</v>
      </c>
      <c r="AF70" s="13">
        <f t="shared" si="30"/>
        <v>19.399999999999999</v>
      </c>
      <c r="AG70" s="13">
        <f t="shared" si="30"/>
        <v>27.4</v>
      </c>
      <c r="AH70" s="13">
        <f t="shared" si="30"/>
        <v>37.200000000000003</v>
      </c>
    </row>
    <row r="71" spans="1:34" x14ac:dyDescent="0.25">
      <c r="A71" s="8">
        <f t="shared" si="29"/>
        <v>6</v>
      </c>
      <c r="B71" s="8">
        <f t="shared" si="26"/>
        <v>10</v>
      </c>
      <c r="C71" s="5">
        <v>70</v>
      </c>
      <c r="D71" s="7">
        <v>0</v>
      </c>
      <c r="E71" s="7">
        <v>0</v>
      </c>
      <c r="F71" s="7">
        <f t="shared" si="27"/>
        <v>0</v>
      </c>
      <c r="G71" s="5">
        <f t="shared" si="25"/>
        <v>21.998888888888896</v>
      </c>
      <c r="H71" s="6">
        <f t="shared" si="28"/>
        <v>-7.3329629629629647E-2</v>
      </c>
      <c r="I71" s="15">
        <f t="shared" si="6"/>
        <v>-3.4605758039131795E-3</v>
      </c>
      <c r="J71" s="15">
        <f t="shared" si="7"/>
        <v>6.9869053825716468E-2</v>
      </c>
      <c r="K71" s="15">
        <f t="shared" si="8"/>
        <v>20.96071614771494</v>
      </c>
      <c r="L71" s="15">
        <f t="shared" si="9"/>
        <v>7.6779180028259855E-2</v>
      </c>
      <c r="M71" s="15">
        <f t="shared" si="10"/>
        <v>8.0582010582010602E-2</v>
      </c>
      <c r="N71" s="18">
        <f t="shared" si="11"/>
        <v>22.515052402199832</v>
      </c>
      <c r="O71" s="15">
        <f t="shared" si="12"/>
        <v>8.2472719421977411E-2</v>
      </c>
      <c r="Q71"/>
      <c r="R71" s="4"/>
      <c r="S71" s="4"/>
      <c r="T71" s="4"/>
      <c r="V71">
        <v>23</v>
      </c>
      <c r="W71" s="13">
        <f t="shared" si="30"/>
        <v>22.799999999999997</v>
      </c>
      <c r="X71" s="13">
        <f t="shared" si="30"/>
        <v>21.4</v>
      </c>
      <c r="Y71" s="13">
        <f t="shared" si="30"/>
        <v>55.8</v>
      </c>
      <c r="Z71" s="13">
        <f t="shared" si="30"/>
        <v>15</v>
      </c>
      <c r="AA71" s="13">
        <f t="shared" si="30"/>
        <v>40.799999999999997</v>
      </c>
      <c r="AB71" s="13">
        <f t="shared" si="30"/>
        <v>29.6</v>
      </c>
      <c r="AC71" s="13">
        <f t="shared" si="30"/>
        <v>0</v>
      </c>
      <c r="AD71" s="13">
        <f t="shared" si="30"/>
        <v>0</v>
      </c>
      <c r="AE71" s="13">
        <f t="shared" si="30"/>
        <v>0</v>
      </c>
      <c r="AF71" s="13">
        <f t="shared" si="30"/>
        <v>1.2</v>
      </c>
      <c r="AG71" s="13">
        <f t="shared" si="30"/>
        <v>45.4</v>
      </c>
      <c r="AH71" s="13">
        <f t="shared" si="30"/>
        <v>58.8</v>
      </c>
    </row>
    <row r="72" spans="1:34" x14ac:dyDescent="0.25">
      <c r="A72" s="8">
        <f t="shared" si="29"/>
        <v>6</v>
      </c>
      <c r="B72" s="8">
        <f t="shared" si="26"/>
        <v>11</v>
      </c>
      <c r="C72" s="5">
        <v>71</v>
      </c>
      <c r="D72" s="7">
        <v>8</v>
      </c>
      <c r="E72" s="7">
        <v>8</v>
      </c>
      <c r="F72" s="7">
        <f t="shared" si="27"/>
        <v>0</v>
      </c>
      <c r="G72" s="5">
        <f t="shared" si="25"/>
        <v>30.617999999999999</v>
      </c>
      <c r="H72" s="6">
        <f t="shared" si="28"/>
        <v>-7.5393333333333326E-2</v>
      </c>
      <c r="I72" s="15">
        <f t="shared" si="6"/>
        <v>-2.2543831182890939E-2</v>
      </c>
      <c r="J72" s="15">
        <f t="shared" si="7"/>
        <v>5.2849502150442387E-2</v>
      </c>
      <c r="K72" s="15">
        <f t="shared" si="8"/>
        <v>23.854850645132718</v>
      </c>
      <c r="L72" s="15">
        <f t="shared" si="9"/>
        <v>5.8076375989497137E-2</v>
      </c>
      <c r="M72" s="15">
        <f t="shared" si="10"/>
        <v>8.2849816849816849E-2</v>
      </c>
      <c r="N72" s="18">
        <f t="shared" si="11"/>
        <v>23.698723540218229</v>
      </c>
      <c r="O72" s="15">
        <f t="shared" si="12"/>
        <v>5.7504481832301203E-2</v>
      </c>
      <c r="Q72"/>
      <c r="R72" s="4"/>
      <c r="S72" s="4"/>
      <c r="T72" s="4"/>
      <c r="V72">
        <v>24</v>
      </c>
      <c r="W72" s="13">
        <f t="shared" si="30"/>
        <v>46</v>
      </c>
      <c r="X72" s="13">
        <f t="shared" si="30"/>
        <v>30.799999999999997</v>
      </c>
      <c r="Y72" s="13">
        <f t="shared" si="30"/>
        <v>64.2</v>
      </c>
      <c r="Z72" s="13">
        <f t="shared" si="30"/>
        <v>27.1</v>
      </c>
      <c r="AA72" s="13">
        <f t="shared" si="30"/>
        <v>26.800000000000004</v>
      </c>
      <c r="AB72" s="13">
        <f t="shared" si="30"/>
        <v>12.1</v>
      </c>
      <c r="AC72" s="13">
        <f t="shared" si="30"/>
        <v>0</v>
      </c>
      <c r="AD72" s="13">
        <f t="shared" si="30"/>
        <v>0</v>
      </c>
      <c r="AE72" s="13">
        <f t="shared" si="30"/>
        <v>0</v>
      </c>
      <c r="AF72" s="13">
        <f t="shared" si="30"/>
        <v>9</v>
      </c>
      <c r="AG72" s="13">
        <f t="shared" si="30"/>
        <v>14.399999999999999</v>
      </c>
      <c r="AH72" s="13">
        <f t="shared" si="30"/>
        <v>20.099999999999998</v>
      </c>
    </row>
    <row r="73" spans="1:34" x14ac:dyDescent="0.25">
      <c r="A73" s="8">
        <f t="shared" si="29"/>
        <v>6</v>
      </c>
      <c r="B73" s="8">
        <f t="shared" si="26"/>
        <v>12</v>
      </c>
      <c r="C73" s="5">
        <v>72</v>
      </c>
      <c r="D73" s="7">
        <v>7</v>
      </c>
      <c r="E73" s="7">
        <v>7</v>
      </c>
      <c r="F73" s="7">
        <f t="shared" si="27"/>
        <v>0</v>
      </c>
      <c r="G73" s="5">
        <f t="shared" si="25"/>
        <v>27.382666666666658</v>
      </c>
      <c r="H73" s="6">
        <f t="shared" si="28"/>
        <v>-6.7942222222222196E-2</v>
      </c>
      <c r="I73" s="15">
        <f t="shared" si="6"/>
        <v>-2.2122816862802083E-2</v>
      </c>
      <c r="J73" s="15">
        <f t="shared" si="7"/>
        <v>4.5819405359420112E-2</v>
      </c>
      <c r="K73" s="15">
        <f t="shared" si="8"/>
        <v>20.745821607826034</v>
      </c>
      <c r="L73" s="15">
        <f t="shared" si="9"/>
        <v>5.0350994900461667E-2</v>
      </c>
      <c r="M73" s="15">
        <f t="shared" si="10"/>
        <v>7.4661782661782625E-2</v>
      </c>
      <c r="N73" s="18">
        <f t="shared" si="11"/>
        <v>24.579792964959111</v>
      </c>
      <c r="O73" s="15">
        <f t="shared" si="12"/>
        <v>6.4394846025491254E-2</v>
      </c>
      <c r="Q73"/>
      <c r="R73" s="4"/>
      <c r="S73" s="4"/>
      <c r="T73" s="4"/>
      <c r="V73">
        <v>25</v>
      </c>
      <c r="W73" s="13">
        <f t="shared" si="30"/>
        <v>15.120000000000001</v>
      </c>
      <c r="X73" s="13">
        <f t="shared" si="30"/>
        <v>28.510000000000005</v>
      </c>
      <c r="Y73" s="13">
        <f t="shared" si="30"/>
        <v>54.7</v>
      </c>
      <c r="Z73" s="13">
        <f t="shared" si="30"/>
        <v>38.83</v>
      </c>
      <c r="AA73" s="13">
        <f t="shared" si="30"/>
        <v>18.5</v>
      </c>
      <c r="AB73" s="13">
        <f t="shared" si="30"/>
        <v>0.7</v>
      </c>
      <c r="AC73" s="13">
        <f t="shared" si="30"/>
        <v>5.9099999999999993</v>
      </c>
      <c r="AD73" s="13">
        <f t="shared" si="30"/>
        <v>0</v>
      </c>
      <c r="AE73" s="13">
        <f t="shared" si="30"/>
        <v>0</v>
      </c>
      <c r="AF73" s="13">
        <f t="shared" si="30"/>
        <v>31.1</v>
      </c>
      <c r="AG73" s="13">
        <f t="shared" si="30"/>
        <v>28.5</v>
      </c>
      <c r="AH73" s="13">
        <f t="shared" si="30"/>
        <v>39.4</v>
      </c>
    </row>
    <row r="74" spans="1:34" x14ac:dyDescent="0.25">
      <c r="A74" s="8">
        <f t="shared" si="29"/>
        <v>7</v>
      </c>
      <c r="B74" s="8">
        <f t="shared" si="26"/>
        <v>1</v>
      </c>
      <c r="C74" s="5">
        <v>73</v>
      </c>
      <c r="D74" s="7">
        <v>38</v>
      </c>
      <c r="E74" s="7">
        <v>38</v>
      </c>
      <c r="F74" s="7">
        <f t="shared" si="27"/>
        <v>0</v>
      </c>
      <c r="G74" s="5">
        <f t="shared" si="25"/>
        <v>30.238222222222227</v>
      </c>
      <c r="H74" s="6">
        <f t="shared" si="28"/>
        <v>2.5872592592592579E-2</v>
      </c>
      <c r="I74" s="15">
        <f t="shared" si="6"/>
        <v>1.3616042090794952E-3</v>
      </c>
      <c r="J74" s="15">
        <f t="shared" si="7"/>
        <v>-2.4510988383513083E-2</v>
      </c>
      <c r="K74" s="15">
        <f t="shared" si="8"/>
        <v>30.646703484946077</v>
      </c>
      <c r="L74" s="15">
        <f t="shared" si="9"/>
        <v>-2.6935152069794591E-2</v>
      </c>
      <c r="M74" s="15">
        <f t="shared" si="10"/>
        <v>-2.8431420431420416E-2</v>
      </c>
      <c r="N74" s="18">
        <f t="shared" si="11"/>
        <v>34.245510534516846</v>
      </c>
      <c r="O74" s="15">
        <f t="shared" si="12"/>
        <v>-1.3752708664773457E-2</v>
      </c>
      <c r="Q74"/>
      <c r="R74" s="4"/>
      <c r="S74" s="4"/>
      <c r="T74" s="4"/>
      <c r="V74">
        <v>26</v>
      </c>
      <c r="W74" s="13">
        <f t="shared" si="30"/>
        <v>16.100000000000001</v>
      </c>
      <c r="X74" s="13">
        <f t="shared" si="30"/>
        <v>43.81</v>
      </c>
      <c r="Y74" s="13">
        <f t="shared" si="30"/>
        <v>80.3</v>
      </c>
      <c r="Z74" s="13">
        <f t="shared" si="30"/>
        <v>59.510000000000005</v>
      </c>
      <c r="AA74" s="13">
        <f t="shared" si="30"/>
        <v>37.199999999999996</v>
      </c>
      <c r="AB74" s="13">
        <f t="shared" si="30"/>
        <v>27.900000000000002</v>
      </c>
      <c r="AC74" s="13">
        <f t="shared" si="30"/>
        <v>3.4</v>
      </c>
      <c r="AD74" s="13">
        <f t="shared" si="30"/>
        <v>2.0099999999999998</v>
      </c>
      <c r="AE74" s="13">
        <f t="shared" si="30"/>
        <v>0</v>
      </c>
      <c r="AF74" s="13">
        <f t="shared" si="30"/>
        <v>28.4</v>
      </c>
      <c r="AG74" s="13">
        <f t="shared" si="30"/>
        <v>20</v>
      </c>
      <c r="AH74" s="13">
        <f t="shared" si="30"/>
        <v>19.809999999999999</v>
      </c>
    </row>
    <row r="75" spans="1:34" x14ac:dyDescent="0.25">
      <c r="A75" s="8">
        <f t="shared" si="29"/>
        <v>7</v>
      </c>
      <c r="B75" s="8">
        <f t="shared" si="26"/>
        <v>2</v>
      </c>
      <c r="C75" s="5">
        <v>74</v>
      </c>
      <c r="D75" s="7">
        <v>42</v>
      </c>
      <c r="E75" s="7">
        <v>42</v>
      </c>
      <c r="F75" s="7">
        <f t="shared" si="27"/>
        <v>0</v>
      </c>
      <c r="G75" s="5">
        <f t="shared" si="25"/>
        <v>29.712</v>
      </c>
      <c r="H75" s="6">
        <f t="shared" si="28"/>
        <v>4.0960000000000003E-2</v>
      </c>
      <c r="I75" s="15">
        <f t="shared" si="6"/>
        <v>-1.9183483549845633E-3</v>
      </c>
      <c r="J75" s="15">
        <f t="shared" si="7"/>
        <v>-4.2878348354984566E-2</v>
      </c>
      <c r="K75" s="15">
        <f t="shared" si="8"/>
        <v>29.136495493504629</v>
      </c>
      <c r="L75" s="15">
        <f t="shared" si="9"/>
        <v>-4.711906412635667E-2</v>
      </c>
      <c r="M75" s="15">
        <f t="shared" si="10"/>
        <v>-4.501098901098901E-2</v>
      </c>
      <c r="N75" s="18">
        <f t="shared" si="11"/>
        <v>35.926973048050776</v>
      </c>
      <c r="O75" s="15">
        <f t="shared" si="12"/>
        <v>-2.2245519970509976E-2</v>
      </c>
      <c r="Q75"/>
      <c r="R75" s="4"/>
      <c r="S75" s="4"/>
      <c r="T75" s="4"/>
      <c r="V75">
        <v>27</v>
      </c>
      <c r="W75" s="13">
        <f t="shared" si="30"/>
        <v>41.9</v>
      </c>
      <c r="X75" s="13">
        <f t="shared" si="30"/>
        <v>47.9</v>
      </c>
      <c r="Y75" s="13">
        <f t="shared" si="30"/>
        <v>18.500000000000004</v>
      </c>
      <c r="Z75" s="13">
        <f t="shared" si="30"/>
        <v>26.499999999999996</v>
      </c>
      <c r="AA75" s="13">
        <f t="shared" si="30"/>
        <v>49.899999999999991</v>
      </c>
      <c r="AB75" s="13">
        <f t="shared" si="30"/>
        <v>2.7</v>
      </c>
      <c r="AC75" s="13">
        <f t="shared" si="30"/>
        <v>2.5</v>
      </c>
      <c r="AD75" s="13">
        <f t="shared" si="30"/>
        <v>0</v>
      </c>
      <c r="AE75" s="13">
        <f t="shared" si="30"/>
        <v>0.91</v>
      </c>
      <c r="AF75" s="13">
        <f t="shared" si="30"/>
        <v>58</v>
      </c>
      <c r="AG75" s="13">
        <f t="shared" si="30"/>
        <v>23.1</v>
      </c>
      <c r="AH75" s="13">
        <f t="shared" si="30"/>
        <v>23.810000000000002</v>
      </c>
    </row>
    <row r="76" spans="1:34" x14ac:dyDescent="0.25">
      <c r="A76" s="8">
        <f t="shared" si="29"/>
        <v>7</v>
      </c>
      <c r="B76" s="8">
        <f t="shared" si="26"/>
        <v>3</v>
      </c>
      <c r="C76" s="5">
        <v>75</v>
      </c>
      <c r="D76" s="7">
        <v>10</v>
      </c>
      <c r="E76" s="7">
        <v>10</v>
      </c>
      <c r="F76" s="7">
        <f t="shared" si="27"/>
        <v>0</v>
      </c>
      <c r="G76" s="5">
        <f t="shared" si="25"/>
        <v>50.258222222222223</v>
      </c>
      <c r="H76" s="6">
        <f t="shared" si="28"/>
        <v>-0.13419407407407408</v>
      </c>
      <c r="I76" s="15">
        <f t="shared" si="6"/>
        <v>3.1598343826956107E-3</v>
      </c>
      <c r="J76" s="15">
        <f t="shared" si="7"/>
        <v>0.13735390845676967</v>
      </c>
      <c r="K76" s="15">
        <f t="shared" si="8"/>
        <v>51.206172537030909</v>
      </c>
      <c r="L76" s="15">
        <f t="shared" si="9"/>
        <v>0.15093836094150517</v>
      </c>
      <c r="M76" s="15">
        <f t="shared" si="10"/>
        <v>0.14746601546601545</v>
      </c>
      <c r="N76" s="18">
        <f t="shared" si="11"/>
        <v>38.881151030707585</v>
      </c>
      <c r="O76" s="15">
        <f t="shared" si="12"/>
        <v>0.1057917620172439</v>
      </c>
      <c r="Q76"/>
      <c r="R76" s="4"/>
      <c r="S76" s="4"/>
      <c r="T76" s="4"/>
      <c r="V76">
        <v>28</v>
      </c>
      <c r="W76" s="13">
        <f t="shared" si="30"/>
        <v>45.3</v>
      </c>
      <c r="X76" s="13">
        <f t="shared" si="30"/>
        <v>16.41</v>
      </c>
      <c r="Y76" s="13">
        <f t="shared" si="30"/>
        <v>26.409999999999997</v>
      </c>
      <c r="Z76" s="13">
        <f t="shared" si="30"/>
        <v>45.3</v>
      </c>
      <c r="AA76" s="13">
        <f t="shared" si="30"/>
        <v>88.1</v>
      </c>
      <c r="AB76" s="13">
        <f t="shared" si="30"/>
        <v>4.1999999999999993</v>
      </c>
      <c r="AC76" s="13">
        <f t="shared" si="30"/>
        <v>0</v>
      </c>
      <c r="AD76" s="13">
        <f t="shared" si="30"/>
        <v>0.11</v>
      </c>
      <c r="AE76" s="13">
        <f t="shared" si="30"/>
        <v>3.1</v>
      </c>
      <c r="AF76" s="13">
        <f t="shared" si="30"/>
        <v>0</v>
      </c>
      <c r="AG76" s="13">
        <f t="shared" si="30"/>
        <v>18.919999999999998</v>
      </c>
      <c r="AH76" s="13">
        <f t="shared" si="30"/>
        <v>18.260000000000005</v>
      </c>
    </row>
    <row r="77" spans="1:34" x14ac:dyDescent="0.25">
      <c r="A77" s="8">
        <f t="shared" si="29"/>
        <v>7</v>
      </c>
      <c r="B77" s="8">
        <f t="shared" si="26"/>
        <v>4</v>
      </c>
      <c r="C77" s="5">
        <v>76</v>
      </c>
      <c r="D77" s="7">
        <v>115</v>
      </c>
      <c r="E77" s="7">
        <v>115</v>
      </c>
      <c r="F77" s="7">
        <f t="shared" si="27"/>
        <v>0</v>
      </c>
      <c r="G77" s="5">
        <f t="shared" si="25"/>
        <v>56.801333333333325</v>
      </c>
      <c r="H77" s="6">
        <f t="shared" si="28"/>
        <v>0.19399555555555559</v>
      </c>
      <c r="I77" s="15">
        <f t="shared" si="6"/>
        <v>-1.7855681806383285E-2</v>
      </c>
      <c r="J77" s="15">
        <f t="shared" si="7"/>
        <v>-0.21185123736193887</v>
      </c>
      <c r="K77" s="15">
        <f t="shared" si="8"/>
        <v>51.444628791418339</v>
      </c>
      <c r="L77" s="15">
        <f t="shared" si="9"/>
        <v>-0.23280355754059218</v>
      </c>
      <c r="M77" s="15">
        <f t="shared" si="10"/>
        <v>-0.21318192918192921</v>
      </c>
      <c r="N77" s="18">
        <f t="shared" si="11"/>
        <v>29.213613949119974</v>
      </c>
      <c r="O77" s="15">
        <f t="shared" si="12"/>
        <v>-0.31423584634021989</v>
      </c>
      <c r="Q77"/>
      <c r="R77" s="4"/>
      <c r="S77" s="4"/>
      <c r="T77" s="4"/>
      <c r="V77">
        <v>29</v>
      </c>
      <c r="W77" s="13">
        <f t="shared" si="30"/>
        <v>10.75</v>
      </c>
      <c r="X77" s="13">
        <f t="shared" si="30"/>
        <v>17.079999999999998</v>
      </c>
      <c r="Y77" s="13">
        <f t="shared" si="30"/>
        <v>36.25</v>
      </c>
      <c r="Z77" s="13">
        <f t="shared" si="30"/>
        <v>85.61</v>
      </c>
      <c r="AA77" s="13">
        <f t="shared" si="30"/>
        <v>91.629999999999981</v>
      </c>
      <c r="AB77" s="13">
        <f t="shared" si="30"/>
        <v>3.1</v>
      </c>
      <c r="AC77" s="13">
        <f t="shared" si="30"/>
        <v>0.43000000000000005</v>
      </c>
      <c r="AD77" s="13">
        <f t="shared" si="30"/>
        <v>0.72</v>
      </c>
      <c r="AE77" s="13">
        <f t="shared" si="30"/>
        <v>0</v>
      </c>
      <c r="AF77" s="13">
        <f t="shared" si="30"/>
        <v>3.9499999999999997</v>
      </c>
      <c r="AG77" s="13">
        <f t="shared" si="30"/>
        <v>88.749999999999986</v>
      </c>
      <c r="AH77" s="13">
        <f t="shared" si="30"/>
        <v>23.180000000000003</v>
      </c>
    </row>
    <row r="78" spans="1:34" x14ac:dyDescent="0.25">
      <c r="A78" s="8">
        <f t="shared" si="29"/>
        <v>7</v>
      </c>
      <c r="B78" s="8">
        <f t="shared" si="26"/>
        <v>5</v>
      </c>
      <c r="C78" s="5">
        <v>77</v>
      </c>
      <c r="D78" s="7">
        <v>41</v>
      </c>
      <c r="E78" s="7">
        <v>41</v>
      </c>
      <c r="F78" s="7">
        <f t="shared" si="27"/>
        <v>0</v>
      </c>
      <c r="G78" s="5">
        <f t="shared" si="25"/>
        <v>42.779555555555547</v>
      </c>
      <c r="H78" s="6">
        <f t="shared" si="28"/>
        <v>-5.9318518518518219E-3</v>
      </c>
      <c r="I78" s="15">
        <f t="shared" si="6"/>
        <v>-9.2021293338296114E-3</v>
      </c>
      <c r="J78" s="15">
        <f t="shared" si="7"/>
        <v>-3.2702774819777895E-3</v>
      </c>
      <c r="K78" s="15">
        <f t="shared" si="8"/>
        <v>40.018916755406664</v>
      </c>
      <c r="L78" s="15">
        <f t="shared" si="9"/>
        <v>-3.5937115186569077E-3</v>
      </c>
      <c r="M78" s="15">
        <f t="shared" si="10"/>
        <v>6.518518518518486E-3</v>
      </c>
      <c r="N78" s="18">
        <f t="shared" si="11"/>
        <v>35.911570623677058</v>
      </c>
      <c r="O78" s="15">
        <f t="shared" si="12"/>
        <v>-1.8638935444406382E-2</v>
      </c>
      <c r="Q78"/>
      <c r="R78" s="3"/>
      <c r="S78" s="16"/>
      <c r="T78" s="16"/>
      <c r="V78">
        <v>30</v>
      </c>
      <c r="W78" s="13">
        <f t="shared" si="30"/>
        <v>26.66</v>
      </c>
      <c r="X78" s="13">
        <f t="shared" si="30"/>
        <v>33.36</v>
      </c>
      <c r="Y78" s="13">
        <f t="shared" si="30"/>
        <v>31.689999999999998</v>
      </c>
      <c r="Z78" s="13">
        <f t="shared" si="30"/>
        <v>63.46</v>
      </c>
      <c r="AA78" s="13">
        <f t="shared" si="30"/>
        <v>12.73</v>
      </c>
      <c r="AB78" s="13">
        <f t="shared" si="30"/>
        <v>5.5</v>
      </c>
      <c r="AC78" s="13">
        <f t="shared" si="30"/>
        <v>0.01</v>
      </c>
      <c r="AD78" s="13">
        <f t="shared" si="30"/>
        <v>2.2000000000000002</v>
      </c>
      <c r="AE78" s="13">
        <f t="shared" si="30"/>
        <v>0</v>
      </c>
      <c r="AF78" s="13">
        <f t="shared" si="30"/>
        <v>12.129999999999999</v>
      </c>
      <c r="AG78" s="13">
        <f t="shared" si="30"/>
        <v>54.900000000000006</v>
      </c>
      <c r="AH78" s="13">
        <f t="shared" si="30"/>
        <v>40.770000000000003</v>
      </c>
    </row>
    <row r="79" spans="1:34" x14ac:dyDescent="0.25">
      <c r="A79" s="8">
        <f t="shared" si="29"/>
        <v>7</v>
      </c>
      <c r="B79" s="8">
        <f t="shared" si="26"/>
        <v>6</v>
      </c>
      <c r="C79" s="5">
        <v>78</v>
      </c>
      <c r="D79" s="7">
        <v>15</v>
      </c>
      <c r="E79" s="7">
        <v>15</v>
      </c>
      <c r="F79" s="7">
        <f t="shared" si="27"/>
        <v>0</v>
      </c>
      <c r="G79" s="5">
        <f t="shared" si="25"/>
        <v>11.283111111111111</v>
      </c>
      <c r="H79" s="6">
        <f t="shared" si="28"/>
        <v>1.2389629629629629E-2</v>
      </c>
      <c r="I79" s="15">
        <f t="shared" ref="I79:I143" si="31">R$1+R$2*H78+R$3*H77+R$4*H76+R$5*H75+R$6*H74+R$7*H73+R$8*H72+R$9*H71+R$10*H70+R$11*H69+R$12*H68+R$13*H67</f>
        <v>-8.1297384934272167E-3</v>
      </c>
      <c r="J79" s="15">
        <f t="shared" ref="J79:J143" si="32">I79-H79</f>
        <v>-2.0519368123056846E-2</v>
      </c>
      <c r="K79" s="15">
        <f t="shared" ref="K79:K143" si="33">300*I79+G79</f>
        <v>8.8441895630829457</v>
      </c>
      <c r="L79" s="15">
        <f t="shared" ref="L79:L142" si="34">(K79-D79)/273</f>
        <v>-2.2548756179183348E-2</v>
      </c>
      <c r="M79" s="15">
        <f t="shared" ref="M79:M142" si="35">(G79-D79)/273</f>
        <v>-1.3614977614977614E-2</v>
      </c>
      <c r="N79" s="18">
        <f t="shared" ref="N79:N142" si="36">S$1+S$2*D78+S$3*D77+S$4*D76+S$5*D75+S$6*D74+S$7*D73+S$8*D72+S$9*D71+S$10*D70+S$11*D69+S$12*D68+S$13*D67</f>
        <v>25.210614770955722</v>
      </c>
      <c r="O79" s="15">
        <f t="shared" ref="O79:O142" si="37">(N79-D79)/273</f>
        <v>3.7401519307530121E-2</v>
      </c>
      <c r="Q79"/>
      <c r="R79" s="4"/>
      <c r="S79" s="4"/>
      <c r="T79" s="4"/>
      <c r="V79">
        <v>31</v>
      </c>
      <c r="W79" s="13">
        <f t="shared" ref="W79:AH88" si="38">AVERAGEIFS($D:$D,$B:$B,W$48,$A:$A,$V79)</f>
        <v>15.96</v>
      </c>
      <c r="X79" s="13">
        <f t="shared" si="38"/>
        <v>30.819999999999997</v>
      </c>
      <c r="Y79" s="13">
        <f t="shared" si="38"/>
        <v>40.429999999999993</v>
      </c>
      <c r="Z79" s="13">
        <f t="shared" si="38"/>
        <v>39.03</v>
      </c>
      <c r="AA79" s="13">
        <f t="shared" si="38"/>
        <v>77.010000000000005</v>
      </c>
      <c r="AB79" s="13">
        <f t="shared" si="38"/>
        <v>7.71</v>
      </c>
      <c r="AC79" s="13">
        <f t="shared" si="38"/>
        <v>3.0199999999999996</v>
      </c>
      <c r="AD79" s="13">
        <f t="shared" si="38"/>
        <v>1.01</v>
      </c>
      <c r="AE79" s="13">
        <f t="shared" si="38"/>
        <v>0.1</v>
      </c>
      <c r="AF79" s="13">
        <f t="shared" si="38"/>
        <v>36.709999999999994</v>
      </c>
      <c r="AG79" s="13">
        <f t="shared" si="38"/>
        <v>64.72999999999999</v>
      </c>
      <c r="AH79" s="13">
        <f t="shared" si="38"/>
        <v>10.67</v>
      </c>
    </row>
    <row r="80" spans="1:34" x14ac:dyDescent="0.25">
      <c r="A80" s="8">
        <f t="shared" si="29"/>
        <v>7</v>
      </c>
      <c r="B80" s="8">
        <f t="shared" si="26"/>
        <v>7</v>
      </c>
      <c r="C80" s="5">
        <v>79</v>
      </c>
      <c r="D80" s="7">
        <v>3</v>
      </c>
      <c r="E80" s="7">
        <v>3</v>
      </c>
      <c r="F80" s="7">
        <f t="shared" si="27"/>
        <v>0</v>
      </c>
      <c r="G80" s="5">
        <f t="shared" si="25"/>
        <v>4.4557777777777785</v>
      </c>
      <c r="H80" s="6">
        <f t="shared" si="28"/>
        <v>-4.852592592592595E-3</v>
      </c>
      <c r="I80" s="15">
        <f t="shared" si="31"/>
        <v>-1.7497037747725343E-3</v>
      </c>
      <c r="J80" s="15">
        <f t="shared" si="32"/>
        <v>3.1028888178200606E-3</v>
      </c>
      <c r="K80" s="15">
        <f t="shared" si="33"/>
        <v>3.9308666453460184</v>
      </c>
      <c r="L80" s="15">
        <f t="shared" si="34"/>
        <v>3.4097679316703968E-3</v>
      </c>
      <c r="M80" s="15">
        <f t="shared" si="35"/>
        <v>5.332519332519335E-3</v>
      </c>
      <c r="N80" s="18">
        <f t="shared" si="36"/>
        <v>11.794066371861005</v>
      </c>
      <c r="O80" s="15">
        <f t="shared" si="37"/>
        <v>3.2212697332824197E-2</v>
      </c>
      <c r="Q80"/>
      <c r="R80" s="4"/>
      <c r="S80" s="4"/>
      <c r="T80" s="4"/>
      <c r="V80">
        <v>32</v>
      </c>
      <c r="W80" s="13">
        <f t="shared" si="38"/>
        <v>16.600000000000001</v>
      </c>
      <c r="X80" s="13">
        <f t="shared" si="38"/>
        <v>30.609999999999996</v>
      </c>
      <c r="Y80" s="13">
        <f t="shared" si="38"/>
        <v>41.27</v>
      </c>
      <c r="Z80" s="13">
        <f t="shared" si="38"/>
        <v>43.800000000000004</v>
      </c>
      <c r="AA80" s="13">
        <f t="shared" si="38"/>
        <v>15.9</v>
      </c>
      <c r="AB80" s="13">
        <f t="shared" si="38"/>
        <v>6.129999999999999</v>
      </c>
      <c r="AC80" s="13">
        <f t="shared" si="38"/>
        <v>2.1100000000000003</v>
      </c>
      <c r="AD80" s="13">
        <f t="shared" si="38"/>
        <v>5.25</v>
      </c>
      <c r="AE80" s="13">
        <f t="shared" si="38"/>
        <v>3.01</v>
      </c>
      <c r="AF80" s="13">
        <f t="shared" si="38"/>
        <v>101.72</v>
      </c>
      <c r="AG80" s="13">
        <f t="shared" si="38"/>
        <v>8.8000000000000007</v>
      </c>
      <c r="AH80" s="13">
        <f t="shared" si="38"/>
        <v>46.72</v>
      </c>
    </row>
    <row r="81" spans="1:34" x14ac:dyDescent="0.25">
      <c r="A81" s="8">
        <f t="shared" si="29"/>
        <v>7</v>
      </c>
      <c r="B81" s="8">
        <f t="shared" si="26"/>
        <v>8</v>
      </c>
      <c r="C81" s="5">
        <v>80</v>
      </c>
      <c r="D81" s="7">
        <v>16</v>
      </c>
      <c r="E81" s="7">
        <v>16</v>
      </c>
      <c r="F81" s="7">
        <f t="shared" si="27"/>
        <v>0</v>
      </c>
      <c r="G81" s="5">
        <f t="shared" si="25"/>
        <v>3.2571111111111111</v>
      </c>
      <c r="H81" s="6">
        <f t="shared" si="28"/>
        <v>4.2476296296296297E-2</v>
      </c>
      <c r="I81" s="15">
        <f t="shared" si="31"/>
        <v>1.2809616507562079E-2</v>
      </c>
      <c r="J81" s="15">
        <f t="shared" si="32"/>
        <v>-2.9666679788734218E-2</v>
      </c>
      <c r="K81" s="15">
        <f t="shared" si="33"/>
        <v>7.0999960633797343</v>
      </c>
      <c r="L81" s="15">
        <f t="shared" si="34"/>
        <v>-3.2600747020587052E-2</v>
      </c>
      <c r="M81" s="15">
        <f t="shared" si="35"/>
        <v>-4.6677248677248678E-2</v>
      </c>
      <c r="N81" s="18">
        <f t="shared" si="36"/>
        <v>8.2542599502854248</v>
      </c>
      <c r="O81" s="15">
        <f t="shared" si="37"/>
        <v>-2.8372674174778664E-2</v>
      </c>
      <c r="Q81"/>
      <c r="R81" s="4"/>
      <c r="S81" s="4"/>
      <c r="T81" s="4"/>
      <c r="V81">
        <v>33</v>
      </c>
      <c r="W81" s="13">
        <f t="shared" si="38"/>
        <v>17.570000000000004</v>
      </c>
      <c r="X81" s="13">
        <f t="shared" si="38"/>
        <v>35.669999999999995</v>
      </c>
      <c r="Y81" s="13">
        <f t="shared" si="38"/>
        <v>36.53</v>
      </c>
      <c r="Z81" s="13">
        <f t="shared" si="38"/>
        <v>58.01</v>
      </c>
      <c r="AA81" s="13">
        <f t="shared" si="38"/>
        <v>10.1</v>
      </c>
      <c r="AB81" s="13">
        <f t="shared" si="38"/>
        <v>11.12</v>
      </c>
      <c r="AC81" s="13">
        <f t="shared" si="38"/>
        <v>3.11</v>
      </c>
      <c r="AD81" s="13">
        <f t="shared" si="38"/>
        <v>8.23</v>
      </c>
      <c r="AE81" s="13">
        <f t="shared" si="38"/>
        <v>3.1</v>
      </c>
      <c r="AF81" s="13">
        <f t="shared" si="38"/>
        <v>7.4399999999999995</v>
      </c>
      <c r="AG81" s="13">
        <f t="shared" si="38"/>
        <v>24.240000000000002</v>
      </c>
      <c r="AH81" s="13">
        <f t="shared" si="38"/>
        <v>34.139999999999993</v>
      </c>
    </row>
    <row r="82" spans="1:34" x14ac:dyDescent="0.25">
      <c r="A82" s="8">
        <f t="shared" si="29"/>
        <v>7</v>
      </c>
      <c r="B82" s="8">
        <f t="shared" si="26"/>
        <v>9</v>
      </c>
      <c r="C82" s="5">
        <v>81</v>
      </c>
      <c r="D82" s="7">
        <v>0</v>
      </c>
      <c r="E82" s="7">
        <v>0</v>
      </c>
      <c r="F82" s="7">
        <f t="shared" si="27"/>
        <v>0</v>
      </c>
      <c r="G82" s="5">
        <f t="shared" si="25"/>
        <v>5.2579999999999991</v>
      </c>
      <c r="H82" s="6">
        <f t="shared" si="28"/>
        <v>-1.7526666666666663E-2</v>
      </c>
      <c r="I82" s="15">
        <f t="shared" si="31"/>
        <v>-8.9334871700848285E-3</v>
      </c>
      <c r="J82" s="15">
        <f t="shared" si="32"/>
        <v>8.5931794965818341E-3</v>
      </c>
      <c r="K82" s="15">
        <f t="shared" si="33"/>
        <v>2.5779538489745506</v>
      </c>
      <c r="L82" s="15">
        <f t="shared" si="34"/>
        <v>9.4430543918481713E-3</v>
      </c>
      <c r="M82" s="15">
        <f t="shared" si="35"/>
        <v>1.9260073260073257E-2</v>
      </c>
      <c r="N82" s="18">
        <f t="shared" si="36"/>
        <v>3.3984086736319479</v>
      </c>
      <c r="O82" s="15">
        <f t="shared" si="37"/>
        <v>1.2448383419897246E-2</v>
      </c>
      <c r="Q82"/>
      <c r="R82" s="4"/>
      <c r="S82" s="4"/>
      <c r="T82" s="4"/>
      <c r="V82">
        <v>34</v>
      </c>
      <c r="W82" s="13">
        <f t="shared" si="38"/>
        <v>19.05</v>
      </c>
      <c r="X82" s="13">
        <f t="shared" si="38"/>
        <v>21.949999999999996</v>
      </c>
      <c r="Y82" s="13">
        <f t="shared" si="38"/>
        <v>59.84</v>
      </c>
      <c r="Z82" s="13">
        <f t="shared" si="38"/>
        <v>1.96</v>
      </c>
      <c r="AA82" s="13">
        <f t="shared" si="38"/>
        <v>6.5399999999999991</v>
      </c>
      <c r="AB82" s="13">
        <f t="shared" si="38"/>
        <v>0</v>
      </c>
      <c r="AC82" s="13">
        <f t="shared" si="38"/>
        <v>0</v>
      </c>
      <c r="AD82" s="13">
        <f t="shared" si="38"/>
        <v>2.13</v>
      </c>
      <c r="AE82" s="13">
        <f t="shared" si="38"/>
        <v>0.1</v>
      </c>
      <c r="AF82" s="13">
        <f t="shared" si="38"/>
        <v>20.74</v>
      </c>
      <c r="AG82" s="13">
        <f t="shared" si="38"/>
        <v>4.57</v>
      </c>
      <c r="AH82" s="13">
        <f t="shared" si="38"/>
        <v>20.330000000000002</v>
      </c>
    </row>
    <row r="83" spans="1:34" x14ac:dyDescent="0.25">
      <c r="A83" s="8">
        <f t="shared" si="29"/>
        <v>7</v>
      </c>
      <c r="B83" s="8">
        <f t="shared" si="26"/>
        <v>10</v>
      </c>
      <c r="C83" s="5">
        <v>82</v>
      </c>
      <c r="D83" s="7">
        <v>33</v>
      </c>
      <c r="E83" s="7">
        <v>33</v>
      </c>
      <c r="F83" s="7">
        <f t="shared" si="27"/>
        <v>0</v>
      </c>
      <c r="G83" s="5">
        <f t="shared" si="25"/>
        <v>21.998888888888896</v>
      </c>
      <c r="H83" s="6">
        <f t="shared" si="28"/>
        <v>3.6670370370370346E-2</v>
      </c>
      <c r="I83" s="15">
        <f t="shared" si="31"/>
        <v>-3.9807189035339086E-3</v>
      </c>
      <c r="J83" s="15">
        <f t="shared" si="32"/>
        <v>-4.0651089273904255E-2</v>
      </c>
      <c r="K83" s="15">
        <f t="shared" si="33"/>
        <v>20.804673217828721</v>
      </c>
      <c r="L83" s="15">
        <f t="shared" si="34"/>
        <v>-4.4671526674620071E-2</v>
      </c>
      <c r="M83" s="15">
        <f t="shared" si="35"/>
        <v>-4.0297110297110271E-2</v>
      </c>
      <c r="N83" s="18">
        <f t="shared" si="36"/>
        <v>12.110790772282853</v>
      </c>
      <c r="O83" s="15">
        <f t="shared" si="37"/>
        <v>-7.6517249918377828E-2</v>
      </c>
      <c r="Q83"/>
      <c r="R83" s="4"/>
      <c r="S83" s="4"/>
      <c r="T83" s="4"/>
      <c r="V83">
        <v>35</v>
      </c>
      <c r="W83" s="13">
        <f t="shared" si="38"/>
        <v>26.480000000000008</v>
      </c>
      <c r="X83" s="13">
        <f t="shared" si="38"/>
        <v>35.58</v>
      </c>
      <c r="Y83" s="13">
        <f t="shared" si="38"/>
        <v>44.180000000000007</v>
      </c>
      <c r="Z83" s="13">
        <f t="shared" si="38"/>
        <v>55.690000000000012</v>
      </c>
      <c r="AA83" s="13">
        <f t="shared" si="38"/>
        <v>22.799999999999997</v>
      </c>
      <c r="AB83" s="13">
        <f t="shared" si="38"/>
        <v>0</v>
      </c>
      <c r="AC83" s="13">
        <f t="shared" si="38"/>
        <v>1.01</v>
      </c>
      <c r="AD83" s="13">
        <f t="shared" si="38"/>
        <v>0.5</v>
      </c>
      <c r="AE83" s="13">
        <f t="shared" si="38"/>
        <v>0</v>
      </c>
      <c r="AF83" s="13">
        <f t="shared" si="38"/>
        <v>20.46</v>
      </c>
      <c r="AG83" s="13">
        <f t="shared" si="38"/>
        <v>0.82000000000000006</v>
      </c>
      <c r="AH83" s="13">
        <f t="shared" si="38"/>
        <v>15.309999999999999</v>
      </c>
    </row>
    <row r="84" spans="1:34" x14ac:dyDescent="0.25">
      <c r="A84" s="8">
        <f t="shared" si="29"/>
        <v>7</v>
      </c>
      <c r="B84" s="8">
        <f t="shared" si="26"/>
        <v>11</v>
      </c>
      <c r="C84" s="5">
        <v>83</v>
      </c>
      <c r="D84" s="7">
        <v>29</v>
      </c>
      <c r="E84" s="7">
        <v>29</v>
      </c>
      <c r="F84" s="7">
        <f t="shared" si="27"/>
        <v>0</v>
      </c>
      <c r="G84" s="5">
        <f t="shared" si="25"/>
        <v>30.617999999999999</v>
      </c>
      <c r="H84" s="6">
        <f t="shared" si="28"/>
        <v>-5.3933333333333281E-3</v>
      </c>
      <c r="I84" s="15">
        <f t="shared" si="31"/>
        <v>-4.6235151684635625E-4</v>
      </c>
      <c r="J84" s="15">
        <f t="shared" si="32"/>
        <v>4.9309818164869719E-3</v>
      </c>
      <c r="K84" s="15">
        <f t="shared" si="33"/>
        <v>30.479294544946093</v>
      </c>
      <c r="L84" s="15">
        <f t="shared" si="34"/>
        <v>5.4186613367988752E-3</v>
      </c>
      <c r="M84" s="15">
        <f t="shared" si="35"/>
        <v>5.9267399267399212E-3</v>
      </c>
      <c r="N84" s="18">
        <f t="shared" si="36"/>
        <v>20.184899552299782</v>
      </c>
      <c r="O84" s="15">
        <f t="shared" si="37"/>
        <v>-3.2289745229671124E-2</v>
      </c>
      <c r="Q84"/>
      <c r="R84" s="4"/>
      <c r="S84" s="4"/>
      <c r="T84" s="4"/>
      <c r="V84">
        <v>36</v>
      </c>
      <c r="W84" s="13">
        <f t="shared" si="38"/>
        <v>34.76</v>
      </c>
      <c r="X84" s="13">
        <f t="shared" si="38"/>
        <v>36.58</v>
      </c>
      <c r="Y84" s="13">
        <f t="shared" si="38"/>
        <v>77.009999999999991</v>
      </c>
      <c r="Z84" s="13">
        <f t="shared" si="38"/>
        <v>41.04</v>
      </c>
      <c r="AA84" s="13">
        <f t="shared" si="38"/>
        <v>25.52</v>
      </c>
      <c r="AB84" s="13">
        <f t="shared" si="38"/>
        <v>9.51</v>
      </c>
      <c r="AC84" s="13">
        <f t="shared" si="38"/>
        <v>1.21</v>
      </c>
      <c r="AD84" s="13">
        <f t="shared" si="38"/>
        <v>0</v>
      </c>
      <c r="AE84" s="13">
        <f t="shared" si="38"/>
        <v>0</v>
      </c>
      <c r="AF84" s="13">
        <f t="shared" si="38"/>
        <v>31.81</v>
      </c>
      <c r="AG84" s="13">
        <f t="shared" si="38"/>
        <v>2.34</v>
      </c>
      <c r="AH84" s="13">
        <f t="shared" si="38"/>
        <v>79.959999999999994</v>
      </c>
    </row>
    <row r="85" spans="1:34" x14ac:dyDescent="0.25">
      <c r="A85" s="8">
        <f t="shared" si="29"/>
        <v>7</v>
      </c>
      <c r="B85" s="8">
        <f t="shared" si="26"/>
        <v>12</v>
      </c>
      <c r="C85" s="5">
        <v>84</v>
      </c>
      <c r="D85" s="7">
        <v>18.100000000000001</v>
      </c>
      <c r="E85" s="7">
        <v>18.100000000000001</v>
      </c>
      <c r="F85" s="7">
        <f t="shared" si="27"/>
        <v>0</v>
      </c>
      <c r="G85" s="5">
        <f t="shared" si="25"/>
        <v>27.382666666666658</v>
      </c>
      <c r="H85" s="6">
        <f t="shared" si="28"/>
        <v>-3.094222222222219E-2</v>
      </c>
      <c r="I85" s="15">
        <f t="shared" si="31"/>
        <v>-6.7921761668115381E-3</v>
      </c>
      <c r="J85" s="15">
        <f t="shared" si="32"/>
        <v>2.4150046055410653E-2</v>
      </c>
      <c r="K85" s="15">
        <f t="shared" si="33"/>
        <v>25.345013816623197</v>
      </c>
      <c r="L85" s="15">
        <f t="shared" si="34"/>
        <v>2.6538512148802915E-2</v>
      </c>
      <c r="M85" s="15">
        <f t="shared" si="35"/>
        <v>3.4002442002441964E-2</v>
      </c>
      <c r="N85" s="18">
        <f t="shared" si="36"/>
        <v>21.342681615793424</v>
      </c>
      <c r="O85" s="15">
        <f t="shared" si="37"/>
        <v>1.1877954636605943E-2</v>
      </c>
      <c r="Q85"/>
      <c r="R85" s="4"/>
      <c r="S85" s="4"/>
      <c r="T85" s="4"/>
      <c r="V85">
        <v>37</v>
      </c>
      <c r="W85" s="13">
        <f t="shared" si="38"/>
        <v>30.290000000000003</v>
      </c>
      <c r="X85" s="13">
        <f t="shared" si="38"/>
        <v>32.979999999999997</v>
      </c>
      <c r="Y85" s="13">
        <f t="shared" si="38"/>
        <v>30.44</v>
      </c>
      <c r="Z85" s="13">
        <f t="shared" si="38"/>
        <v>53.56</v>
      </c>
      <c r="AA85" s="13">
        <f t="shared" si="38"/>
        <v>73.72999999999999</v>
      </c>
      <c r="AB85" s="13">
        <f t="shared" si="38"/>
        <v>24.9</v>
      </c>
      <c r="AC85" s="13">
        <f t="shared" si="38"/>
        <v>0.01</v>
      </c>
      <c r="AD85" s="13">
        <f t="shared" si="38"/>
        <v>13.01</v>
      </c>
      <c r="AE85" s="13">
        <f t="shared" si="38"/>
        <v>2.1</v>
      </c>
      <c r="AF85" s="13">
        <f t="shared" si="38"/>
        <v>0.11</v>
      </c>
      <c r="AG85" s="13">
        <f t="shared" si="38"/>
        <v>20.729999999999997</v>
      </c>
      <c r="AH85" s="13">
        <f t="shared" si="38"/>
        <v>27.470000000000002</v>
      </c>
    </row>
    <row r="86" spans="1:34" x14ac:dyDescent="0.25">
      <c r="A86" s="8">
        <f t="shared" si="29"/>
        <v>8</v>
      </c>
      <c r="B86" s="8">
        <f t="shared" si="26"/>
        <v>1</v>
      </c>
      <c r="C86" s="5">
        <v>85</v>
      </c>
      <c r="D86" s="7">
        <v>73</v>
      </c>
      <c r="E86" s="7">
        <v>73</v>
      </c>
      <c r="F86" s="7">
        <f t="shared" si="27"/>
        <v>0</v>
      </c>
      <c r="G86" s="5">
        <f t="shared" si="25"/>
        <v>30.238222222222227</v>
      </c>
      <c r="H86" s="6">
        <f t="shared" si="28"/>
        <v>0.14253925925925925</v>
      </c>
      <c r="I86" s="15">
        <f t="shared" si="31"/>
        <v>1.3078087869244914E-2</v>
      </c>
      <c r="J86" s="15">
        <f t="shared" si="32"/>
        <v>-0.12946117139001434</v>
      </c>
      <c r="K86" s="15">
        <f t="shared" si="33"/>
        <v>34.161648582995703</v>
      </c>
      <c r="L86" s="15">
        <f t="shared" si="34"/>
        <v>-0.14226502350551024</v>
      </c>
      <c r="M86" s="15">
        <f t="shared" si="35"/>
        <v>-0.15663654863654863</v>
      </c>
      <c r="N86" s="18">
        <f t="shared" si="36"/>
        <v>28.660690000455993</v>
      </c>
      <c r="O86" s="15">
        <f t="shared" si="37"/>
        <v>-0.16241505494338465</v>
      </c>
      <c r="Q86"/>
      <c r="R86" s="4"/>
      <c r="S86" s="4"/>
      <c r="T86" s="4"/>
      <c r="V86">
        <v>38</v>
      </c>
      <c r="W86" s="13">
        <f t="shared" si="38"/>
        <v>17.220000000000002</v>
      </c>
      <c r="X86" s="13">
        <f t="shared" si="38"/>
        <v>7.1999999999999993</v>
      </c>
      <c r="Y86" s="13">
        <f t="shared" si="38"/>
        <v>57.480000000000004</v>
      </c>
      <c r="Z86" s="13">
        <f t="shared" si="38"/>
        <v>42.6</v>
      </c>
      <c r="AA86" s="13">
        <f t="shared" si="38"/>
        <v>36.29</v>
      </c>
      <c r="AB86" s="13">
        <f t="shared" si="38"/>
        <v>1.35</v>
      </c>
      <c r="AC86" s="13">
        <f t="shared" si="38"/>
        <v>11.45</v>
      </c>
      <c r="AD86" s="13">
        <f t="shared" si="38"/>
        <v>13.04</v>
      </c>
      <c r="AE86" s="13">
        <f t="shared" si="38"/>
        <v>0.8</v>
      </c>
      <c r="AF86" s="13">
        <f t="shared" si="38"/>
        <v>11.82</v>
      </c>
      <c r="AG86" s="13">
        <f t="shared" si="38"/>
        <v>136.5</v>
      </c>
      <c r="AH86" s="13">
        <f t="shared" si="38"/>
        <v>24.360000000000003</v>
      </c>
    </row>
    <row r="87" spans="1:34" x14ac:dyDescent="0.25">
      <c r="A87" s="8">
        <f t="shared" si="29"/>
        <v>8</v>
      </c>
      <c r="B87" s="8">
        <f t="shared" si="26"/>
        <v>2</v>
      </c>
      <c r="C87" s="5">
        <v>86</v>
      </c>
      <c r="D87" s="7">
        <v>28</v>
      </c>
      <c r="E87" s="7">
        <v>28</v>
      </c>
      <c r="F87" s="7">
        <f t="shared" si="27"/>
        <v>0</v>
      </c>
      <c r="G87" s="5">
        <f t="shared" si="25"/>
        <v>29.712</v>
      </c>
      <c r="H87" s="6">
        <f t="shared" si="28"/>
        <v>-5.7066666666666654E-3</v>
      </c>
      <c r="I87" s="15">
        <f t="shared" si="31"/>
        <v>-1.9065497173141231E-2</v>
      </c>
      <c r="J87" s="15">
        <f t="shared" si="32"/>
        <v>-1.3358830506474566E-2</v>
      </c>
      <c r="K87" s="15">
        <f t="shared" si="33"/>
        <v>23.99235084805763</v>
      </c>
      <c r="L87" s="15">
        <f t="shared" si="34"/>
        <v>-1.4680033523598427E-2</v>
      </c>
      <c r="M87" s="15">
        <f t="shared" si="35"/>
        <v>6.2710622710622698E-3</v>
      </c>
      <c r="N87" s="18">
        <f t="shared" si="36"/>
        <v>29.784225084823497</v>
      </c>
      <c r="O87" s="15">
        <f t="shared" si="37"/>
        <v>6.5356230213314903E-3</v>
      </c>
      <c r="Q87"/>
      <c r="R87" s="4"/>
      <c r="S87" s="4"/>
      <c r="T87" s="4"/>
      <c r="V87">
        <v>39</v>
      </c>
      <c r="W87" s="13">
        <f t="shared" si="38"/>
        <v>55.959999999999994</v>
      </c>
      <c r="X87" s="13">
        <f t="shared" si="38"/>
        <v>40.230000000000004</v>
      </c>
      <c r="Y87" s="13">
        <f t="shared" si="38"/>
        <v>60.289999999999992</v>
      </c>
      <c r="Z87" s="13">
        <f t="shared" si="38"/>
        <v>57.75</v>
      </c>
      <c r="AA87" s="13">
        <f t="shared" si="38"/>
        <v>28.500000000000007</v>
      </c>
      <c r="AB87" s="13">
        <f t="shared" si="38"/>
        <v>0.4</v>
      </c>
      <c r="AC87" s="13">
        <f t="shared" si="38"/>
        <v>0.01</v>
      </c>
      <c r="AD87" s="13">
        <f t="shared" si="38"/>
        <v>0</v>
      </c>
      <c r="AE87" s="13">
        <f t="shared" si="38"/>
        <v>0.93</v>
      </c>
      <c r="AF87" s="13">
        <f t="shared" si="38"/>
        <v>40.35</v>
      </c>
      <c r="AG87" s="13">
        <f t="shared" si="38"/>
        <v>101.87</v>
      </c>
      <c r="AH87" s="13">
        <f t="shared" si="38"/>
        <v>29.08</v>
      </c>
    </row>
    <row r="88" spans="1:34" x14ac:dyDescent="0.25">
      <c r="A88" s="8">
        <f t="shared" si="29"/>
        <v>8</v>
      </c>
      <c r="B88" s="8">
        <f t="shared" si="26"/>
        <v>3</v>
      </c>
      <c r="C88" s="5">
        <v>87</v>
      </c>
      <c r="D88" s="7">
        <v>35</v>
      </c>
      <c r="E88" s="7">
        <v>35</v>
      </c>
      <c r="F88" s="7">
        <f t="shared" si="27"/>
        <v>0</v>
      </c>
      <c r="G88" s="5">
        <f t="shared" si="25"/>
        <v>50.258222222222223</v>
      </c>
      <c r="H88" s="6">
        <f t="shared" si="28"/>
        <v>-5.0860740740740741E-2</v>
      </c>
      <c r="I88" s="15">
        <f t="shared" si="31"/>
        <v>8.1621945677541243E-3</v>
      </c>
      <c r="J88" s="15">
        <f t="shared" si="32"/>
        <v>5.9022935308494867E-2</v>
      </c>
      <c r="K88" s="15">
        <f t="shared" si="33"/>
        <v>52.706880592548458</v>
      </c>
      <c r="L88" s="15">
        <f t="shared" si="34"/>
        <v>6.4860368470873467E-2</v>
      </c>
      <c r="M88" s="15">
        <f t="shared" si="35"/>
        <v>5.5890923890923892E-2</v>
      </c>
      <c r="N88" s="18">
        <f t="shared" si="36"/>
        <v>41.596591738047891</v>
      </c>
      <c r="O88" s="15">
        <f t="shared" si="37"/>
        <v>2.4163339699809126E-2</v>
      </c>
      <c r="Q88"/>
      <c r="R88" s="4"/>
      <c r="S88" s="4"/>
      <c r="T88" s="4"/>
      <c r="V88">
        <v>40</v>
      </c>
      <c r="W88" s="13">
        <f t="shared" si="38"/>
        <v>10.73</v>
      </c>
      <c r="X88" s="13">
        <f t="shared" si="38"/>
        <v>32.89</v>
      </c>
      <c r="Y88" s="13">
        <f t="shared" si="38"/>
        <v>32.75</v>
      </c>
      <c r="Z88" s="13">
        <f t="shared" si="38"/>
        <v>44.999999999999993</v>
      </c>
      <c r="AA88" s="13">
        <f t="shared" si="38"/>
        <v>62.629999999999995</v>
      </c>
      <c r="AB88" s="13">
        <f t="shared" si="38"/>
        <v>47.829999999999991</v>
      </c>
      <c r="AC88" s="13">
        <f t="shared" si="38"/>
        <v>0.02</v>
      </c>
      <c r="AD88" s="13">
        <f t="shared" si="38"/>
        <v>0</v>
      </c>
      <c r="AE88" s="13">
        <f t="shared" si="38"/>
        <v>6.82</v>
      </c>
      <c r="AF88" s="13">
        <f t="shared" si="38"/>
        <v>1.32</v>
      </c>
      <c r="AG88" s="13">
        <f t="shared" si="38"/>
        <v>2.8000000000000003</v>
      </c>
      <c r="AH88" s="13">
        <f t="shared" si="38"/>
        <v>0.06</v>
      </c>
    </row>
    <row r="89" spans="1:34" x14ac:dyDescent="0.25">
      <c r="A89" s="8">
        <f t="shared" si="29"/>
        <v>8</v>
      </c>
      <c r="B89" s="8">
        <f t="shared" si="26"/>
        <v>4</v>
      </c>
      <c r="C89" s="5">
        <v>88</v>
      </c>
      <c r="D89" s="7">
        <v>83</v>
      </c>
      <c r="E89" s="7">
        <v>83</v>
      </c>
      <c r="F89" s="7">
        <f t="shared" si="27"/>
        <v>0</v>
      </c>
      <c r="G89" s="5">
        <f t="shared" si="25"/>
        <v>56.801333333333325</v>
      </c>
      <c r="H89" s="6">
        <f t="shared" si="28"/>
        <v>8.7328888888888914E-2</v>
      </c>
      <c r="I89" s="15">
        <f t="shared" si="31"/>
        <v>9.7494328477160039E-3</v>
      </c>
      <c r="J89" s="15">
        <f t="shared" si="32"/>
        <v>-7.7579456041172917E-2</v>
      </c>
      <c r="K89" s="15">
        <f t="shared" si="33"/>
        <v>59.726163187648126</v>
      </c>
      <c r="L89" s="15">
        <f t="shared" si="34"/>
        <v>-8.5252149495794405E-2</v>
      </c>
      <c r="M89" s="15">
        <f t="shared" si="35"/>
        <v>-9.5965811965811998E-2</v>
      </c>
      <c r="N89" s="18">
        <f t="shared" si="36"/>
        <v>49.574187647190008</v>
      </c>
      <c r="O89" s="15">
        <f t="shared" si="37"/>
        <v>-0.12243887308721609</v>
      </c>
      <c r="Q89"/>
      <c r="R89" s="4"/>
      <c r="S89" s="4"/>
      <c r="T89" s="4"/>
      <c r="V89">
        <v>41</v>
      </c>
      <c r="W89" s="13">
        <f t="shared" ref="W89:AH98" si="39">AVERAGEIFS($D:$D,$B:$B,W$48,$A:$A,$V89)</f>
        <v>26.950000000000003</v>
      </c>
      <c r="X89" s="13">
        <f t="shared" si="39"/>
        <v>39.610000000000007</v>
      </c>
      <c r="Y89" s="13">
        <f t="shared" si="39"/>
        <v>57.13</v>
      </c>
      <c r="Z89" s="13">
        <f t="shared" si="39"/>
        <v>52.059999999999995</v>
      </c>
      <c r="AA89" s="13">
        <f t="shared" si="39"/>
        <v>50.730000000000004</v>
      </c>
      <c r="AB89" s="13">
        <f t="shared" si="39"/>
        <v>0.03</v>
      </c>
      <c r="AC89" s="13">
        <f t="shared" si="39"/>
        <v>18.52</v>
      </c>
      <c r="AD89" s="13">
        <f t="shared" si="39"/>
        <v>1.02</v>
      </c>
      <c r="AE89" s="13">
        <f t="shared" si="39"/>
        <v>1.1099999999999999</v>
      </c>
      <c r="AF89" s="13">
        <f t="shared" si="39"/>
        <v>29.14</v>
      </c>
      <c r="AG89" s="13">
        <f t="shared" si="39"/>
        <v>2.3199999999999998</v>
      </c>
      <c r="AH89" s="13">
        <f t="shared" si="39"/>
        <v>17.049999999999997</v>
      </c>
    </row>
    <row r="90" spans="1:34" x14ac:dyDescent="0.25">
      <c r="A90" s="8">
        <f t="shared" si="29"/>
        <v>8</v>
      </c>
      <c r="B90" s="8">
        <f t="shared" si="26"/>
        <v>5</v>
      </c>
      <c r="C90" s="5">
        <v>89</v>
      </c>
      <c r="D90" s="7">
        <v>127</v>
      </c>
      <c r="E90" s="7">
        <v>127</v>
      </c>
      <c r="F90" s="7">
        <f t="shared" si="27"/>
        <v>0</v>
      </c>
      <c r="G90" s="5">
        <f t="shared" si="25"/>
        <v>42.779555555555547</v>
      </c>
      <c r="H90" s="6">
        <f t="shared" si="28"/>
        <v>0.28073481481481483</v>
      </c>
      <c r="I90" s="15">
        <f t="shared" si="31"/>
        <v>4.7102715612798284E-3</v>
      </c>
      <c r="J90" s="15">
        <f t="shared" si="32"/>
        <v>-0.27602454325353498</v>
      </c>
      <c r="K90" s="15">
        <f t="shared" si="33"/>
        <v>44.192637023939497</v>
      </c>
      <c r="L90" s="15">
        <f t="shared" si="34"/>
        <v>-0.30332367390498355</v>
      </c>
      <c r="M90" s="15">
        <f t="shared" si="35"/>
        <v>-0.30849979649979653</v>
      </c>
      <c r="N90" s="18">
        <f t="shared" si="36"/>
        <v>37.72783583449484</v>
      </c>
      <c r="O90" s="15">
        <f t="shared" si="37"/>
        <v>-0.32700426434250973</v>
      </c>
      <c r="Q90"/>
      <c r="R90" s="4"/>
      <c r="S90" s="4"/>
      <c r="T90" s="4"/>
      <c r="V90">
        <v>42</v>
      </c>
      <c r="W90" s="13">
        <f t="shared" si="39"/>
        <v>30.54</v>
      </c>
      <c r="X90" s="13">
        <f t="shared" si="39"/>
        <v>20.279999999999998</v>
      </c>
      <c r="Y90" s="13">
        <f t="shared" si="39"/>
        <v>23.099999999999998</v>
      </c>
      <c r="Z90" s="13">
        <f t="shared" si="39"/>
        <v>32.550000000000004</v>
      </c>
      <c r="AA90" s="13">
        <f t="shared" si="39"/>
        <v>33.590000000000003</v>
      </c>
      <c r="AB90" s="13">
        <f t="shared" si="39"/>
        <v>8.4399999999999977</v>
      </c>
      <c r="AC90" s="13">
        <f t="shared" si="39"/>
        <v>17.02</v>
      </c>
      <c r="AD90" s="13">
        <f t="shared" si="39"/>
        <v>0</v>
      </c>
      <c r="AE90" s="13">
        <f t="shared" si="39"/>
        <v>0.41000000000000003</v>
      </c>
      <c r="AF90" s="13">
        <f t="shared" si="39"/>
        <v>15.939999999999998</v>
      </c>
      <c r="AG90" s="13">
        <f t="shared" si="39"/>
        <v>44.149999999999991</v>
      </c>
      <c r="AH90" s="13">
        <f t="shared" si="39"/>
        <v>34.559999999999995</v>
      </c>
    </row>
    <row r="91" spans="1:34" x14ac:dyDescent="0.25">
      <c r="A91" s="8">
        <f t="shared" si="29"/>
        <v>8</v>
      </c>
      <c r="B91" s="8">
        <f t="shared" si="26"/>
        <v>6</v>
      </c>
      <c r="C91" s="5">
        <v>90</v>
      </c>
      <c r="D91" s="7">
        <v>5</v>
      </c>
      <c r="E91" s="7">
        <v>5</v>
      </c>
      <c r="F91" s="7">
        <f t="shared" si="27"/>
        <v>0</v>
      </c>
      <c r="G91" s="5">
        <f t="shared" si="25"/>
        <v>11.283111111111111</v>
      </c>
      <c r="H91" s="6">
        <f t="shared" si="28"/>
        <v>-2.0943703703703704E-2</v>
      </c>
      <c r="I91" s="15">
        <f t="shared" si="31"/>
        <v>4.9805675795974638E-3</v>
      </c>
      <c r="J91" s="15">
        <f t="shared" si="32"/>
        <v>2.5924271283301166E-2</v>
      </c>
      <c r="K91" s="15">
        <f t="shared" si="33"/>
        <v>12.777281384990351</v>
      </c>
      <c r="L91" s="15">
        <f t="shared" si="34"/>
        <v>2.8488210201429859E-2</v>
      </c>
      <c r="M91" s="15">
        <f t="shared" si="35"/>
        <v>2.3015059015059017E-2</v>
      </c>
      <c r="N91" s="18">
        <f t="shared" si="36"/>
        <v>33.559771805017633</v>
      </c>
      <c r="O91" s="15">
        <f t="shared" si="37"/>
        <v>0.10461454873632832</v>
      </c>
      <c r="Q91"/>
      <c r="R91" s="3"/>
      <c r="S91" s="16"/>
      <c r="T91" s="16"/>
      <c r="V91">
        <v>43</v>
      </c>
      <c r="W91" s="13">
        <f t="shared" si="39"/>
        <v>45.670000000000009</v>
      </c>
      <c r="X91" s="13">
        <f t="shared" si="39"/>
        <v>29.09</v>
      </c>
      <c r="Y91" s="13">
        <f t="shared" si="39"/>
        <v>76.58</v>
      </c>
      <c r="Z91" s="13">
        <f t="shared" si="39"/>
        <v>36.02000000000001</v>
      </c>
      <c r="AA91" s="13">
        <f t="shared" si="39"/>
        <v>21.46</v>
      </c>
      <c r="AB91" s="13">
        <f t="shared" si="39"/>
        <v>8.66</v>
      </c>
      <c r="AC91" s="13">
        <f t="shared" si="39"/>
        <v>5.129999999999999</v>
      </c>
      <c r="AD91" s="13">
        <f t="shared" si="39"/>
        <v>1.21</v>
      </c>
      <c r="AE91" s="13">
        <f t="shared" si="39"/>
        <v>0.8</v>
      </c>
      <c r="AF91" s="13">
        <f t="shared" si="39"/>
        <v>4.6199999999999992</v>
      </c>
      <c r="AG91" s="13">
        <f t="shared" si="39"/>
        <v>23.410000000000004</v>
      </c>
      <c r="AH91" s="13">
        <f t="shared" si="39"/>
        <v>5.03</v>
      </c>
    </row>
    <row r="92" spans="1:34" x14ac:dyDescent="0.25">
      <c r="A92" s="8">
        <f t="shared" si="29"/>
        <v>8</v>
      </c>
      <c r="B92" s="8">
        <f t="shared" si="26"/>
        <v>7</v>
      </c>
      <c r="C92" s="5">
        <v>91</v>
      </c>
      <c r="D92" s="7">
        <v>0</v>
      </c>
      <c r="E92" s="7">
        <v>0</v>
      </c>
      <c r="F92" s="7">
        <f t="shared" si="27"/>
        <v>0</v>
      </c>
      <c r="G92" s="5">
        <f t="shared" si="25"/>
        <v>4.4557777777777785</v>
      </c>
      <c r="H92" s="6">
        <f t="shared" si="28"/>
        <v>-1.4852592592592594E-2</v>
      </c>
      <c r="I92" s="15">
        <f t="shared" si="31"/>
        <v>1.8510486613981022E-2</v>
      </c>
      <c r="J92" s="15">
        <f t="shared" si="32"/>
        <v>3.3363079206573616E-2</v>
      </c>
      <c r="K92" s="15">
        <f t="shared" si="33"/>
        <v>10.008923761972085</v>
      </c>
      <c r="L92" s="15">
        <f t="shared" si="34"/>
        <v>3.6662724402828147E-2</v>
      </c>
      <c r="M92" s="15">
        <f t="shared" si="35"/>
        <v>1.6321530321530324E-2</v>
      </c>
      <c r="N92" s="18">
        <f t="shared" si="36"/>
        <v>15.806066242471395</v>
      </c>
      <c r="O92" s="15">
        <f t="shared" si="37"/>
        <v>5.7897678543851264E-2</v>
      </c>
      <c r="Q92"/>
      <c r="R92" s="4"/>
      <c r="S92" s="4"/>
      <c r="T92" s="4"/>
      <c r="V92">
        <v>44</v>
      </c>
      <c r="W92" s="13">
        <f t="shared" si="39"/>
        <v>32.470000000000006</v>
      </c>
      <c r="X92" s="13">
        <f t="shared" si="39"/>
        <v>24.05</v>
      </c>
      <c r="Y92" s="13">
        <f t="shared" si="39"/>
        <v>13.83</v>
      </c>
      <c r="Z92" s="13">
        <f t="shared" si="39"/>
        <v>29.140000000000004</v>
      </c>
      <c r="AA92" s="13">
        <f t="shared" si="39"/>
        <v>17.12</v>
      </c>
      <c r="AB92" s="13">
        <f t="shared" si="39"/>
        <v>0.91</v>
      </c>
      <c r="AC92" s="13">
        <f t="shared" si="39"/>
        <v>3.8</v>
      </c>
      <c r="AD92" s="13">
        <f t="shared" si="39"/>
        <v>18.22</v>
      </c>
      <c r="AE92" s="13">
        <f t="shared" si="39"/>
        <v>0</v>
      </c>
      <c r="AF92" s="13">
        <f t="shared" si="39"/>
        <v>14.46</v>
      </c>
      <c r="AG92" s="13">
        <f t="shared" si="39"/>
        <v>10.68</v>
      </c>
      <c r="AH92" s="13">
        <f t="shared" si="39"/>
        <v>22.81</v>
      </c>
    </row>
    <row r="93" spans="1:34" x14ac:dyDescent="0.25">
      <c r="A93" s="8">
        <f t="shared" si="29"/>
        <v>8</v>
      </c>
      <c r="B93" s="8">
        <f t="shared" si="26"/>
        <v>8</v>
      </c>
      <c r="C93" s="5">
        <v>92</v>
      </c>
      <c r="D93" s="7">
        <v>6</v>
      </c>
      <c r="E93" s="7">
        <v>6</v>
      </c>
      <c r="F93" s="7">
        <f t="shared" si="27"/>
        <v>0</v>
      </c>
      <c r="G93" s="5">
        <f t="shared" si="25"/>
        <v>3.2571111111111111</v>
      </c>
      <c r="H93" s="6">
        <f t="shared" si="28"/>
        <v>9.1429629629629638E-3</v>
      </c>
      <c r="I93" s="15">
        <f t="shared" si="31"/>
        <v>1.0249631708680181E-2</v>
      </c>
      <c r="J93" s="15">
        <f t="shared" si="32"/>
        <v>1.106668745717217E-3</v>
      </c>
      <c r="K93" s="15">
        <f t="shared" si="33"/>
        <v>6.3320006237151656</v>
      </c>
      <c r="L93" s="15">
        <f t="shared" si="34"/>
        <v>1.2161195007881524E-3</v>
      </c>
      <c r="M93" s="15">
        <f t="shared" si="35"/>
        <v>-1.0047212047212047E-2</v>
      </c>
      <c r="N93" s="18">
        <f t="shared" si="36"/>
        <v>0.3287618831538226</v>
      </c>
      <c r="O93" s="15">
        <f t="shared" si="37"/>
        <v>-2.0773765995773547E-2</v>
      </c>
      <c r="Q93"/>
      <c r="R93" s="4"/>
      <c r="S93" s="4"/>
      <c r="T93" s="4"/>
      <c r="V93">
        <v>45</v>
      </c>
      <c r="W93" s="13">
        <f t="shared" si="39"/>
        <v>36.840000000000003</v>
      </c>
      <c r="X93" s="13">
        <f t="shared" si="39"/>
        <v>19.529999999999998</v>
      </c>
      <c r="Y93" s="13">
        <f t="shared" si="39"/>
        <v>78.91</v>
      </c>
      <c r="Z93" s="13">
        <f t="shared" si="39"/>
        <v>42.64</v>
      </c>
      <c r="AA93" s="13">
        <f t="shared" si="39"/>
        <v>5.2</v>
      </c>
      <c r="AB93" s="13">
        <f t="shared" si="39"/>
        <v>0.6</v>
      </c>
      <c r="AC93" s="13">
        <f t="shared" si="39"/>
        <v>4.4399999999999995</v>
      </c>
      <c r="AD93" s="13">
        <f t="shared" si="39"/>
        <v>2.0099999999999998</v>
      </c>
      <c r="AE93" s="13">
        <f t="shared" si="39"/>
        <v>27.419999999999995</v>
      </c>
      <c r="AF93" s="13">
        <f t="shared" si="39"/>
        <v>29.53</v>
      </c>
      <c r="AG93" s="13">
        <f t="shared" si="39"/>
        <v>25.080000000000005</v>
      </c>
      <c r="AH93" s="13">
        <f t="shared" si="39"/>
        <v>37.739999999999995</v>
      </c>
    </row>
    <row r="94" spans="1:34" x14ac:dyDescent="0.25">
      <c r="A94" s="8">
        <f t="shared" si="29"/>
        <v>8</v>
      </c>
      <c r="B94" s="8">
        <f t="shared" si="26"/>
        <v>9</v>
      </c>
      <c r="C94" s="5">
        <v>93</v>
      </c>
      <c r="D94" s="7">
        <v>3</v>
      </c>
      <c r="E94" s="7">
        <v>3</v>
      </c>
      <c r="F94" s="7">
        <f t="shared" si="27"/>
        <v>0</v>
      </c>
      <c r="G94" s="5">
        <f t="shared" si="25"/>
        <v>5.2579999999999991</v>
      </c>
      <c r="H94" s="6">
        <f t="shared" si="28"/>
        <v>-7.5266666666666641E-3</v>
      </c>
      <c r="I94" s="15">
        <f t="shared" si="31"/>
        <v>-7.5207391016000932E-3</v>
      </c>
      <c r="J94" s="15">
        <f t="shared" si="32"/>
        <v>5.9275650665709806E-6</v>
      </c>
      <c r="K94" s="15">
        <f t="shared" si="33"/>
        <v>3.0017782695199711</v>
      </c>
      <c r="L94" s="15">
        <f t="shared" si="34"/>
        <v>6.5138077654617773E-6</v>
      </c>
      <c r="M94" s="15">
        <f t="shared" si="35"/>
        <v>8.2710622710622673E-3</v>
      </c>
      <c r="N94" s="18">
        <f t="shared" si="36"/>
        <v>0.43786695963941025</v>
      </c>
      <c r="O94" s="15">
        <f t="shared" si="37"/>
        <v>-9.3851027119435521E-3</v>
      </c>
      <c r="Q94"/>
      <c r="R94" s="4"/>
      <c r="S94" s="4"/>
      <c r="T94" s="4"/>
      <c r="V94">
        <v>46</v>
      </c>
      <c r="W94" s="13">
        <f t="shared" si="39"/>
        <v>5.2200000000000006</v>
      </c>
      <c r="X94" s="13">
        <f t="shared" si="39"/>
        <v>11.27</v>
      </c>
      <c r="Y94" s="13">
        <f t="shared" si="39"/>
        <v>33.929999999999993</v>
      </c>
      <c r="Z94" s="13">
        <f t="shared" si="39"/>
        <v>23.950000000000003</v>
      </c>
      <c r="AA94" s="13">
        <f t="shared" si="39"/>
        <v>21.560000000000006</v>
      </c>
      <c r="AB94" s="13">
        <f t="shared" si="39"/>
        <v>9</v>
      </c>
      <c r="AC94" s="13">
        <f t="shared" si="39"/>
        <v>26.61</v>
      </c>
      <c r="AD94" s="13">
        <f t="shared" si="39"/>
        <v>0.21000000000000002</v>
      </c>
      <c r="AE94" s="13">
        <f t="shared" si="39"/>
        <v>0.01</v>
      </c>
      <c r="AF94" s="13">
        <f t="shared" si="39"/>
        <v>32.059999999999995</v>
      </c>
      <c r="AG94" s="13">
        <f t="shared" si="39"/>
        <v>24.19</v>
      </c>
      <c r="AH94" s="13">
        <f t="shared" si="39"/>
        <v>13.019999999999998</v>
      </c>
    </row>
    <row r="95" spans="1:34" x14ac:dyDescent="0.25">
      <c r="A95" s="8">
        <f t="shared" si="29"/>
        <v>8</v>
      </c>
      <c r="B95" s="8">
        <f t="shared" si="26"/>
        <v>10</v>
      </c>
      <c r="C95" s="5">
        <v>94</v>
      </c>
      <c r="D95" s="7">
        <v>22</v>
      </c>
      <c r="E95" s="7">
        <v>22</v>
      </c>
      <c r="F95" s="7">
        <f t="shared" si="27"/>
        <v>0</v>
      </c>
      <c r="G95" s="5">
        <f t="shared" si="25"/>
        <v>21.998888888888896</v>
      </c>
      <c r="H95" s="6">
        <f t="shared" si="28"/>
        <v>3.703703703680598E-6</v>
      </c>
      <c r="I95" s="15">
        <f t="shared" si="31"/>
        <v>-9.0038933799967656E-3</v>
      </c>
      <c r="J95" s="15">
        <f t="shared" si="32"/>
        <v>-9.0075970837004467E-3</v>
      </c>
      <c r="K95" s="15">
        <f t="shared" si="33"/>
        <v>19.297720874889865</v>
      </c>
      <c r="L95" s="15">
        <f t="shared" si="34"/>
        <v>-9.8984583337367558E-3</v>
      </c>
      <c r="M95" s="15">
        <f t="shared" si="35"/>
        <v>-4.0700040699786791E-6</v>
      </c>
      <c r="N95" s="18">
        <f t="shared" si="36"/>
        <v>13.923804364767919</v>
      </c>
      <c r="O95" s="15">
        <f t="shared" si="37"/>
        <v>-2.9583134194989306E-2</v>
      </c>
      <c r="Q95"/>
      <c r="R95" s="4"/>
      <c r="S95" s="4"/>
      <c r="T95" s="4"/>
      <c r="V95">
        <v>47</v>
      </c>
      <c r="W95" s="13">
        <f t="shared" si="39"/>
        <v>22.479999999999997</v>
      </c>
      <c r="X95" s="13">
        <f t="shared" si="39"/>
        <v>10.44</v>
      </c>
      <c r="Y95" s="13">
        <f t="shared" si="39"/>
        <v>23.6</v>
      </c>
      <c r="Z95" s="13">
        <f t="shared" si="39"/>
        <v>63.689999999999984</v>
      </c>
      <c r="AA95" s="13">
        <f t="shared" si="39"/>
        <v>18.400000000000002</v>
      </c>
      <c r="AB95" s="13">
        <f t="shared" si="39"/>
        <v>1</v>
      </c>
      <c r="AC95" s="13">
        <f t="shared" si="39"/>
        <v>29.35</v>
      </c>
      <c r="AD95" s="13">
        <f t="shared" si="39"/>
        <v>2.31</v>
      </c>
      <c r="AE95" s="13">
        <f t="shared" si="39"/>
        <v>0.6</v>
      </c>
      <c r="AF95" s="13">
        <f t="shared" si="39"/>
        <v>4.089999999999999</v>
      </c>
      <c r="AG95" s="13">
        <f t="shared" si="39"/>
        <v>26.54</v>
      </c>
      <c r="AH95" s="13">
        <f t="shared" si="39"/>
        <v>52.860000000000014</v>
      </c>
    </row>
    <row r="96" spans="1:34" x14ac:dyDescent="0.25">
      <c r="A96" s="8">
        <f t="shared" si="29"/>
        <v>8</v>
      </c>
      <c r="B96" s="8">
        <f t="shared" si="26"/>
        <v>11</v>
      </c>
      <c r="C96" s="5">
        <v>95</v>
      </c>
      <c r="D96" s="7">
        <v>40</v>
      </c>
      <c r="E96" s="7">
        <v>40</v>
      </c>
      <c r="F96" s="7">
        <f t="shared" si="27"/>
        <v>0</v>
      </c>
      <c r="G96" s="5">
        <f t="shared" si="25"/>
        <v>30.617999999999999</v>
      </c>
      <c r="H96" s="6">
        <f t="shared" si="28"/>
        <v>3.127333333333334E-2</v>
      </c>
      <c r="I96" s="15">
        <f t="shared" si="31"/>
        <v>-4.6059962625009964E-5</v>
      </c>
      <c r="J96" s="15">
        <f t="shared" si="32"/>
        <v>-3.1319393295958349E-2</v>
      </c>
      <c r="K96" s="15">
        <f t="shared" si="33"/>
        <v>30.604182011212494</v>
      </c>
      <c r="L96" s="15">
        <f t="shared" si="34"/>
        <v>-3.4416915709844342E-2</v>
      </c>
      <c r="M96" s="15">
        <f t="shared" si="35"/>
        <v>-3.4366300366300374E-2</v>
      </c>
      <c r="N96" s="18">
        <f t="shared" si="36"/>
        <v>23.662351649888912</v>
      </c>
      <c r="O96" s="15">
        <f t="shared" si="37"/>
        <v>-5.9844865751322668E-2</v>
      </c>
      <c r="Q96"/>
      <c r="R96" s="4"/>
      <c r="S96" s="4"/>
      <c r="T96" s="4"/>
      <c r="V96">
        <v>48</v>
      </c>
      <c r="W96" s="13">
        <f t="shared" si="39"/>
        <v>14.27</v>
      </c>
      <c r="X96" s="13">
        <f t="shared" si="39"/>
        <v>25.060000000000002</v>
      </c>
      <c r="Y96" s="13">
        <f t="shared" si="39"/>
        <v>46.900000000000006</v>
      </c>
      <c r="Z96" s="13">
        <f t="shared" si="39"/>
        <v>87.27</v>
      </c>
      <c r="AA96" s="13">
        <f t="shared" si="39"/>
        <v>74.86</v>
      </c>
      <c r="AB96" s="13">
        <f t="shared" si="39"/>
        <v>10.6</v>
      </c>
      <c r="AC96" s="13">
        <f t="shared" si="39"/>
        <v>0.01</v>
      </c>
      <c r="AD96" s="13">
        <f t="shared" si="39"/>
        <v>19.3</v>
      </c>
      <c r="AE96" s="13">
        <f t="shared" si="39"/>
        <v>0</v>
      </c>
      <c r="AF96" s="13">
        <f t="shared" si="39"/>
        <v>1.56</v>
      </c>
      <c r="AG96" s="13">
        <f t="shared" si="39"/>
        <v>36.28</v>
      </c>
      <c r="AH96" s="13">
        <f t="shared" si="39"/>
        <v>38.620000000000005</v>
      </c>
    </row>
    <row r="97" spans="1:34" x14ac:dyDescent="0.25">
      <c r="A97" s="8">
        <f t="shared" si="29"/>
        <v>8</v>
      </c>
      <c r="B97" s="8">
        <f t="shared" si="26"/>
        <v>12</v>
      </c>
      <c r="C97" s="5">
        <v>96</v>
      </c>
      <c r="D97" s="7">
        <v>55</v>
      </c>
      <c r="E97" s="7">
        <v>55</v>
      </c>
      <c r="F97" s="7">
        <f t="shared" si="27"/>
        <v>0</v>
      </c>
      <c r="G97" s="5">
        <f t="shared" si="25"/>
        <v>27.382666666666658</v>
      </c>
      <c r="H97" s="6">
        <f t="shared" si="28"/>
        <v>9.2057777777777808E-2</v>
      </c>
      <c r="I97" s="15">
        <f t="shared" si="31"/>
        <v>2.6013181384072596E-2</v>
      </c>
      <c r="J97" s="15">
        <f t="shared" si="32"/>
        <v>-6.6044596393705218E-2</v>
      </c>
      <c r="K97" s="15">
        <f t="shared" si="33"/>
        <v>35.18662108188844</v>
      </c>
      <c r="L97" s="15">
        <f t="shared" si="34"/>
        <v>-7.25764795535222E-2</v>
      </c>
      <c r="M97" s="15">
        <f t="shared" si="35"/>
        <v>-0.1011623931623932</v>
      </c>
      <c r="N97" s="18">
        <f t="shared" si="36"/>
        <v>33.903717926761274</v>
      </c>
      <c r="O97" s="15">
        <f t="shared" si="37"/>
        <v>-7.7275758510031961E-2</v>
      </c>
      <c r="Q97" s="2"/>
      <c r="R97" s="4"/>
      <c r="S97" s="4"/>
      <c r="T97" s="4"/>
      <c r="V97">
        <v>49</v>
      </c>
      <c r="W97" s="13">
        <f t="shared" si="39"/>
        <v>42.98</v>
      </c>
      <c r="X97" s="13">
        <f t="shared" si="39"/>
        <v>23.890000000000004</v>
      </c>
      <c r="Y97" s="13">
        <f t="shared" si="39"/>
        <v>18.240000000000002</v>
      </c>
      <c r="Z97" s="13">
        <f t="shared" si="39"/>
        <v>41.839999999999996</v>
      </c>
      <c r="AA97" s="13">
        <f t="shared" si="39"/>
        <v>60.07</v>
      </c>
      <c r="AB97" s="13">
        <f t="shared" si="39"/>
        <v>25.02</v>
      </c>
      <c r="AC97" s="13">
        <f t="shared" si="39"/>
        <v>19.139999999999997</v>
      </c>
      <c r="AD97" s="13">
        <f t="shared" si="39"/>
        <v>0.01</v>
      </c>
      <c r="AE97" s="13">
        <f t="shared" si="39"/>
        <v>0.01</v>
      </c>
      <c r="AF97" s="13">
        <f t="shared" si="39"/>
        <v>13.399999999999999</v>
      </c>
      <c r="AG97" s="13">
        <f t="shared" si="39"/>
        <v>61.940000000000005</v>
      </c>
      <c r="AH97" s="13">
        <f t="shared" si="39"/>
        <v>17.43</v>
      </c>
    </row>
    <row r="98" spans="1:34" x14ac:dyDescent="0.25">
      <c r="A98" s="8">
        <f t="shared" si="29"/>
        <v>9</v>
      </c>
      <c r="B98" s="8">
        <f t="shared" si="26"/>
        <v>1</v>
      </c>
      <c r="C98" s="5">
        <v>97</v>
      </c>
      <c r="D98" s="7">
        <v>27</v>
      </c>
      <c r="E98" s="7">
        <v>27</v>
      </c>
      <c r="F98" s="7">
        <f t="shared" si="27"/>
        <v>0</v>
      </c>
      <c r="G98" s="5">
        <f t="shared" si="25"/>
        <v>30.238222222222227</v>
      </c>
      <c r="H98" s="6">
        <f t="shared" si="28"/>
        <v>-1.079407407407409E-2</v>
      </c>
      <c r="I98" s="15">
        <f t="shared" si="31"/>
        <v>1.6314758471801909E-2</v>
      </c>
      <c r="J98" s="15">
        <f t="shared" si="32"/>
        <v>2.7108832545875997E-2</v>
      </c>
      <c r="K98" s="15">
        <f t="shared" si="33"/>
        <v>35.132649763762799</v>
      </c>
      <c r="L98" s="15">
        <f t="shared" si="34"/>
        <v>2.9789925874589011E-2</v>
      </c>
      <c r="M98" s="15">
        <f t="shared" si="35"/>
        <v>1.1861619861619878E-2</v>
      </c>
      <c r="N98" s="18">
        <f t="shared" si="36"/>
        <v>34.860092693449857</v>
      </c>
      <c r="O98" s="15">
        <f t="shared" si="37"/>
        <v>2.8791548327655157E-2</v>
      </c>
      <c r="Q98"/>
      <c r="R98" s="4"/>
      <c r="S98" s="4"/>
      <c r="T98" s="4"/>
      <c r="V98">
        <v>50</v>
      </c>
      <c r="W98" s="13">
        <f t="shared" si="39"/>
        <v>37.179999999999993</v>
      </c>
      <c r="X98" s="13">
        <f t="shared" si="39"/>
        <v>13.889999999999999</v>
      </c>
      <c r="Y98" s="13">
        <f t="shared" si="39"/>
        <v>19.040000000000003</v>
      </c>
      <c r="Z98" s="13">
        <f t="shared" si="39"/>
        <v>24.680000000000003</v>
      </c>
      <c r="AA98" s="13">
        <f t="shared" si="39"/>
        <v>67.059999999999988</v>
      </c>
      <c r="AB98" s="13">
        <f t="shared" si="39"/>
        <v>0.01</v>
      </c>
      <c r="AC98" s="13">
        <f t="shared" si="39"/>
        <v>0.92999999999999994</v>
      </c>
      <c r="AD98" s="13">
        <f t="shared" si="39"/>
        <v>8.9299999999999979</v>
      </c>
      <c r="AE98" s="13">
        <f t="shared" si="39"/>
        <v>1.01</v>
      </c>
      <c r="AF98" s="13">
        <f t="shared" si="39"/>
        <v>1.1200000000000001</v>
      </c>
      <c r="AG98" s="13">
        <f t="shared" si="39"/>
        <v>62.300000000000004</v>
      </c>
      <c r="AH98" s="13">
        <f t="shared" si="39"/>
        <v>15.24</v>
      </c>
    </row>
    <row r="99" spans="1:34" x14ac:dyDescent="0.25">
      <c r="A99" s="8">
        <f t="shared" si="29"/>
        <v>9</v>
      </c>
      <c r="B99" s="8">
        <f t="shared" si="26"/>
        <v>2</v>
      </c>
      <c r="C99" s="5">
        <v>98</v>
      </c>
      <c r="D99" s="7">
        <v>41</v>
      </c>
      <c r="E99" s="7">
        <v>41</v>
      </c>
      <c r="F99" s="7">
        <f t="shared" si="27"/>
        <v>0</v>
      </c>
      <c r="G99" s="5">
        <f t="shared" si="25"/>
        <v>29.712</v>
      </c>
      <c r="H99" s="6">
        <f t="shared" si="28"/>
        <v>3.7626666666666669E-2</v>
      </c>
      <c r="I99" s="15">
        <f t="shared" si="31"/>
        <v>-1.2593838173652833E-2</v>
      </c>
      <c r="J99" s="15">
        <f t="shared" si="32"/>
        <v>-5.0220504840319501E-2</v>
      </c>
      <c r="K99" s="15">
        <f t="shared" si="33"/>
        <v>25.933848547904148</v>
      </c>
      <c r="L99" s="15">
        <f t="shared" si="34"/>
        <v>-5.5187367956395061E-2</v>
      </c>
      <c r="M99" s="15">
        <f t="shared" si="35"/>
        <v>-4.1347985347985346E-2</v>
      </c>
      <c r="N99" s="18">
        <f t="shared" si="36"/>
        <v>24.345266113255647</v>
      </c>
      <c r="O99" s="15">
        <f t="shared" si="37"/>
        <v>-6.1006351233495799E-2</v>
      </c>
      <c r="Q99"/>
      <c r="R99" s="4"/>
      <c r="S99" s="4"/>
      <c r="T99" s="4"/>
      <c r="V99">
        <v>51</v>
      </c>
      <c r="W99" s="13">
        <f t="shared" ref="W99:AH113" si="40">AVERAGEIFS($D:$D,$B:$B,W$48,$A:$A,$V99)</f>
        <v>23.530000000000005</v>
      </c>
      <c r="X99" s="13">
        <f t="shared" si="40"/>
        <v>58.269999999999982</v>
      </c>
      <c r="Y99" s="13">
        <f t="shared" si="40"/>
        <v>26.54</v>
      </c>
      <c r="Z99" s="13">
        <f t="shared" si="40"/>
        <v>83.27000000000001</v>
      </c>
      <c r="AA99" s="13">
        <f t="shared" si="40"/>
        <v>48.68</v>
      </c>
      <c r="AB99" s="13">
        <f t="shared" si="40"/>
        <v>0.4</v>
      </c>
      <c r="AC99" s="13">
        <f t="shared" si="40"/>
        <v>2.0099999999999998</v>
      </c>
      <c r="AD99" s="13">
        <f t="shared" si="40"/>
        <v>0</v>
      </c>
      <c r="AE99" s="13">
        <f t="shared" si="40"/>
        <v>0</v>
      </c>
      <c r="AF99" s="13">
        <f t="shared" si="40"/>
        <v>50.89</v>
      </c>
      <c r="AG99" s="13">
        <f t="shared" si="40"/>
        <v>8.42</v>
      </c>
      <c r="AH99" s="13">
        <f t="shared" si="40"/>
        <v>25.97</v>
      </c>
    </row>
    <row r="100" spans="1:34" x14ac:dyDescent="0.25">
      <c r="A100" s="8">
        <f t="shared" si="29"/>
        <v>9</v>
      </c>
      <c r="B100" s="8">
        <f t="shared" si="26"/>
        <v>3</v>
      </c>
      <c r="C100" s="5">
        <v>99</v>
      </c>
      <c r="D100" s="7">
        <v>51</v>
      </c>
      <c r="E100" s="7">
        <v>51</v>
      </c>
      <c r="F100" s="7">
        <f t="shared" si="27"/>
        <v>0</v>
      </c>
      <c r="G100" s="5">
        <f t="shared" si="25"/>
        <v>50.258222222222223</v>
      </c>
      <c r="H100" s="6">
        <f t="shared" si="28"/>
        <v>2.4725925925925905E-3</v>
      </c>
      <c r="I100" s="15">
        <f t="shared" si="31"/>
        <v>-2.438720998414803E-2</v>
      </c>
      <c r="J100" s="15">
        <f t="shared" si="32"/>
        <v>-2.6859802576740623E-2</v>
      </c>
      <c r="K100" s="15">
        <f t="shared" si="33"/>
        <v>42.942059226977811</v>
      </c>
      <c r="L100" s="15">
        <f t="shared" si="34"/>
        <v>-2.9516266567846845E-2</v>
      </c>
      <c r="M100" s="15">
        <f t="shared" si="35"/>
        <v>-2.7171347171347148E-3</v>
      </c>
      <c r="N100" s="18">
        <f t="shared" si="36"/>
        <v>34.005128833956213</v>
      </c>
      <c r="O100" s="15">
        <f t="shared" si="37"/>
        <v>-6.2252275333493721E-2</v>
      </c>
      <c r="Q100"/>
      <c r="R100" s="4"/>
      <c r="S100" s="4"/>
      <c r="T100" s="4"/>
      <c r="V100">
        <v>52</v>
      </c>
      <c r="W100" s="13">
        <f t="shared" si="40"/>
        <v>8.7199999999999989</v>
      </c>
      <c r="X100" s="13">
        <f t="shared" si="40"/>
        <v>38.93</v>
      </c>
      <c r="Y100" s="13">
        <f t="shared" si="40"/>
        <v>28.720000000000002</v>
      </c>
      <c r="Z100" s="13">
        <f t="shared" si="40"/>
        <v>104.49000000000002</v>
      </c>
      <c r="AA100" s="13">
        <f t="shared" si="40"/>
        <v>84.529999999999987</v>
      </c>
      <c r="AB100" s="13">
        <f t="shared" si="40"/>
        <v>23.02</v>
      </c>
      <c r="AC100" s="13">
        <f t="shared" si="40"/>
        <v>3.8</v>
      </c>
      <c r="AD100" s="13">
        <f t="shared" si="40"/>
        <v>21.939999999999998</v>
      </c>
      <c r="AE100" s="13">
        <f t="shared" si="40"/>
        <v>0.01</v>
      </c>
      <c r="AF100" s="13">
        <f t="shared" si="40"/>
        <v>2.0199999999999996</v>
      </c>
      <c r="AG100" s="13">
        <f t="shared" si="40"/>
        <v>9.129999999999999</v>
      </c>
      <c r="AH100" s="13">
        <f t="shared" si="40"/>
        <v>56.539999999999992</v>
      </c>
    </row>
    <row r="101" spans="1:34" x14ac:dyDescent="0.25">
      <c r="A101" s="8">
        <f t="shared" si="29"/>
        <v>9</v>
      </c>
      <c r="B101" s="8">
        <f t="shared" si="26"/>
        <v>4</v>
      </c>
      <c r="C101" s="5">
        <v>100</v>
      </c>
      <c r="D101" s="7">
        <v>159</v>
      </c>
      <c r="E101" s="7">
        <v>159</v>
      </c>
      <c r="F101" s="7">
        <f t="shared" si="27"/>
        <v>0</v>
      </c>
      <c r="G101" s="5">
        <f t="shared" si="25"/>
        <v>56.801333333333325</v>
      </c>
      <c r="H101" s="6">
        <f t="shared" si="28"/>
        <v>0.3406622222222222</v>
      </c>
      <c r="I101" s="15">
        <f t="shared" si="31"/>
        <v>2.440973964760805E-2</v>
      </c>
      <c r="J101" s="15">
        <f t="shared" si="32"/>
        <v>-0.31625248257461414</v>
      </c>
      <c r="K101" s="15">
        <f t="shared" si="33"/>
        <v>64.124255227615734</v>
      </c>
      <c r="L101" s="15">
        <f t="shared" si="34"/>
        <v>-0.34753020063144419</v>
      </c>
      <c r="M101" s="15">
        <f t="shared" si="35"/>
        <v>-0.37435409035409034</v>
      </c>
      <c r="N101" s="18">
        <f t="shared" si="36"/>
        <v>62.284029729098833</v>
      </c>
      <c r="O101" s="15">
        <f t="shared" si="37"/>
        <v>-0.35427095337326436</v>
      </c>
      <c r="Q101"/>
      <c r="R101" s="4"/>
      <c r="S101" s="4"/>
      <c r="T101" s="4"/>
      <c r="V101">
        <v>53</v>
      </c>
      <c r="W101" s="13">
        <f t="shared" si="40"/>
        <v>13.259999999999998</v>
      </c>
      <c r="X101" s="13">
        <f t="shared" si="40"/>
        <v>41.289999999999992</v>
      </c>
      <c r="Y101" s="13">
        <f t="shared" si="40"/>
        <v>6.8699999999999992</v>
      </c>
      <c r="Z101" s="13">
        <f t="shared" si="40"/>
        <v>8.2799999999999994</v>
      </c>
      <c r="AA101" s="13">
        <f t="shared" si="40"/>
        <v>8.36</v>
      </c>
      <c r="AB101" s="13">
        <f t="shared" si="40"/>
        <v>9.0299999999999994</v>
      </c>
      <c r="AC101" s="13">
        <f t="shared" si="40"/>
        <v>5.2399999999999984</v>
      </c>
      <c r="AD101" s="13">
        <f t="shared" si="40"/>
        <v>2.3099999999999996</v>
      </c>
      <c r="AE101" s="13">
        <f t="shared" si="40"/>
        <v>18.220000000000002</v>
      </c>
      <c r="AF101" s="13">
        <f t="shared" si="40"/>
        <v>26.429999999999996</v>
      </c>
      <c r="AG101" s="13">
        <f t="shared" si="40"/>
        <v>20.03</v>
      </c>
      <c r="AH101" s="13">
        <f t="shared" si="40"/>
        <v>8.32</v>
      </c>
    </row>
    <row r="102" spans="1:34" x14ac:dyDescent="0.25">
      <c r="A102" s="8">
        <f t="shared" si="29"/>
        <v>9</v>
      </c>
      <c r="B102" s="8">
        <f t="shared" si="26"/>
        <v>5</v>
      </c>
      <c r="C102" s="5">
        <v>101</v>
      </c>
      <c r="D102" s="7">
        <v>4</v>
      </c>
      <c r="E102" s="7">
        <v>4</v>
      </c>
      <c r="F102" s="7">
        <f t="shared" si="27"/>
        <v>0</v>
      </c>
      <c r="G102" s="5">
        <f t="shared" si="25"/>
        <v>42.779555555555547</v>
      </c>
      <c r="H102" s="6">
        <f t="shared" si="28"/>
        <v>-0.12926518518518515</v>
      </c>
      <c r="I102" s="15">
        <f t="shared" si="31"/>
        <v>3.4182703257416215E-2</v>
      </c>
      <c r="J102" s="15">
        <f t="shared" si="32"/>
        <v>0.16344788844260136</v>
      </c>
      <c r="K102" s="15">
        <f t="shared" si="33"/>
        <v>53.03436653278041</v>
      </c>
      <c r="L102" s="15">
        <f t="shared" si="34"/>
        <v>0.17961306422263887</v>
      </c>
      <c r="M102" s="15">
        <f t="shared" si="35"/>
        <v>0.14204965404965403</v>
      </c>
      <c r="N102" s="18">
        <f t="shared" si="36"/>
        <v>67.749352305932575</v>
      </c>
      <c r="O102" s="15">
        <f t="shared" si="37"/>
        <v>0.23351411101074204</v>
      </c>
      <c r="Q102"/>
      <c r="R102" s="4"/>
      <c r="S102" s="4"/>
      <c r="T102" s="4"/>
      <c r="V102">
        <v>54</v>
      </c>
      <c r="W102" s="13">
        <f t="shared" si="40"/>
        <v>10.029999999999998</v>
      </c>
      <c r="X102" s="13">
        <f t="shared" si="40"/>
        <v>30.040000000000003</v>
      </c>
      <c r="Y102" s="13">
        <f t="shared" si="40"/>
        <v>3.38</v>
      </c>
      <c r="Z102" s="13">
        <f t="shared" si="40"/>
        <v>68.539999999999992</v>
      </c>
      <c r="AA102" s="13">
        <f t="shared" si="40"/>
        <v>20.540000000000003</v>
      </c>
      <c r="AB102" s="13">
        <f t="shared" si="40"/>
        <v>35.729999999999997</v>
      </c>
      <c r="AC102" s="13">
        <f t="shared" si="40"/>
        <v>3</v>
      </c>
      <c r="AD102" s="13">
        <f t="shared" si="40"/>
        <v>0</v>
      </c>
      <c r="AE102" s="13">
        <f t="shared" si="40"/>
        <v>22.82</v>
      </c>
      <c r="AF102" s="13">
        <f t="shared" si="40"/>
        <v>36.529999999999994</v>
      </c>
      <c r="AG102" s="13">
        <f t="shared" si="40"/>
        <v>50.51</v>
      </c>
      <c r="AH102" s="13">
        <f t="shared" si="40"/>
        <v>25.43</v>
      </c>
    </row>
    <row r="103" spans="1:34" x14ac:dyDescent="0.25">
      <c r="A103" s="8">
        <f t="shared" si="29"/>
        <v>9</v>
      </c>
      <c r="B103" s="8">
        <f t="shared" si="26"/>
        <v>6</v>
      </c>
      <c r="C103" s="5">
        <v>102</v>
      </c>
      <c r="D103" s="7">
        <v>0</v>
      </c>
      <c r="E103" s="7">
        <v>0</v>
      </c>
      <c r="F103" s="7">
        <f t="shared" si="27"/>
        <v>0</v>
      </c>
      <c r="G103" s="5">
        <f t="shared" si="25"/>
        <v>11.283111111111111</v>
      </c>
      <c r="H103" s="6">
        <f t="shared" si="28"/>
        <v>-3.761037037037037E-2</v>
      </c>
      <c r="I103" s="15">
        <f t="shared" si="31"/>
        <v>7.3636469507811463E-3</v>
      </c>
      <c r="J103" s="15">
        <f t="shared" si="32"/>
        <v>4.4974017321151513E-2</v>
      </c>
      <c r="K103" s="15">
        <f t="shared" si="33"/>
        <v>13.492205196345456</v>
      </c>
      <c r="L103" s="15">
        <f t="shared" si="34"/>
        <v>4.9421997056210462E-2</v>
      </c>
      <c r="M103" s="15">
        <f t="shared" si="35"/>
        <v>4.1330077330077333E-2</v>
      </c>
      <c r="N103" s="18">
        <f t="shared" si="36"/>
        <v>17.453930773276888</v>
      </c>
      <c r="O103" s="15">
        <f t="shared" si="37"/>
        <v>6.3933812356325601E-2</v>
      </c>
      <c r="Q103"/>
      <c r="R103" s="4"/>
      <c r="S103" s="4"/>
      <c r="T103" s="4"/>
      <c r="V103">
        <v>55</v>
      </c>
      <c r="W103" s="13">
        <f t="shared" si="40"/>
        <v>25.75</v>
      </c>
      <c r="X103" s="13">
        <f t="shared" si="40"/>
        <v>25.75</v>
      </c>
      <c r="Y103" s="13">
        <f t="shared" si="40"/>
        <v>44.040000000000006</v>
      </c>
      <c r="Z103" s="13">
        <f t="shared" si="40"/>
        <v>109.86</v>
      </c>
      <c r="AA103" s="13">
        <f t="shared" si="40"/>
        <v>22.919999999999998</v>
      </c>
      <c r="AB103" s="13">
        <f t="shared" si="40"/>
        <v>3.3099999999999996</v>
      </c>
      <c r="AC103" s="13">
        <f t="shared" si="40"/>
        <v>0</v>
      </c>
      <c r="AD103" s="13">
        <f t="shared" si="40"/>
        <v>0</v>
      </c>
      <c r="AE103" s="13">
        <f t="shared" si="40"/>
        <v>0.01</v>
      </c>
      <c r="AF103" s="13">
        <f t="shared" si="40"/>
        <v>6.3999999999999995</v>
      </c>
      <c r="AG103" s="13">
        <f t="shared" si="40"/>
        <v>0</v>
      </c>
      <c r="AH103" s="13">
        <f t="shared" si="40"/>
        <v>21.73</v>
      </c>
    </row>
    <row r="104" spans="1:34" x14ac:dyDescent="0.25">
      <c r="A104" s="8">
        <f t="shared" si="29"/>
        <v>9</v>
      </c>
      <c r="B104" s="8">
        <f t="shared" si="26"/>
        <v>7</v>
      </c>
      <c r="C104" s="5">
        <v>103</v>
      </c>
      <c r="D104" s="7">
        <v>0</v>
      </c>
      <c r="E104" s="7">
        <v>0</v>
      </c>
      <c r="F104" s="7">
        <f t="shared" si="27"/>
        <v>0</v>
      </c>
      <c r="G104" s="5">
        <f t="shared" si="25"/>
        <v>4.4557777777777785</v>
      </c>
      <c r="H104" s="6">
        <f t="shared" si="28"/>
        <v>-1.4852592592592594E-2</v>
      </c>
      <c r="I104" s="15">
        <f t="shared" si="31"/>
        <v>1.5213340825637476E-3</v>
      </c>
      <c r="J104" s="15">
        <f t="shared" si="32"/>
        <v>1.6373926675156341E-2</v>
      </c>
      <c r="K104" s="15">
        <f t="shared" si="33"/>
        <v>4.9121780025469031</v>
      </c>
      <c r="L104" s="15">
        <f t="shared" si="34"/>
        <v>1.7993326016655323E-2</v>
      </c>
      <c r="M104" s="15">
        <f t="shared" si="35"/>
        <v>1.6321530321530324E-2</v>
      </c>
      <c r="N104" s="18">
        <f t="shared" si="36"/>
        <v>-1.6024997031986472</v>
      </c>
      <c r="O104" s="15">
        <f t="shared" si="37"/>
        <v>-5.8699622827789273E-3</v>
      </c>
      <c r="Q104"/>
      <c r="R104" s="3"/>
      <c r="S104" s="16"/>
      <c r="T104" s="16"/>
      <c r="V104">
        <v>56</v>
      </c>
      <c r="W104" s="13">
        <f t="shared" si="40"/>
        <v>33.69</v>
      </c>
      <c r="X104" s="13">
        <f t="shared" si="40"/>
        <v>11.98</v>
      </c>
      <c r="Y104" s="13">
        <f t="shared" si="40"/>
        <v>30.180000000000003</v>
      </c>
      <c r="Z104" s="13">
        <f t="shared" si="40"/>
        <v>89.829999999999984</v>
      </c>
      <c r="AA104" s="13">
        <f t="shared" si="40"/>
        <v>32.26</v>
      </c>
      <c r="AB104" s="13">
        <f t="shared" si="40"/>
        <v>18.420000000000002</v>
      </c>
      <c r="AC104" s="13">
        <f t="shared" si="40"/>
        <v>38.259999999999991</v>
      </c>
      <c r="AD104" s="13">
        <f t="shared" si="40"/>
        <v>8.6999999999999993</v>
      </c>
      <c r="AE104" s="13">
        <f t="shared" si="40"/>
        <v>1.51</v>
      </c>
      <c r="AF104" s="13">
        <f t="shared" si="40"/>
        <v>36.629999999999995</v>
      </c>
      <c r="AG104" s="13">
        <f t="shared" si="40"/>
        <v>45.37</v>
      </c>
      <c r="AH104" s="13">
        <f t="shared" si="40"/>
        <v>9.3499999999999979</v>
      </c>
    </row>
    <row r="105" spans="1:34" x14ac:dyDescent="0.25">
      <c r="A105" s="8">
        <f t="shared" si="29"/>
        <v>9</v>
      </c>
      <c r="B105" s="8">
        <f t="shared" si="26"/>
        <v>8</v>
      </c>
      <c r="C105" s="5">
        <v>104</v>
      </c>
      <c r="D105" s="7">
        <v>5</v>
      </c>
      <c r="E105" s="7">
        <v>5</v>
      </c>
      <c r="F105" s="7">
        <f t="shared" si="27"/>
        <v>0</v>
      </c>
      <c r="G105" s="5">
        <f t="shared" si="25"/>
        <v>3.2571111111111111</v>
      </c>
      <c r="H105" s="6">
        <f t="shared" si="28"/>
        <v>5.8096296296296299E-3</v>
      </c>
      <c r="I105" s="15">
        <f t="shared" si="31"/>
        <v>-6.8701032086746373E-3</v>
      </c>
      <c r="J105" s="15">
        <f t="shared" si="32"/>
        <v>-1.2679732838304267E-2</v>
      </c>
      <c r="K105" s="15">
        <f t="shared" si="33"/>
        <v>1.1960801485087198</v>
      </c>
      <c r="L105" s="15">
        <f t="shared" si="34"/>
        <v>-1.393377234978491E-2</v>
      </c>
      <c r="M105" s="15">
        <f t="shared" si="35"/>
        <v>-6.3842083842083844E-3</v>
      </c>
      <c r="N105" s="18">
        <f t="shared" si="36"/>
        <v>-2.8289747290397553</v>
      </c>
      <c r="O105" s="15">
        <f t="shared" si="37"/>
        <v>-2.8677563110035734E-2</v>
      </c>
      <c r="Q105"/>
      <c r="R105" s="4"/>
      <c r="S105" s="4"/>
      <c r="T105" s="4"/>
      <c r="V105">
        <v>57</v>
      </c>
      <c r="W105" s="13">
        <f t="shared" si="40"/>
        <v>27.850000000000005</v>
      </c>
      <c r="X105" s="13">
        <f t="shared" si="40"/>
        <v>34.379999999999995</v>
      </c>
      <c r="Y105" s="13">
        <f t="shared" si="40"/>
        <v>53.84</v>
      </c>
      <c r="Z105" s="13">
        <f t="shared" si="40"/>
        <v>71.8</v>
      </c>
      <c r="AA105" s="13">
        <f t="shared" si="40"/>
        <v>60.85</v>
      </c>
      <c r="AB105" s="13">
        <f t="shared" si="40"/>
        <v>24.13</v>
      </c>
      <c r="AC105" s="13">
        <f t="shared" si="40"/>
        <v>19.100000000000001</v>
      </c>
      <c r="AD105" s="13">
        <f t="shared" si="40"/>
        <v>5.01</v>
      </c>
      <c r="AE105" s="13">
        <f t="shared" si="40"/>
        <v>4.3</v>
      </c>
      <c r="AF105" s="13">
        <f t="shared" si="40"/>
        <v>22.560000000000002</v>
      </c>
      <c r="AG105" s="13">
        <f t="shared" si="40"/>
        <v>45.999999999999993</v>
      </c>
      <c r="AH105" s="13">
        <f t="shared" si="40"/>
        <v>30.869999999999997</v>
      </c>
    </row>
    <row r="106" spans="1:34" x14ac:dyDescent="0.25">
      <c r="A106" s="8">
        <f t="shared" si="29"/>
        <v>9</v>
      </c>
      <c r="B106" s="8">
        <f t="shared" si="26"/>
        <v>9</v>
      </c>
      <c r="C106" s="5">
        <v>105</v>
      </c>
      <c r="D106" s="7">
        <v>0</v>
      </c>
      <c r="E106" s="7">
        <v>0</v>
      </c>
      <c r="F106" s="7">
        <f t="shared" si="27"/>
        <v>0</v>
      </c>
      <c r="G106" s="5">
        <f t="shared" si="25"/>
        <v>5.2579999999999991</v>
      </c>
      <c r="H106" s="6">
        <f t="shared" si="28"/>
        <v>-1.7526666666666663E-2</v>
      </c>
      <c r="I106" s="15">
        <f t="shared" si="31"/>
        <v>-1.8509555864055831E-2</v>
      </c>
      <c r="J106" s="15">
        <f t="shared" si="32"/>
        <v>-9.8288919738916819E-4</v>
      </c>
      <c r="K106" s="15">
        <f t="shared" si="33"/>
        <v>-0.29486675921674976</v>
      </c>
      <c r="L106" s="15">
        <f t="shared" si="34"/>
        <v>-1.0800980191089736E-3</v>
      </c>
      <c r="M106" s="15">
        <f t="shared" si="35"/>
        <v>1.9260073260073257E-2</v>
      </c>
      <c r="N106" s="18">
        <f t="shared" si="36"/>
        <v>2.0226729399006302</v>
      </c>
      <c r="O106" s="15">
        <f t="shared" si="37"/>
        <v>7.4090583879143964E-3</v>
      </c>
      <c r="Q106"/>
      <c r="R106" s="4"/>
      <c r="S106" s="4"/>
      <c r="T106" s="4"/>
      <c r="V106">
        <v>58</v>
      </c>
      <c r="W106" s="13">
        <f t="shared" si="40"/>
        <v>33.369999999999997</v>
      </c>
      <c r="X106" s="13">
        <f t="shared" si="40"/>
        <v>15.839999999999998</v>
      </c>
      <c r="Y106" s="13">
        <f t="shared" si="40"/>
        <v>29.409999999999997</v>
      </c>
      <c r="Z106" s="13">
        <f t="shared" si="40"/>
        <v>14.110000000000001</v>
      </c>
      <c r="AA106" s="13">
        <f t="shared" si="40"/>
        <v>49.169999999999995</v>
      </c>
      <c r="AB106" s="13">
        <f t="shared" si="40"/>
        <v>0.51</v>
      </c>
      <c r="AC106" s="13">
        <f t="shared" si="40"/>
        <v>0</v>
      </c>
      <c r="AD106" s="13">
        <f t="shared" si="40"/>
        <v>4.5999999999999996</v>
      </c>
      <c r="AE106" s="13">
        <f t="shared" si="40"/>
        <v>0</v>
      </c>
      <c r="AF106" s="13">
        <f t="shared" si="40"/>
        <v>6.5</v>
      </c>
      <c r="AG106" s="13">
        <f t="shared" si="40"/>
        <v>79.84</v>
      </c>
      <c r="AH106" s="13">
        <f t="shared" si="40"/>
        <v>69.73</v>
      </c>
    </row>
    <row r="107" spans="1:34" x14ac:dyDescent="0.25">
      <c r="A107" s="8">
        <f t="shared" si="29"/>
        <v>9</v>
      </c>
      <c r="B107" s="8">
        <f t="shared" si="26"/>
        <v>10</v>
      </c>
      <c r="C107" s="5">
        <v>106</v>
      </c>
      <c r="D107" s="7">
        <v>0</v>
      </c>
      <c r="E107" s="7">
        <v>0</v>
      </c>
      <c r="F107" s="7">
        <f t="shared" si="27"/>
        <v>0</v>
      </c>
      <c r="G107" s="5">
        <f t="shared" si="25"/>
        <v>21.998888888888896</v>
      </c>
      <c r="H107" s="6">
        <f t="shared" si="28"/>
        <v>-7.3329629629629647E-2</v>
      </c>
      <c r="I107" s="15">
        <f t="shared" si="31"/>
        <v>1.0883759893298754E-2</v>
      </c>
      <c r="J107" s="15">
        <f t="shared" si="32"/>
        <v>8.4213389522928395E-2</v>
      </c>
      <c r="K107" s="15">
        <f t="shared" si="33"/>
        <v>25.264016856878523</v>
      </c>
      <c r="L107" s="15">
        <f t="shared" si="34"/>
        <v>9.2542186288932321E-2</v>
      </c>
      <c r="M107" s="15">
        <f t="shared" si="35"/>
        <v>8.0582010582010602E-2</v>
      </c>
      <c r="N107" s="18">
        <f t="shared" si="36"/>
        <v>24.304457279282918</v>
      </c>
      <c r="O107" s="15">
        <f t="shared" si="37"/>
        <v>8.9027316041329366E-2</v>
      </c>
      <c r="Q107"/>
      <c r="R107" s="4"/>
      <c r="S107" s="4"/>
      <c r="T107" s="4"/>
      <c r="V107">
        <v>59</v>
      </c>
      <c r="W107" s="13">
        <f t="shared" si="40"/>
        <v>11.89</v>
      </c>
      <c r="X107" s="13">
        <f t="shared" si="40"/>
        <v>0.92999999999999994</v>
      </c>
      <c r="Y107" s="13">
        <f t="shared" si="40"/>
        <v>42.469999999999992</v>
      </c>
      <c r="Z107" s="13">
        <f t="shared" si="40"/>
        <v>26.580000000000002</v>
      </c>
      <c r="AA107" s="13">
        <f t="shared" si="40"/>
        <v>43.739999999999995</v>
      </c>
      <c r="AB107" s="13">
        <f t="shared" si="40"/>
        <v>7.26</v>
      </c>
      <c r="AC107" s="13">
        <f t="shared" si="40"/>
        <v>13.52</v>
      </c>
      <c r="AD107" s="13">
        <f t="shared" si="40"/>
        <v>0.11</v>
      </c>
      <c r="AE107" s="13">
        <f t="shared" si="40"/>
        <v>4</v>
      </c>
      <c r="AF107" s="13">
        <f t="shared" si="40"/>
        <v>43.46</v>
      </c>
      <c r="AG107" s="13">
        <f t="shared" si="40"/>
        <v>41.37</v>
      </c>
      <c r="AH107" s="13">
        <f t="shared" si="40"/>
        <v>16.149999999999999</v>
      </c>
    </row>
    <row r="108" spans="1:34" x14ac:dyDescent="0.25">
      <c r="A108" s="8">
        <f t="shared" si="29"/>
        <v>9</v>
      </c>
      <c r="B108" s="8">
        <f t="shared" si="26"/>
        <v>11</v>
      </c>
      <c r="C108" s="5">
        <v>107</v>
      </c>
      <c r="D108" s="7">
        <v>11</v>
      </c>
      <c r="E108" s="7">
        <v>11</v>
      </c>
      <c r="F108" s="7">
        <f t="shared" si="27"/>
        <v>0</v>
      </c>
      <c r="G108" s="5">
        <f t="shared" si="25"/>
        <v>30.617999999999999</v>
      </c>
      <c r="H108" s="6">
        <f t="shared" si="28"/>
        <v>-6.5393333333333331E-2</v>
      </c>
      <c r="I108" s="15">
        <f t="shared" si="31"/>
        <v>2.0500932857767655E-2</v>
      </c>
      <c r="J108" s="15">
        <f t="shared" si="32"/>
        <v>8.5894266191100993E-2</v>
      </c>
      <c r="K108" s="15">
        <f t="shared" si="33"/>
        <v>36.768279857330299</v>
      </c>
      <c r="L108" s="15">
        <f t="shared" si="34"/>
        <v>9.4389303506704395E-2</v>
      </c>
      <c r="M108" s="15">
        <f t="shared" si="35"/>
        <v>7.1860805860805857E-2</v>
      </c>
      <c r="N108" s="18">
        <f t="shared" si="36"/>
        <v>30.142034915171362</v>
      </c>
      <c r="O108" s="15">
        <f t="shared" si="37"/>
        <v>7.0117344011616706E-2</v>
      </c>
      <c r="Q108"/>
      <c r="R108" s="4"/>
      <c r="S108" s="4"/>
      <c r="T108" s="4"/>
      <c r="V108">
        <v>60</v>
      </c>
      <c r="W108" s="13">
        <f t="shared" si="40"/>
        <v>12.39</v>
      </c>
      <c r="X108" s="13">
        <f t="shared" si="40"/>
        <v>50</v>
      </c>
      <c r="Y108" s="13">
        <f t="shared" si="40"/>
        <v>39.269999999999996</v>
      </c>
      <c r="Z108" s="13">
        <f t="shared" si="40"/>
        <v>61.51</v>
      </c>
      <c r="AA108" s="13">
        <f t="shared" si="40"/>
        <v>3.7699999999999991</v>
      </c>
      <c r="AB108" s="13">
        <f t="shared" si="40"/>
        <v>0.31</v>
      </c>
      <c r="AC108" s="13">
        <f t="shared" si="40"/>
        <v>1.1300000000000001</v>
      </c>
      <c r="AD108" s="13">
        <f t="shared" si="40"/>
        <v>0.23000000000000004</v>
      </c>
      <c r="AE108" s="13">
        <f t="shared" si="40"/>
        <v>2.3399999999999994</v>
      </c>
      <c r="AF108" s="13">
        <f t="shared" si="40"/>
        <v>56.75</v>
      </c>
      <c r="AG108" s="13">
        <f t="shared" si="40"/>
        <v>35.340000000000003</v>
      </c>
      <c r="AH108" s="13">
        <f t="shared" si="40"/>
        <v>15.569999999999997</v>
      </c>
    </row>
    <row r="109" spans="1:34" x14ac:dyDescent="0.25">
      <c r="A109" s="8">
        <f t="shared" si="29"/>
        <v>9</v>
      </c>
      <c r="B109" s="8">
        <f t="shared" si="26"/>
        <v>12</v>
      </c>
      <c r="C109" s="5">
        <v>108</v>
      </c>
      <c r="D109" s="7">
        <v>6.8999999999999995</v>
      </c>
      <c r="E109" s="7">
        <v>6.8999999999999995</v>
      </c>
      <c r="F109" s="7">
        <f t="shared" si="27"/>
        <v>0</v>
      </c>
      <c r="G109" s="5">
        <f t="shared" si="25"/>
        <v>27.382666666666658</v>
      </c>
      <c r="H109" s="6">
        <f t="shared" si="28"/>
        <v>-6.8275555555555534E-2</v>
      </c>
      <c r="I109" s="15">
        <f t="shared" si="31"/>
        <v>-1.6136876369658076E-2</v>
      </c>
      <c r="J109" s="15">
        <f t="shared" si="32"/>
        <v>5.2138679185897457E-2</v>
      </c>
      <c r="K109" s="15">
        <f t="shared" si="33"/>
        <v>22.541603755769234</v>
      </c>
      <c r="L109" s="15">
        <f t="shared" si="34"/>
        <v>5.7295251852634566E-2</v>
      </c>
      <c r="M109" s="15">
        <f t="shared" si="35"/>
        <v>7.5028083028083004E-2</v>
      </c>
      <c r="N109" s="18">
        <f t="shared" si="36"/>
        <v>21.987178852878607</v>
      </c>
      <c r="O109" s="15">
        <f t="shared" si="37"/>
        <v>5.5264391402485742E-2</v>
      </c>
      <c r="Q109"/>
      <c r="R109" s="4"/>
      <c r="S109" s="4"/>
      <c r="T109" s="4"/>
      <c r="V109">
        <v>61</v>
      </c>
      <c r="W109" s="13">
        <f t="shared" si="40"/>
        <v>24.19</v>
      </c>
      <c r="X109" s="13">
        <f t="shared" si="40"/>
        <v>36.72</v>
      </c>
      <c r="Y109" s="13">
        <f t="shared" si="40"/>
        <v>46.639999999999993</v>
      </c>
      <c r="Z109" s="13">
        <f t="shared" si="40"/>
        <v>25.23</v>
      </c>
      <c r="AA109" s="13">
        <f t="shared" si="40"/>
        <v>26.640000000000004</v>
      </c>
      <c r="AB109" s="13">
        <f t="shared" si="40"/>
        <v>13.349999999999998</v>
      </c>
      <c r="AC109" s="13">
        <f t="shared" si="40"/>
        <v>0.5</v>
      </c>
      <c r="AD109" s="13">
        <f t="shared" si="40"/>
        <v>0.01</v>
      </c>
      <c r="AE109" s="13">
        <f t="shared" si="40"/>
        <v>0</v>
      </c>
      <c r="AF109" s="13">
        <f t="shared" si="40"/>
        <v>20.52</v>
      </c>
      <c r="AG109" s="13">
        <f t="shared" si="40"/>
        <v>2.3200000000000003</v>
      </c>
      <c r="AH109" s="13">
        <f t="shared" si="40"/>
        <v>28.729999999999997</v>
      </c>
    </row>
    <row r="110" spans="1:34" x14ac:dyDescent="0.25">
      <c r="A110" s="8">
        <f t="shared" si="29"/>
        <v>10</v>
      </c>
      <c r="B110" s="8">
        <f t="shared" si="26"/>
        <v>1</v>
      </c>
      <c r="C110" s="5">
        <v>109</v>
      </c>
      <c r="D110" s="7">
        <v>66.099999999999994</v>
      </c>
      <c r="E110" s="7">
        <v>66.099999999999994</v>
      </c>
      <c r="F110" s="7">
        <f t="shared" si="27"/>
        <v>0</v>
      </c>
      <c r="G110" s="5">
        <f t="shared" si="25"/>
        <v>30.238222222222227</v>
      </c>
      <c r="H110" s="6">
        <f t="shared" si="28"/>
        <v>0.11953925925925922</v>
      </c>
      <c r="I110" s="15">
        <f t="shared" si="31"/>
        <v>-1.2891055450465904E-2</v>
      </c>
      <c r="J110" s="15">
        <f t="shared" si="32"/>
        <v>-0.13243031470972513</v>
      </c>
      <c r="K110" s="15">
        <f t="shared" si="33"/>
        <v>26.370905587082454</v>
      </c>
      <c r="L110" s="15">
        <f t="shared" si="34"/>
        <v>-0.1455278183623353</v>
      </c>
      <c r="M110" s="15">
        <f t="shared" si="35"/>
        <v>-0.13136182336182334</v>
      </c>
      <c r="N110" s="18">
        <f t="shared" si="36"/>
        <v>25.189526029496218</v>
      </c>
      <c r="O110" s="15">
        <f t="shared" si="37"/>
        <v>-0.14985521600917132</v>
      </c>
      <c r="Q110" s="2"/>
      <c r="R110" s="4"/>
      <c r="S110" s="4"/>
      <c r="T110" s="4"/>
      <c r="V110">
        <v>62</v>
      </c>
      <c r="W110" s="13">
        <f t="shared" si="40"/>
        <v>7.05</v>
      </c>
      <c r="X110" s="13">
        <f t="shared" si="40"/>
        <v>22.3</v>
      </c>
      <c r="Y110" s="13">
        <f t="shared" si="40"/>
        <v>55.09</v>
      </c>
      <c r="Z110" s="13">
        <f t="shared" si="40"/>
        <v>33.039999999999992</v>
      </c>
      <c r="AA110" s="13">
        <f t="shared" si="40"/>
        <v>13.53</v>
      </c>
      <c r="AB110" s="13">
        <f t="shared" si="40"/>
        <v>0.01</v>
      </c>
      <c r="AC110" s="13">
        <f t="shared" si="40"/>
        <v>1.1100000000000001</v>
      </c>
      <c r="AD110" s="13">
        <f t="shared" si="40"/>
        <v>5</v>
      </c>
      <c r="AE110" s="13">
        <f t="shared" si="40"/>
        <v>0.01</v>
      </c>
      <c r="AF110" s="13">
        <f t="shared" si="40"/>
        <v>0.02</v>
      </c>
      <c r="AG110" s="13">
        <f t="shared" si="40"/>
        <v>13.849999999999998</v>
      </c>
      <c r="AH110" s="13">
        <f t="shared" si="40"/>
        <v>18.720000000000002</v>
      </c>
    </row>
    <row r="111" spans="1:34" x14ac:dyDescent="0.25">
      <c r="A111" s="8">
        <f t="shared" si="29"/>
        <v>10</v>
      </c>
      <c r="B111" s="8">
        <f t="shared" si="26"/>
        <v>2</v>
      </c>
      <c r="C111" s="5">
        <v>110</v>
      </c>
      <c r="D111" s="7">
        <v>4.4000000000000004</v>
      </c>
      <c r="E111" s="7">
        <v>4.4000000000000004</v>
      </c>
      <c r="F111" s="7">
        <f t="shared" si="27"/>
        <v>0</v>
      </c>
      <c r="G111" s="5">
        <f t="shared" si="25"/>
        <v>29.712</v>
      </c>
      <c r="H111" s="6">
        <f t="shared" si="28"/>
        <v>-8.4373333333333328E-2</v>
      </c>
      <c r="I111" s="15">
        <f t="shared" si="31"/>
        <v>-3.0173318867167686E-2</v>
      </c>
      <c r="J111" s="15">
        <f t="shared" si="32"/>
        <v>5.4200014466165639E-2</v>
      </c>
      <c r="K111" s="15">
        <f t="shared" si="33"/>
        <v>20.660004339849692</v>
      </c>
      <c r="L111" s="15">
        <f t="shared" si="34"/>
        <v>5.9560455457324885E-2</v>
      </c>
      <c r="M111" s="15">
        <f t="shared" si="35"/>
        <v>9.2717948717948709E-2</v>
      </c>
      <c r="N111" s="18">
        <f t="shared" si="36"/>
        <v>39.038361415616649</v>
      </c>
      <c r="O111" s="15">
        <f t="shared" si="37"/>
        <v>0.12688044474584853</v>
      </c>
      <c r="Q111"/>
      <c r="R111" s="4"/>
      <c r="S111" s="4"/>
      <c r="T111" s="4"/>
      <c r="V111">
        <v>63</v>
      </c>
      <c r="W111" s="13">
        <f t="shared" si="40"/>
        <v>37.46</v>
      </c>
      <c r="X111" s="13">
        <f t="shared" si="40"/>
        <v>65.159999999999982</v>
      </c>
      <c r="Y111" s="13">
        <f t="shared" si="40"/>
        <v>13.17</v>
      </c>
      <c r="Z111" s="13">
        <f t="shared" si="40"/>
        <v>32.83</v>
      </c>
      <c r="AA111" s="13">
        <f t="shared" si="40"/>
        <v>66.289999999999992</v>
      </c>
      <c r="AB111" s="13">
        <f t="shared" si="40"/>
        <v>2.0300000000000002</v>
      </c>
      <c r="AC111" s="13">
        <f t="shared" si="40"/>
        <v>0.42</v>
      </c>
      <c r="AD111" s="13">
        <f t="shared" si="40"/>
        <v>0.34</v>
      </c>
      <c r="AE111" s="13">
        <f t="shared" si="40"/>
        <v>2.5099999999999998</v>
      </c>
      <c r="AF111" s="13">
        <f t="shared" si="40"/>
        <v>9.8699999999999992</v>
      </c>
      <c r="AG111" s="13">
        <f t="shared" si="40"/>
        <v>34.31</v>
      </c>
      <c r="AH111" s="13">
        <f t="shared" si="40"/>
        <v>64.94</v>
      </c>
    </row>
    <row r="112" spans="1:34" x14ac:dyDescent="0.25">
      <c r="A112" s="8">
        <f t="shared" si="29"/>
        <v>10</v>
      </c>
      <c r="B112" s="8">
        <f t="shared" si="26"/>
        <v>3</v>
      </c>
      <c r="C112" s="5">
        <v>111</v>
      </c>
      <c r="D112" s="7">
        <v>27.4</v>
      </c>
      <c r="E112" s="7">
        <v>27.4</v>
      </c>
      <c r="F112" s="7">
        <f t="shared" si="27"/>
        <v>0</v>
      </c>
      <c r="G112" s="5">
        <f t="shared" si="25"/>
        <v>50.258222222222223</v>
      </c>
      <c r="H112" s="6">
        <f t="shared" si="28"/>
        <v>-7.6194074074074081E-2</v>
      </c>
      <c r="I112" s="15">
        <f t="shared" si="31"/>
        <v>3.6595781638317851E-2</v>
      </c>
      <c r="J112" s="15">
        <f t="shared" si="32"/>
        <v>0.11278985571239193</v>
      </c>
      <c r="K112" s="15">
        <f t="shared" si="33"/>
        <v>61.236956713717575</v>
      </c>
      <c r="L112" s="15">
        <f t="shared" si="34"/>
        <v>0.12394489638724387</v>
      </c>
      <c r="M112" s="15">
        <f t="shared" si="35"/>
        <v>8.3729751729751736E-2</v>
      </c>
      <c r="N112" s="18">
        <f t="shared" si="36"/>
        <v>63.843812698790515</v>
      </c>
      <c r="O112" s="15">
        <f t="shared" si="37"/>
        <v>0.13349381940948907</v>
      </c>
      <c r="Q112"/>
      <c r="R112" s="4"/>
      <c r="S112" s="4"/>
      <c r="T112" s="4"/>
      <c r="V112">
        <v>64</v>
      </c>
      <c r="W112" s="13">
        <f t="shared" si="40"/>
        <v>45.080000000000005</v>
      </c>
      <c r="X112" s="13">
        <f t="shared" si="40"/>
        <v>22.580000000000002</v>
      </c>
      <c r="Y112" s="13">
        <f t="shared" si="40"/>
        <v>71.800000000000011</v>
      </c>
      <c r="Z112" s="13">
        <f t="shared" si="40"/>
        <v>58.5</v>
      </c>
      <c r="AA112" s="13">
        <f t="shared" si="40"/>
        <v>62.71</v>
      </c>
      <c r="AB112" s="13">
        <f t="shared" si="40"/>
        <v>5.0200000000000005</v>
      </c>
      <c r="AC112" s="13">
        <f t="shared" si="40"/>
        <v>2.4</v>
      </c>
      <c r="AD112" s="13">
        <f t="shared" si="40"/>
        <v>0.44000000000000006</v>
      </c>
      <c r="AE112" s="13">
        <f t="shared" si="40"/>
        <v>0</v>
      </c>
      <c r="AF112" s="13">
        <f t="shared" si="40"/>
        <v>42.23</v>
      </c>
      <c r="AG112" s="13">
        <f t="shared" si="40"/>
        <v>26.660000000000004</v>
      </c>
      <c r="AH112" s="13">
        <f t="shared" si="40"/>
        <v>34.720000000000006</v>
      </c>
    </row>
    <row r="113" spans="1:34" x14ac:dyDescent="0.25">
      <c r="A113" s="8">
        <f t="shared" si="29"/>
        <v>10</v>
      </c>
      <c r="B113" s="8">
        <f t="shared" si="26"/>
        <v>4</v>
      </c>
      <c r="C113" s="5">
        <v>112</v>
      </c>
      <c r="D113" s="7">
        <v>51.800000000000004</v>
      </c>
      <c r="E113" s="7">
        <v>51.800000000000004</v>
      </c>
      <c r="F113" s="7">
        <f t="shared" si="27"/>
        <v>0</v>
      </c>
      <c r="G113" s="5">
        <f t="shared" si="25"/>
        <v>56.801333333333325</v>
      </c>
      <c r="H113" s="6">
        <f t="shared" si="28"/>
        <v>-1.6671111111111071E-2</v>
      </c>
      <c r="I113" s="15">
        <f t="shared" si="31"/>
        <v>9.2021074521500251E-3</v>
      </c>
      <c r="J113" s="15">
        <f t="shared" si="32"/>
        <v>2.5873218563261094E-2</v>
      </c>
      <c r="K113" s="15">
        <f t="shared" si="33"/>
        <v>59.56196556897833</v>
      </c>
      <c r="L113" s="15">
        <f t="shared" si="34"/>
        <v>2.8432108311275919E-2</v>
      </c>
      <c r="M113" s="15">
        <f t="shared" si="35"/>
        <v>1.8319902319902274E-2</v>
      </c>
      <c r="N113" s="18">
        <f t="shared" si="36"/>
        <v>55.560235735907938</v>
      </c>
      <c r="O113" s="15">
        <f t="shared" si="37"/>
        <v>1.3773757274388034E-2</v>
      </c>
      <c r="Q113"/>
      <c r="R113" s="4"/>
      <c r="S113" s="4"/>
      <c r="T113" s="4"/>
      <c r="V113">
        <v>65</v>
      </c>
      <c r="W113" s="13">
        <f t="shared" si="40"/>
        <v>25.700000000000003</v>
      </c>
      <c r="X113" s="13">
        <f t="shared" si="40"/>
        <v>50.43</v>
      </c>
      <c r="Y113" s="13">
        <f t="shared" si="40"/>
        <v>48.360000000000007</v>
      </c>
      <c r="Z113" s="13">
        <f t="shared" si="40"/>
        <v>78.430000000000007</v>
      </c>
      <c r="AA113" s="13">
        <f t="shared" si="40"/>
        <v>25.600000000000005</v>
      </c>
      <c r="AB113" s="13">
        <f t="shared" si="40"/>
        <v>1.9000000000000001</v>
      </c>
      <c r="AC113" s="13">
        <f t="shared" si="40"/>
        <v>25.02</v>
      </c>
      <c r="AD113" s="13">
        <f t="shared" si="40"/>
        <v>3.1</v>
      </c>
      <c r="AE113" s="13">
        <f t="shared" si="40"/>
        <v>0.03</v>
      </c>
      <c r="AF113" s="13">
        <f t="shared" si="40"/>
        <v>15.059999999999999</v>
      </c>
      <c r="AG113" s="13">
        <f t="shared" si="40"/>
        <v>101.85</v>
      </c>
      <c r="AH113" s="13">
        <f t="shared" si="40"/>
        <v>14.379999999999999</v>
      </c>
    </row>
    <row r="114" spans="1:34" x14ac:dyDescent="0.25">
      <c r="A114" s="8">
        <f t="shared" si="29"/>
        <v>10</v>
      </c>
      <c r="B114" s="8">
        <f t="shared" si="26"/>
        <v>5</v>
      </c>
      <c r="C114" s="5">
        <v>113</v>
      </c>
      <c r="D114" s="7">
        <v>24.5</v>
      </c>
      <c r="E114" s="7">
        <v>24.5</v>
      </c>
      <c r="F114" s="7">
        <f t="shared" si="27"/>
        <v>0</v>
      </c>
      <c r="G114" s="5">
        <f t="shared" si="25"/>
        <v>42.779555555555547</v>
      </c>
      <c r="H114" s="6">
        <f t="shared" si="28"/>
        <v>-6.093185185185182E-2</v>
      </c>
      <c r="I114" s="15">
        <f t="shared" si="31"/>
        <v>-2.1766481278986716E-2</v>
      </c>
      <c r="J114" s="15">
        <f t="shared" si="32"/>
        <v>3.9165370572865107E-2</v>
      </c>
      <c r="K114" s="15">
        <f t="shared" si="33"/>
        <v>36.249611171859534</v>
      </c>
      <c r="L114" s="15">
        <f t="shared" si="34"/>
        <v>4.3038868761390237E-2</v>
      </c>
      <c r="M114" s="15">
        <f t="shared" si="35"/>
        <v>6.6958078958078926E-2</v>
      </c>
      <c r="N114" s="18">
        <f t="shared" si="36"/>
        <v>25.628800973409017</v>
      </c>
      <c r="O114" s="15">
        <f t="shared" si="37"/>
        <v>4.1348021003993311E-3</v>
      </c>
      <c r="Q114"/>
      <c r="R114" s="4"/>
      <c r="S114" s="4"/>
      <c r="T114" s="4"/>
      <c r="W114"/>
    </row>
    <row r="115" spans="1:34" x14ac:dyDescent="0.25">
      <c r="A115" s="8">
        <f t="shared" si="29"/>
        <v>10</v>
      </c>
      <c r="B115" s="8">
        <f t="shared" si="26"/>
        <v>6</v>
      </c>
      <c r="C115" s="5">
        <v>114</v>
      </c>
      <c r="D115" s="7">
        <v>12</v>
      </c>
      <c r="E115" s="7">
        <v>12</v>
      </c>
      <c r="F115" s="7">
        <f t="shared" si="27"/>
        <v>0</v>
      </c>
      <c r="G115" s="5">
        <f t="shared" si="25"/>
        <v>11.283111111111111</v>
      </c>
      <c r="H115" s="6">
        <f t="shared" si="28"/>
        <v>2.3896296296296291E-3</v>
      </c>
      <c r="I115" s="15">
        <f t="shared" si="31"/>
        <v>-2.3210751680338745E-2</v>
      </c>
      <c r="J115" s="15">
        <f t="shared" si="32"/>
        <v>-2.5600381309968376E-2</v>
      </c>
      <c r="K115" s="15">
        <f t="shared" si="33"/>
        <v>4.3198856070094873</v>
      </c>
      <c r="L115" s="15">
        <f t="shared" si="34"/>
        <v>-2.8132287153811403E-2</v>
      </c>
      <c r="M115" s="15">
        <f t="shared" si="35"/>
        <v>-2.6259666259666253E-3</v>
      </c>
      <c r="N115" s="18">
        <f t="shared" si="36"/>
        <v>17.967144419246427</v>
      </c>
      <c r="O115" s="15">
        <f t="shared" si="37"/>
        <v>2.1857671865371527E-2</v>
      </c>
      <c r="Q115"/>
      <c r="R115" s="4"/>
      <c r="S115" s="4"/>
      <c r="T115" s="4"/>
      <c r="W115"/>
    </row>
    <row r="116" spans="1:34" x14ac:dyDescent="0.25">
      <c r="A116" s="8">
        <f t="shared" si="29"/>
        <v>10</v>
      </c>
      <c r="B116" s="8">
        <f t="shared" si="26"/>
        <v>7</v>
      </c>
      <c r="C116" s="5">
        <v>115</v>
      </c>
      <c r="D116" s="7">
        <v>5</v>
      </c>
      <c r="E116" s="7">
        <v>5</v>
      </c>
      <c r="F116" s="7">
        <f t="shared" si="27"/>
        <v>0</v>
      </c>
      <c r="G116" s="5">
        <f t="shared" si="25"/>
        <v>4.4557777777777785</v>
      </c>
      <c r="H116" s="6">
        <f t="shared" si="28"/>
        <v>1.8140740740740717E-3</v>
      </c>
      <c r="I116" s="15">
        <f t="shared" si="31"/>
        <v>2.1462231363307206E-3</v>
      </c>
      <c r="J116" s="15">
        <f t="shared" si="32"/>
        <v>3.3214906225664895E-4</v>
      </c>
      <c r="K116" s="15">
        <f t="shared" si="33"/>
        <v>5.0996447186769949</v>
      </c>
      <c r="L116" s="15">
        <f t="shared" si="34"/>
        <v>3.649989695128017E-4</v>
      </c>
      <c r="M116" s="15">
        <f t="shared" si="35"/>
        <v>-1.993487993487991E-3</v>
      </c>
      <c r="N116" s="18">
        <f t="shared" si="36"/>
        <v>18.148304555036432</v>
      </c>
      <c r="O116" s="15">
        <f t="shared" si="37"/>
        <v>4.81622877473862E-2</v>
      </c>
      <c r="Q116"/>
      <c r="R116" s="4"/>
      <c r="S116" s="4"/>
      <c r="T116" s="4"/>
      <c r="W116"/>
    </row>
    <row r="117" spans="1:34" x14ac:dyDescent="0.25">
      <c r="A117" s="8">
        <f t="shared" si="29"/>
        <v>10</v>
      </c>
      <c r="B117" s="8">
        <f t="shared" si="26"/>
        <v>8</v>
      </c>
      <c r="C117" s="5">
        <v>116</v>
      </c>
      <c r="D117" s="7">
        <v>6.5</v>
      </c>
      <c r="E117" s="7">
        <v>6.5</v>
      </c>
      <c r="F117" s="7">
        <f t="shared" si="27"/>
        <v>0</v>
      </c>
      <c r="G117" s="5">
        <f t="shared" si="25"/>
        <v>3.2571111111111111</v>
      </c>
      <c r="H117" s="6">
        <f t="shared" si="28"/>
        <v>1.0809629629629629E-2</v>
      </c>
      <c r="I117" s="15">
        <f t="shared" si="31"/>
        <v>1.1654669833505904E-2</v>
      </c>
      <c r="J117" s="15">
        <f t="shared" si="32"/>
        <v>8.4504020387627526E-4</v>
      </c>
      <c r="K117" s="15">
        <f t="shared" si="33"/>
        <v>6.7535120611628825</v>
      </c>
      <c r="L117" s="15">
        <f t="shared" si="34"/>
        <v>9.2861560865524723E-4</v>
      </c>
      <c r="M117" s="15">
        <f t="shared" si="35"/>
        <v>-1.1878713878713879E-2</v>
      </c>
      <c r="N117" s="18">
        <f t="shared" si="36"/>
        <v>13.305167729446937</v>
      </c>
      <c r="O117" s="15">
        <f t="shared" si="37"/>
        <v>2.4927354320318451E-2</v>
      </c>
      <c r="Q117"/>
      <c r="R117" s="4"/>
      <c r="S117" s="4"/>
      <c r="T117" s="4"/>
      <c r="W117"/>
    </row>
    <row r="118" spans="1:34" x14ac:dyDescent="0.25">
      <c r="A118" s="8">
        <f t="shared" si="29"/>
        <v>10</v>
      </c>
      <c r="B118" s="8">
        <f t="shared" si="26"/>
        <v>9</v>
      </c>
      <c r="C118" s="5">
        <v>117</v>
      </c>
      <c r="D118" s="7">
        <v>35</v>
      </c>
      <c r="E118" s="7">
        <v>35</v>
      </c>
      <c r="F118" s="7">
        <f t="shared" si="27"/>
        <v>0</v>
      </c>
      <c r="G118" s="5">
        <f t="shared" si="25"/>
        <v>5.2579999999999991</v>
      </c>
      <c r="H118" s="6">
        <f t="shared" si="28"/>
        <v>9.9140000000000006E-2</v>
      </c>
      <c r="I118" s="15">
        <f t="shared" si="31"/>
        <v>-7.702461373015417E-3</v>
      </c>
      <c r="J118" s="15">
        <f t="shared" si="32"/>
        <v>-0.10684246137301542</v>
      </c>
      <c r="K118" s="15">
        <f t="shared" si="33"/>
        <v>2.9472615880953739</v>
      </c>
      <c r="L118" s="15">
        <f t="shared" si="34"/>
        <v>-0.11740929821210486</v>
      </c>
      <c r="M118" s="15">
        <f t="shared" si="35"/>
        <v>-0.10894505494505495</v>
      </c>
      <c r="N118" s="18">
        <f t="shared" si="36"/>
        <v>7.9907577899481437</v>
      </c>
      <c r="O118" s="15">
        <f t="shared" si="37"/>
        <v>-9.8934953150373095E-2</v>
      </c>
      <c r="Q118"/>
      <c r="R118" s="3"/>
      <c r="S118" s="16"/>
      <c r="T118" s="16"/>
      <c r="W118"/>
    </row>
    <row r="119" spans="1:34" x14ac:dyDescent="0.25">
      <c r="A119" s="8">
        <f t="shared" si="29"/>
        <v>10</v>
      </c>
      <c r="B119" s="8">
        <f t="shared" si="26"/>
        <v>10</v>
      </c>
      <c r="C119" s="5">
        <v>118</v>
      </c>
      <c r="D119" s="7">
        <v>55.6</v>
      </c>
      <c r="E119" s="7">
        <v>55.6</v>
      </c>
      <c r="F119" s="7">
        <f t="shared" si="27"/>
        <v>0</v>
      </c>
      <c r="G119" s="5">
        <f t="shared" si="25"/>
        <v>21.998888888888896</v>
      </c>
      <c r="H119" s="6">
        <f t="shared" si="28"/>
        <v>0.1120037037037037</v>
      </c>
      <c r="I119" s="15">
        <f t="shared" si="31"/>
        <v>-1.5218242448982204E-3</v>
      </c>
      <c r="J119" s="15">
        <f t="shared" si="32"/>
        <v>-0.11352552794860192</v>
      </c>
      <c r="K119" s="15">
        <f t="shared" si="33"/>
        <v>21.542341615419431</v>
      </c>
      <c r="L119" s="15">
        <f t="shared" si="34"/>
        <v>-0.12475332741604604</v>
      </c>
      <c r="M119" s="15">
        <f t="shared" si="35"/>
        <v>-0.12308099308099307</v>
      </c>
      <c r="N119" s="18">
        <f t="shared" si="36"/>
        <v>21.553312079481746</v>
      </c>
      <c r="O119" s="15">
        <f t="shared" si="37"/>
        <v>-0.12471314256600093</v>
      </c>
      <c r="Q119"/>
      <c r="R119" s="4"/>
      <c r="S119" s="4"/>
      <c r="T119" s="4"/>
      <c r="W119"/>
    </row>
    <row r="120" spans="1:34" x14ac:dyDescent="0.25">
      <c r="A120" s="8">
        <f t="shared" si="29"/>
        <v>10</v>
      </c>
      <c r="B120" s="8">
        <f t="shared" si="26"/>
        <v>11</v>
      </c>
      <c r="C120" s="5">
        <v>119</v>
      </c>
      <c r="D120" s="7">
        <v>10.5</v>
      </c>
      <c r="E120" s="7">
        <v>10.5</v>
      </c>
      <c r="F120" s="7">
        <f t="shared" si="27"/>
        <v>0</v>
      </c>
      <c r="G120" s="5">
        <f t="shared" si="25"/>
        <v>30.617999999999999</v>
      </c>
      <c r="H120" s="6">
        <f t="shared" si="28"/>
        <v>-6.7059999999999995E-2</v>
      </c>
      <c r="I120" s="15">
        <f t="shared" si="31"/>
        <v>-1.6017799543659551E-2</v>
      </c>
      <c r="J120" s="15">
        <f t="shared" si="32"/>
        <v>5.1042200456340447E-2</v>
      </c>
      <c r="K120" s="15">
        <f t="shared" si="33"/>
        <v>25.812660136902132</v>
      </c>
      <c r="L120" s="15">
        <f t="shared" si="34"/>
        <v>5.6090330171802677E-2</v>
      </c>
      <c r="M120" s="15">
        <f t="shared" si="35"/>
        <v>7.3692307692307682E-2</v>
      </c>
      <c r="N120" s="18">
        <f t="shared" si="36"/>
        <v>25.959488241881878</v>
      </c>
      <c r="O120" s="15">
        <f t="shared" si="37"/>
        <v>5.6628162058175377E-2</v>
      </c>
      <c r="Q120"/>
      <c r="R120" s="4"/>
      <c r="S120" s="4"/>
      <c r="T120" s="4"/>
      <c r="W120"/>
    </row>
    <row r="121" spans="1:34" x14ac:dyDescent="0.25">
      <c r="A121" s="8">
        <f t="shared" si="29"/>
        <v>10</v>
      </c>
      <c r="B121" s="8">
        <f t="shared" si="26"/>
        <v>12</v>
      </c>
      <c r="C121" s="5">
        <v>120</v>
      </c>
      <c r="D121" s="7">
        <v>9</v>
      </c>
      <c r="E121" s="7">
        <v>9</v>
      </c>
      <c r="F121" s="7">
        <f t="shared" si="27"/>
        <v>0</v>
      </c>
      <c r="G121" s="5">
        <f t="shared" si="25"/>
        <v>27.382666666666658</v>
      </c>
      <c r="H121" s="6">
        <f t="shared" si="28"/>
        <v>-6.1275555555555528E-2</v>
      </c>
      <c r="I121" s="15">
        <f t="shared" si="31"/>
        <v>9.379927638323883E-3</v>
      </c>
      <c r="J121" s="15">
        <f t="shared" si="32"/>
        <v>7.0655483193879404E-2</v>
      </c>
      <c r="K121" s="15">
        <f t="shared" si="33"/>
        <v>30.196644958163823</v>
      </c>
      <c r="L121" s="15">
        <f t="shared" si="34"/>
        <v>7.764338812514221E-2</v>
      </c>
      <c r="M121" s="15">
        <f t="shared" si="35"/>
        <v>6.7335775335775311E-2</v>
      </c>
      <c r="N121" s="18">
        <f t="shared" si="36"/>
        <v>29.731185167386037</v>
      </c>
      <c r="O121" s="15">
        <f t="shared" si="37"/>
        <v>7.5938407206542255E-2</v>
      </c>
      <c r="Q121"/>
      <c r="R121" s="4"/>
      <c r="S121" s="4"/>
      <c r="T121" s="4"/>
      <c r="W121"/>
    </row>
    <row r="122" spans="1:34" x14ac:dyDescent="0.25">
      <c r="A122" s="8">
        <f t="shared" si="29"/>
        <v>11</v>
      </c>
      <c r="B122" s="8">
        <f t="shared" si="26"/>
        <v>1</v>
      </c>
      <c r="C122" s="5">
        <v>121</v>
      </c>
      <c r="D122" s="7">
        <v>40.299999999999997</v>
      </c>
      <c r="E122" s="7">
        <v>40.299999999999997</v>
      </c>
      <c r="F122" s="7">
        <f t="shared" si="27"/>
        <v>0</v>
      </c>
      <c r="G122" s="5">
        <f t="shared" si="25"/>
        <v>30.238222222222227</v>
      </c>
      <c r="H122" s="6">
        <f t="shared" si="28"/>
        <v>3.3539259259259234E-2</v>
      </c>
      <c r="I122" s="15">
        <f t="shared" si="31"/>
        <v>3.62222494748654E-3</v>
      </c>
      <c r="J122" s="15">
        <f t="shared" si="32"/>
        <v>-2.9917034311772693E-2</v>
      </c>
      <c r="K122" s="15">
        <f t="shared" si="33"/>
        <v>31.324889706468188</v>
      </c>
      <c r="L122" s="15">
        <f t="shared" si="34"/>
        <v>-3.2875861881068898E-2</v>
      </c>
      <c r="M122" s="15">
        <f t="shared" si="35"/>
        <v>-3.6856328856328828E-2</v>
      </c>
      <c r="N122" s="18">
        <f t="shared" si="36"/>
        <v>25.272213709024356</v>
      </c>
      <c r="O122" s="15">
        <f t="shared" si="37"/>
        <v>-5.5046836230680005E-2</v>
      </c>
      <c r="Q122"/>
      <c r="R122" s="4"/>
      <c r="S122" s="4"/>
      <c r="T122" s="4"/>
      <c r="W122"/>
    </row>
    <row r="123" spans="1:34" x14ac:dyDescent="0.25">
      <c r="A123" s="8">
        <f t="shared" si="29"/>
        <v>11</v>
      </c>
      <c r="B123" s="8">
        <f t="shared" si="26"/>
        <v>2</v>
      </c>
      <c r="C123" s="5">
        <v>122</v>
      </c>
      <c r="D123" s="7">
        <v>28.5</v>
      </c>
      <c r="E123" s="7">
        <v>28.5</v>
      </c>
      <c r="F123" s="7">
        <f t="shared" si="27"/>
        <v>0</v>
      </c>
      <c r="G123" s="5">
        <f t="shared" si="25"/>
        <v>29.712</v>
      </c>
      <c r="H123" s="6">
        <f t="shared" si="28"/>
        <v>-4.0399999999999993E-3</v>
      </c>
      <c r="I123" s="15">
        <f t="shared" si="31"/>
        <v>-1.6229836094631592E-2</v>
      </c>
      <c r="J123" s="15">
        <f t="shared" si="32"/>
        <v>-1.2189836094631593E-2</v>
      </c>
      <c r="K123" s="15">
        <f t="shared" si="33"/>
        <v>24.843049171610524</v>
      </c>
      <c r="L123" s="15">
        <f t="shared" si="34"/>
        <v>-1.3395424279814931E-2</v>
      </c>
      <c r="M123" s="15">
        <f t="shared" si="35"/>
        <v>4.4395604395604388E-3</v>
      </c>
      <c r="N123" s="18">
        <f t="shared" si="36"/>
        <v>20.020028728499955</v>
      </c>
      <c r="O123" s="15">
        <f t="shared" si="37"/>
        <v>-3.1062165829670495E-2</v>
      </c>
      <c r="Q123" s="2"/>
      <c r="R123" s="4"/>
      <c r="S123" s="4"/>
      <c r="T123" s="4"/>
      <c r="W123"/>
    </row>
    <row r="124" spans="1:34" x14ac:dyDescent="0.25">
      <c r="A124" s="8">
        <f t="shared" si="29"/>
        <v>11</v>
      </c>
      <c r="B124" s="8">
        <f t="shared" si="26"/>
        <v>3</v>
      </c>
      <c r="C124" s="5">
        <v>123</v>
      </c>
      <c r="D124" s="7">
        <v>41.900000000000006</v>
      </c>
      <c r="E124" s="7">
        <v>41.900000000000006</v>
      </c>
      <c r="F124" s="7">
        <f t="shared" si="27"/>
        <v>0</v>
      </c>
      <c r="G124" s="5">
        <f t="shared" si="25"/>
        <v>50.258222222222223</v>
      </c>
      <c r="H124" s="6">
        <f t="shared" si="28"/>
        <v>-2.7860740740740724E-2</v>
      </c>
      <c r="I124" s="15">
        <f t="shared" si="31"/>
        <v>-1.1443073679918542E-3</v>
      </c>
      <c r="J124" s="15">
        <f t="shared" si="32"/>
        <v>2.6716433372748871E-2</v>
      </c>
      <c r="K124" s="15">
        <f t="shared" si="33"/>
        <v>49.914930011824666</v>
      </c>
      <c r="L124" s="15">
        <f t="shared" si="34"/>
        <v>2.935871799203172E-2</v>
      </c>
      <c r="M124" s="15">
        <f t="shared" si="35"/>
        <v>3.0616198616198596E-2</v>
      </c>
      <c r="N124" s="18">
        <f t="shared" si="36"/>
        <v>33.43693876801094</v>
      </c>
      <c r="O124" s="15">
        <f t="shared" si="37"/>
        <v>-3.1000224293000242E-2</v>
      </c>
      <c r="Q124"/>
      <c r="R124" s="4"/>
      <c r="S124" s="4"/>
      <c r="T124" s="4"/>
      <c r="W124"/>
    </row>
    <row r="125" spans="1:34" x14ac:dyDescent="0.25">
      <c r="A125" s="8">
        <f t="shared" si="29"/>
        <v>11</v>
      </c>
      <c r="B125" s="8">
        <f t="shared" si="26"/>
        <v>4</v>
      </c>
      <c r="C125" s="5">
        <v>124</v>
      </c>
      <c r="D125" s="7">
        <v>46.199999999999996</v>
      </c>
      <c r="E125" s="7">
        <v>46.199999999999996</v>
      </c>
      <c r="F125" s="7">
        <f t="shared" si="27"/>
        <v>0</v>
      </c>
      <c r="G125" s="5">
        <f t="shared" si="25"/>
        <v>56.801333333333325</v>
      </c>
      <c r="H125" s="6">
        <f t="shared" si="28"/>
        <v>-3.5337777777777767E-2</v>
      </c>
      <c r="I125" s="15">
        <f t="shared" si="31"/>
        <v>6.1126778968181973E-3</v>
      </c>
      <c r="J125" s="15">
        <f t="shared" si="32"/>
        <v>4.1450455674595967E-2</v>
      </c>
      <c r="K125" s="15">
        <f t="shared" si="33"/>
        <v>58.635136702378787</v>
      </c>
      <c r="L125" s="15">
        <f t="shared" si="34"/>
        <v>4.5549951290764806E-2</v>
      </c>
      <c r="M125" s="15">
        <f t="shared" si="35"/>
        <v>3.8832722832722821E-2</v>
      </c>
      <c r="N125" s="18">
        <f t="shared" si="36"/>
        <v>38.943256222372739</v>
      </c>
      <c r="O125" s="15">
        <f t="shared" si="37"/>
        <v>-2.6581479038927682E-2</v>
      </c>
      <c r="Q125"/>
      <c r="R125" s="4"/>
      <c r="S125" s="4"/>
      <c r="T125" s="4"/>
      <c r="W125"/>
    </row>
    <row r="126" spans="1:34" x14ac:dyDescent="0.25">
      <c r="A126" s="8">
        <f t="shared" si="29"/>
        <v>11</v>
      </c>
      <c r="B126" s="8">
        <f t="shared" si="26"/>
        <v>5</v>
      </c>
      <c r="C126" s="5">
        <v>125</v>
      </c>
      <c r="D126" s="7">
        <v>15.5</v>
      </c>
      <c r="E126" s="7">
        <v>15.5</v>
      </c>
      <c r="F126" s="7">
        <f t="shared" si="27"/>
        <v>0</v>
      </c>
      <c r="G126" s="5">
        <f t="shared" si="25"/>
        <v>42.779555555555547</v>
      </c>
      <c r="H126" s="6">
        <f t="shared" si="28"/>
        <v>-9.0931851851851819E-2</v>
      </c>
      <c r="I126" s="15">
        <f t="shared" si="31"/>
        <v>-2.1479351629154018E-3</v>
      </c>
      <c r="J126" s="15">
        <f t="shared" si="32"/>
        <v>8.8783916688936412E-2</v>
      </c>
      <c r="K126" s="15">
        <f t="shared" si="33"/>
        <v>42.135175006680925</v>
      </c>
      <c r="L126" s="15">
        <f t="shared" si="34"/>
        <v>9.756474361421584E-2</v>
      </c>
      <c r="M126" s="15">
        <f t="shared" si="35"/>
        <v>9.9925111925111887E-2</v>
      </c>
      <c r="N126" s="18">
        <f t="shared" si="36"/>
        <v>28.25575501064408</v>
      </c>
      <c r="O126" s="15">
        <f t="shared" si="37"/>
        <v>4.6724377328366595E-2</v>
      </c>
      <c r="Q126"/>
      <c r="R126" s="4"/>
      <c r="S126" s="4"/>
      <c r="T126" s="4"/>
      <c r="W126"/>
    </row>
    <row r="127" spans="1:34" x14ac:dyDescent="0.25">
      <c r="A127" s="8">
        <v>11</v>
      </c>
      <c r="B127" s="8">
        <f t="shared" si="26"/>
        <v>6</v>
      </c>
      <c r="C127" s="5">
        <v>126</v>
      </c>
      <c r="D127" s="14">
        <v>0.3</v>
      </c>
      <c r="E127" s="7">
        <v>0.3</v>
      </c>
      <c r="F127" s="7">
        <f t="shared" si="27"/>
        <v>0</v>
      </c>
      <c r="G127" s="5">
        <f t="shared" si="25"/>
        <v>11.283111111111111</v>
      </c>
      <c r="H127" s="6">
        <f t="shared" si="28"/>
        <v>-3.661037037037037E-2</v>
      </c>
      <c r="I127" s="15">
        <f t="shared" ref="I127" si="41">R$1+R$2*H126+R$3*H125+R$4*H124+R$5*H123+R$6*H122+R$7*H121+R$8*H120+R$9*H119+R$10*H118+R$11*H117+R$12*H116+R$13*H115</f>
        <v>-1.8357239396956018E-2</v>
      </c>
      <c r="J127" s="15">
        <f t="shared" ref="J127" si="42">I127-H127</f>
        <v>1.8253130973414352E-2</v>
      </c>
      <c r="K127" s="15">
        <f t="shared" ref="K127" si="43">300*I127+G127</f>
        <v>5.7759392920243062</v>
      </c>
      <c r="L127" s="15">
        <f t="shared" si="34"/>
        <v>2.005838568507072E-2</v>
      </c>
      <c r="M127" s="15">
        <f t="shared" si="35"/>
        <v>4.0231176231176231E-2</v>
      </c>
      <c r="N127" s="18">
        <f t="shared" si="36"/>
        <v>13.561109929679816</v>
      </c>
      <c r="O127" s="15">
        <f t="shared" si="37"/>
        <v>4.857549424791141E-2</v>
      </c>
      <c r="Q127"/>
      <c r="R127" s="4"/>
      <c r="S127" s="4"/>
      <c r="T127" s="4"/>
      <c r="W127"/>
    </row>
    <row r="128" spans="1:34" x14ac:dyDescent="0.25">
      <c r="A128" s="8">
        <f>IF(B128=1,A126+1,A126)</f>
        <v>11</v>
      </c>
      <c r="B128" s="8">
        <f t="shared" si="26"/>
        <v>7</v>
      </c>
      <c r="C128" s="5">
        <v>127</v>
      </c>
      <c r="D128" s="7">
        <v>4.8999999999999995</v>
      </c>
      <c r="E128" s="7">
        <v>4.8999999999999995</v>
      </c>
      <c r="F128" s="7">
        <f t="shared" si="27"/>
        <v>0</v>
      </c>
      <c r="G128" s="5">
        <f t="shared" si="25"/>
        <v>4.4557777777777785</v>
      </c>
      <c r="H128" s="6">
        <f t="shared" si="28"/>
        <v>1.4807407407407365E-3</v>
      </c>
      <c r="I128" s="15">
        <f>R$1+R$2*H126+R$3*H125+R$4*H124+R$5*H123+R$6*H122+R$7*H121+R$8*H120+R$9*H119+R$10*H118+R$11*H117+R$12*H116+R$13*H115</f>
        <v>-1.8357239396956018E-2</v>
      </c>
      <c r="J128" s="15">
        <f t="shared" si="32"/>
        <v>-1.9837980137696755E-2</v>
      </c>
      <c r="K128" s="15">
        <f t="shared" si="33"/>
        <v>-1.0513940413090266</v>
      </c>
      <c r="L128" s="15">
        <f t="shared" si="34"/>
        <v>-2.1799978173293134E-2</v>
      </c>
      <c r="M128" s="15">
        <f t="shared" si="35"/>
        <v>-1.6271876271876226E-3</v>
      </c>
      <c r="N128" s="18">
        <f t="shared" si="36"/>
        <v>9.0985438576695294</v>
      </c>
      <c r="O128" s="15">
        <f t="shared" si="37"/>
        <v>1.5379281529925019E-2</v>
      </c>
      <c r="Q128"/>
      <c r="R128" s="4"/>
      <c r="S128" s="4"/>
      <c r="T128" s="4"/>
      <c r="W128"/>
    </row>
    <row r="129" spans="1:23" x14ac:dyDescent="0.25">
      <c r="A129" s="8">
        <f t="shared" si="29"/>
        <v>11</v>
      </c>
      <c r="B129" s="8">
        <f t="shared" si="26"/>
        <v>8</v>
      </c>
      <c r="C129" s="5">
        <v>128</v>
      </c>
      <c r="D129" s="7">
        <v>17.399999999999999</v>
      </c>
      <c r="E129" s="7">
        <v>17.399999999999999</v>
      </c>
      <c r="F129" s="7">
        <f t="shared" si="27"/>
        <v>0</v>
      </c>
      <c r="G129" s="5">
        <f t="shared" si="25"/>
        <v>3.2571111111111111</v>
      </c>
      <c r="H129" s="6">
        <f t="shared" si="28"/>
        <v>4.7142962962962956E-2</v>
      </c>
      <c r="I129" s="15">
        <f>R$1+R$2*H128+R$3*H126+R$4*H125+R$5*H124+R$6*H123+R$7*H122+R$8*H121+R$9*H120+R$10*H119+R$11*H118+R$12*H117+R$13*H116</f>
        <v>-1.7891498812617673E-2</v>
      </c>
      <c r="J129" s="15">
        <f t="shared" si="32"/>
        <v>-6.5034461775580629E-2</v>
      </c>
      <c r="K129" s="15">
        <f t="shared" si="33"/>
        <v>-2.110338532674191</v>
      </c>
      <c r="L129" s="15">
        <f t="shared" si="34"/>
        <v>-7.1466441511627066E-2</v>
      </c>
      <c r="M129" s="15">
        <f t="shared" si="35"/>
        <v>-5.1805453805453802E-2</v>
      </c>
      <c r="N129" s="18">
        <f t="shared" si="36"/>
        <v>15.386580891417967</v>
      </c>
      <c r="O129" s="15">
        <f t="shared" si="37"/>
        <v>-7.37516156989755E-3</v>
      </c>
      <c r="Q129"/>
      <c r="R129" s="4"/>
      <c r="S129" s="4"/>
      <c r="T129" s="4"/>
      <c r="W129"/>
    </row>
    <row r="130" spans="1:23" x14ac:dyDescent="0.25">
      <c r="A130" s="8">
        <f t="shared" si="29"/>
        <v>11</v>
      </c>
      <c r="B130" s="8">
        <f t="shared" si="26"/>
        <v>9</v>
      </c>
      <c r="C130" s="5">
        <v>129</v>
      </c>
      <c r="D130" s="7">
        <v>3.2</v>
      </c>
      <c r="E130" s="7">
        <v>3.2</v>
      </c>
      <c r="F130" s="7">
        <f t="shared" si="27"/>
        <v>0</v>
      </c>
      <c r="G130" s="5">
        <f t="shared" ref="G130:G193" si="44">INDEX(Y$2:Y$13,MATCH(B130,X$2:X$13,0))</f>
        <v>5.2579999999999991</v>
      </c>
      <c r="H130" s="6">
        <f t="shared" si="28"/>
        <v>-6.8599999999999963E-3</v>
      </c>
      <c r="I130" s="15">
        <f>R$1+R$2*H129+R$3*H128+R$4*H126+R$5*H125+R$6*H124+R$7*H123+R$8*H122+R$9*H121+R$10*H120+R$11*H119+R$12*H118+R$13*H117</f>
        <v>-1.1433431125066639E-3</v>
      </c>
      <c r="J130" s="15">
        <f t="shared" si="32"/>
        <v>5.7166568874933328E-3</v>
      </c>
      <c r="K130" s="15">
        <f t="shared" si="33"/>
        <v>4.9149970662479996</v>
      </c>
      <c r="L130" s="15">
        <f t="shared" si="34"/>
        <v>6.282040535706958E-3</v>
      </c>
      <c r="M130" s="15">
        <f t="shared" si="35"/>
        <v>7.5384615384615347E-3</v>
      </c>
      <c r="N130" s="18">
        <f t="shared" si="36"/>
        <v>31.642357136622337</v>
      </c>
      <c r="O130" s="15">
        <f t="shared" si="37"/>
        <v>0.10418445837590599</v>
      </c>
      <c r="Q130"/>
      <c r="R130" s="4"/>
      <c r="S130" s="4"/>
      <c r="T130" s="4"/>
      <c r="W130"/>
    </row>
    <row r="131" spans="1:23" x14ac:dyDescent="0.25">
      <c r="A131" s="8">
        <f t="shared" si="29"/>
        <v>11</v>
      </c>
      <c r="B131" s="8">
        <f t="shared" si="26"/>
        <v>10</v>
      </c>
      <c r="C131" s="5">
        <v>130</v>
      </c>
      <c r="D131" s="7">
        <v>84.4</v>
      </c>
      <c r="E131" s="7">
        <v>84.4</v>
      </c>
      <c r="F131" s="7">
        <f t="shared" ref="F131:F194" si="45">D131-E131</f>
        <v>0</v>
      </c>
      <c r="G131" s="5">
        <f t="shared" si="44"/>
        <v>21.998888888888896</v>
      </c>
      <c r="H131" s="6">
        <f t="shared" si="28"/>
        <v>0.20800370370370369</v>
      </c>
      <c r="I131" s="15">
        <f>R$1+R$2*H130+R$3*H129+R$4*H128+R$5*H126+R$6*H125+R$7*H124+R$8*H123+R$9*H122+R$10*H121+R$11*H120+R$12*H119+R$13*H118</f>
        <v>2.1462893933867563E-2</v>
      </c>
      <c r="J131" s="15">
        <f t="shared" si="32"/>
        <v>-0.18654080976983611</v>
      </c>
      <c r="K131" s="15">
        <f t="shared" si="33"/>
        <v>28.437757069049166</v>
      </c>
      <c r="L131" s="15">
        <f t="shared" si="34"/>
        <v>-0.20498990084597377</v>
      </c>
      <c r="M131" s="15">
        <f t="shared" si="35"/>
        <v>-0.22857549857549855</v>
      </c>
      <c r="N131" s="18">
        <f t="shared" si="36"/>
        <v>29.656065196123652</v>
      </c>
      <c r="O131" s="15">
        <f t="shared" si="37"/>
        <v>-0.2005272337138328</v>
      </c>
      <c r="Q131"/>
      <c r="R131" s="3"/>
      <c r="S131" s="16"/>
      <c r="T131" s="16"/>
      <c r="W131"/>
    </row>
    <row r="132" spans="1:23" x14ac:dyDescent="0.25">
      <c r="A132" s="8">
        <f t="shared" si="29"/>
        <v>11</v>
      </c>
      <c r="B132" s="8">
        <f t="shared" ref="B132:B195" si="46">IF(MOD(C132,12)=0,12,MOD(C132,12))</f>
        <v>11</v>
      </c>
      <c r="C132" s="5">
        <v>131</v>
      </c>
      <c r="D132" s="7">
        <v>0</v>
      </c>
      <c r="E132" s="7">
        <v>0</v>
      </c>
      <c r="F132" s="7">
        <f t="shared" si="45"/>
        <v>0</v>
      </c>
      <c r="G132" s="5">
        <f t="shared" si="44"/>
        <v>30.617999999999999</v>
      </c>
      <c r="H132" s="6">
        <f t="shared" ref="H132:H195" si="47">(D132-G132)/300</f>
        <v>-0.10206</v>
      </c>
      <c r="I132" s="15">
        <f>R$1+R$2*H131+R$3*H130+R$4*H129+R$5*H128+R$6*H126+R$7*H125+R$8*H124+R$9*H123+R$10*H122+R$11*H121+R$12*H120+R$13*H119</f>
        <v>2.0133331389399666E-2</v>
      </c>
      <c r="J132" s="15">
        <f t="shared" si="32"/>
        <v>0.12219333138939967</v>
      </c>
      <c r="K132" s="15">
        <f t="shared" si="33"/>
        <v>36.657999416819898</v>
      </c>
      <c r="L132" s="15">
        <f t="shared" si="34"/>
        <v>0.13427838614219742</v>
      </c>
      <c r="M132" s="15">
        <f t="shared" si="35"/>
        <v>0.11215384615384615</v>
      </c>
      <c r="N132" s="18">
        <f t="shared" si="36"/>
        <v>29.877349081471383</v>
      </c>
      <c r="O132" s="15">
        <f t="shared" si="37"/>
        <v>0.1094408391262688</v>
      </c>
      <c r="Q132"/>
      <c r="R132" s="4"/>
      <c r="S132" s="4"/>
      <c r="T132" s="4"/>
      <c r="W132"/>
    </row>
    <row r="133" spans="1:23" x14ac:dyDescent="0.25">
      <c r="A133" s="8">
        <f t="shared" ref="A133:A196" si="48">IF(B133=1,A132+1,A132)</f>
        <v>11</v>
      </c>
      <c r="B133" s="8">
        <f t="shared" si="46"/>
        <v>12</v>
      </c>
      <c r="C133" s="5">
        <v>132</v>
      </c>
      <c r="D133" s="7">
        <v>34.200000000000003</v>
      </c>
      <c r="E133" s="7">
        <v>34.200000000000003</v>
      </c>
      <c r="F133" s="7">
        <f t="shared" si="45"/>
        <v>0</v>
      </c>
      <c r="G133" s="5">
        <f t="shared" si="44"/>
        <v>27.382666666666658</v>
      </c>
      <c r="H133" s="6">
        <f t="shared" si="47"/>
        <v>2.2724444444444481E-2</v>
      </c>
      <c r="I133" s="15">
        <f>R$1+R$2*H132+R$3*H131+R$4*H130+R$5*H129+R$6*H128+R$7*H126+R$8*H125+R$9*H124+R$10*H123+R$11*H122+R$12*H121+R$13*H120</f>
        <v>-1.7998234703318561E-2</v>
      </c>
      <c r="J133" s="15">
        <f t="shared" si="32"/>
        <v>-4.0722679147763043E-2</v>
      </c>
      <c r="K133" s="15">
        <f t="shared" si="33"/>
        <v>21.983196255671089</v>
      </c>
      <c r="L133" s="15">
        <f t="shared" si="34"/>
        <v>-4.4750196865673678E-2</v>
      </c>
      <c r="M133" s="15">
        <f t="shared" si="35"/>
        <v>-2.4971916971917012E-2</v>
      </c>
      <c r="N133" s="18">
        <f t="shared" si="36"/>
        <v>24.475674580911168</v>
      </c>
      <c r="O133" s="15">
        <f t="shared" si="37"/>
        <v>-3.5620239630362031E-2</v>
      </c>
      <c r="Q133"/>
      <c r="R133" s="4"/>
      <c r="S133" s="4"/>
      <c r="T133" s="4"/>
      <c r="W133"/>
    </row>
    <row r="134" spans="1:23" x14ac:dyDescent="0.25">
      <c r="A134" s="8">
        <f t="shared" si="48"/>
        <v>12</v>
      </c>
      <c r="B134" s="8">
        <f t="shared" si="46"/>
        <v>1</v>
      </c>
      <c r="C134" s="5">
        <v>133</v>
      </c>
      <c r="D134" s="7">
        <v>13.6</v>
      </c>
      <c r="E134" s="7">
        <v>13.6</v>
      </c>
      <c r="F134" s="7">
        <f t="shared" si="45"/>
        <v>0</v>
      </c>
      <c r="G134" s="5">
        <f t="shared" si="44"/>
        <v>30.238222222222227</v>
      </c>
      <c r="H134" s="6">
        <f t="shared" si="47"/>
        <v>-5.5460740740740748E-2</v>
      </c>
      <c r="I134" s="15">
        <f>R$1+R$2*H133+R$3*H132+R$4*H131+R$5*H130+R$6*H129+R$7*H128+R$8*H126+R$9*H125+R$10*H124+R$11*H123+R$12*H122+R$13*H121</f>
        <v>-9.6000505714652351E-3</v>
      </c>
      <c r="J134" s="15">
        <f t="shared" si="32"/>
        <v>4.5860690169275513E-2</v>
      </c>
      <c r="K134" s="15">
        <f t="shared" si="33"/>
        <v>27.358207050782656</v>
      </c>
      <c r="L134" s="15">
        <f t="shared" si="34"/>
        <v>5.0396362823379698E-2</v>
      </c>
      <c r="M134" s="15">
        <f t="shared" si="35"/>
        <v>6.094586894586896E-2</v>
      </c>
      <c r="N134" s="18">
        <f t="shared" si="36"/>
        <v>27.220071790032975</v>
      </c>
      <c r="O134" s="15">
        <f t="shared" si="37"/>
        <v>4.9890372857263644E-2</v>
      </c>
      <c r="Q134"/>
      <c r="R134" s="4"/>
      <c r="S134" s="4"/>
      <c r="T134" s="4"/>
      <c r="W134"/>
    </row>
    <row r="135" spans="1:23" x14ac:dyDescent="0.25">
      <c r="A135" s="8">
        <f t="shared" si="48"/>
        <v>12</v>
      </c>
      <c r="B135" s="8">
        <f t="shared" si="46"/>
        <v>2</v>
      </c>
      <c r="C135" s="5">
        <v>134</v>
      </c>
      <c r="D135" s="7">
        <v>39.099999999999994</v>
      </c>
      <c r="E135" s="7">
        <v>39.099999999999994</v>
      </c>
      <c r="F135" s="7">
        <f t="shared" si="45"/>
        <v>0</v>
      </c>
      <c r="G135" s="5">
        <f t="shared" si="44"/>
        <v>29.712</v>
      </c>
      <c r="H135" s="6">
        <f t="shared" si="47"/>
        <v>3.1293333333333312E-2</v>
      </c>
      <c r="I135" s="15">
        <f>R$1+R$2*H134+R$3*H133+R$4*H132+R$5*H131+R$6*H130+R$7*H129+R$8*H128+R$9*H126+R$10*H125+R$11*H124+R$12*H123+R$13*H122</f>
        <v>7.0654920248961308E-4</v>
      </c>
      <c r="J135" s="15">
        <f t="shared" si="32"/>
        <v>-3.0586784130843699E-2</v>
      </c>
      <c r="K135" s="15">
        <f t="shared" si="33"/>
        <v>29.923964760746884</v>
      </c>
      <c r="L135" s="15">
        <f t="shared" si="34"/>
        <v>-3.3611850693234836E-2</v>
      </c>
      <c r="M135" s="15">
        <f t="shared" si="35"/>
        <v>-3.4388278388278369E-2</v>
      </c>
      <c r="N135" s="18">
        <f t="shared" si="36"/>
        <v>28.184498851386682</v>
      </c>
      <c r="O135" s="15">
        <f t="shared" si="37"/>
        <v>-3.9983520690891255E-2</v>
      </c>
      <c r="Q135"/>
      <c r="R135" s="4"/>
      <c r="S135" s="4"/>
      <c r="T135" s="4"/>
      <c r="W135"/>
    </row>
    <row r="136" spans="1:23" x14ac:dyDescent="0.25">
      <c r="A136" s="8">
        <f t="shared" si="48"/>
        <v>12</v>
      </c>
      <c r="B136" s="8">
        <f t="shared" si="46"/>
        <v>3</v>
      </c>
      <c r="C136" s="5">
        <v>135</v>
      </c>
      <c r="D136" s="7">
        <v>40.4</v>
      </c>
      <c r="E136" s="7">
        <v>40.4</v>
      </c>
      <c r="F136" s="7">
        <f t="shared" si="45"/>
        <v>0</v>
      </c>
      <c r="G136" s="5">
        <f t="shared" si="44"/>
        <v>50.258222222222223</v>
      </c>
      <c r="H136" s="6">
        <f t="shared" si="47"/>
        <v>-3.2860740740740746E-2</v>
      </c>
      <c r="I136" s="15">
        <f>R$1+R$2*H135+R$3*H134+R$4*H133+R$5*H132+R$6*H131+R$7*H130+R$8*H129+R$9*H128+R$10*H126+R$11*H125+R$12*H124+R$13*H123</f>
        <v>-5.624535814557601E-3</v>
      </c>
      <c r="J136" s="15">
        <f t="shared" si="32"/>
        <v>2.7236204926183144E-2</v>
      </c>
      <c r="K136" s="15">
        <f t="shared" si="33"/>
        <v>48.57086147785494</v>
      </c>
      <c r="L136" s="15">
        <f t="shared" si="34"/>
        <v>2.9929895523278176E-2</v>
      </c>
      <c r="M136" s="15">
        <f t="shared" si="35"/>
        <v>3.611070411070412E-2</v>
      </c>
      <c r="N136" s="18">
        <f t="shared" si="36"/>
        <v>33.375498653556136</v>
      </c>
      <c r="O136" s="15">
        <f t="shared" si="37"/>
        <v>-2.5730774162798033E-2</v>
      </c>
      <c r="Q136" s="2"/>
      <c r="R136" s="4"/>
      <c r="S136" s="4"/>
      <c r="T136" s="4"/>
      <c r="W136"/>
    </row>
    <row r="137" spans="1:23" x14ac:dyDescent="0.25">
      <c r="A137" s="8">
        <f t="shared" si="48"/>
        <v>12</v>
      </c>
      <c r="B137" s="8">
        <f t="shared" si="46"/>
        <v>4</v>
      </c>
      <c r="C137" s="5">
        <v>136</v>
      </c>
      <c r="D137" s="7">
        <v>45.1</v>
      </c>
      <c r="E137" s="7">
        <v>45.1</v>
      </c>
      <c r="F137" s="7">
        <f t="shared" si="45"/>
        <v>0</v>
      </c>
      <c r="G137" s="5">
        <f t="shared" si="44"/>
        <v>56.801333333333325</v>
      </c>
      <c r="H137" s="6">
        <f t="shared" si="47"/>
        <v>-3.9004444444444411E-2</v>
      </c>
      <c r="I137" s="15">
        <f>R$1+R$2*H136+R$3*H135+R$4*H134+R$5*H133+R$6*H132+R$7*H131+R$8*H130+R$9*H129+R$10*H128+R$11*H126+R$12*H125+R$13*H124</f>
        <v>1.4830754436922031E-2</v>
      </c>
      <c r="J137" s="15">
        <f t="shared" si="32"/>
        <v>5.3835198881366439E-2</v>
      </c>
      <c r="K137" s="15">
        <f t="shared" si="33"/>
        <v>61.250559664409934</v>
      </c>
      <c r="L137" s="15">
        <f t="shared" si="34"/>
        <v>5.9159559210292791E-2</v>
      </c>
      <c r="M137" s="15">
        <f t="shared" si="35"/>
        <v>4.2862026862026829E-2</v>
      </c>
      <c r="N137" s="18">
        <f t="shared" si="36"/>
        <v>37.547563833672633</v>
      </c>
      <c r="O137" s="15">
        <f t="shared" si="37"/>
        <v>-2.766460134185849E-2</v>
      </c>
      <c r="Q137"/>
      <c r="R137" s="4"/>
      <c r="S137" s="4"/>
      <c r="T137" s="4"/>
      <c r="W137"/>
    </row>
    <row r="138" spans="1:23" x14ac:dyDescent="0.25">
      <c r="A138" s="8">
        <f t="shared" si="48"/>
        <v>12</v>
      </c>
      <c r="B138" s="8">
        <f t="shared" si="46"/>
        <v>5</v>
      </c>
      <c r="C138" s="5">
        <v>137</v>
      </c>
      <c r="D138" s="7">
        <v>54.2</v>
      </c>
      <c r="E138" s="7">
        <v>54.2</v>
      </c>
      <c r="F138" s="7">
        <f t="shared" si="45"/>
        <v>0</v>
      </c>
      <c r="G138" s="5">
        <f t="shared" si="44"/>
        <v>42.779555555555547</v>
      </c>
      <c r="H138" s="6">
        <f t="shared" si="47"/>
        <v>3.8068148148148184E-2</v>
      </c>
      <c r="I138" s="15">
        <f>R$1+R$2*H137+R$3*H136+R$4*H135+R$5*H134+R$6*H133+R$7*H132+R$8*H131+R$9*H130+R$10*H129+R$11*H128+R$12*H126+R$13*H125</f>
        <v>-5.4506891284734522E-3</v>
      </c>
      <c r="J138" s="15">
        <f t="shared" si="32"/>
        <v>-4.3518837276621633E-2</v>
      </c>
      <c r="K138" s="15">
        <f t="shared" si="33"/>
        <v>41.144348817013508</v>
      </c>
      <c r="L138" s="15">
        <f t="shared" si="34"/>
        <v>-4.7822898106177639E-2</v>
      </c>
      <c r="M138" s="15">
        <f t="shared" si="35"/>
        <v>-4.1833129833129874E-2</v>
      </c>
      <c r="N138" s="18">
        <f t="shared" si="36"/>
        <v>24.296062800136909</v>
      </c>
      <c r="O138" s="15">
        <f t="shared" si="37"/>
        <v>-0.10953823150133002</v>
      </c>
      <c r="Q138"/>
      <c r="R138" s="4"/>
      <c r="S138" s="4"/>
      <c r="T138" s="4"/>
      <c r="W138"/>
    </row>
    <row r="139" spans="1:23" x14ac:dyDescent="0.25">
      <c r="A139" s="8">
        <f t="shared" si="48"/>
        <v>12</v>
      </c>
      <c r="B139" s="8">
        <f t="shared" si="46"/>
        <v>6</v>
      </c>
      <c r="C139" s="5">
        <v>138</v>
      </c>
      <c r="D139" s="7">
        <v>0</v>
      </c>
      <c r="E139" s="7">
        <v>0</v>
      </c>
      <c r="F139" s="7">
        <f t="shared" si="45"/>
        <v>0</v>
      </c>
      <c r="G139" s="5">
        <f t="shared" si="44"/>
        <v>11.283111111111111</v>
      </c>
      <c r="H139" s="6">
        <f t="shared" si="47"/>
        <v>-3.761037037037037E-2</v>
      </c>
      <c r="I139" s="15">
        <f>R$1+R$2*H138+R$3*H137+R$4*H136+R$5*H135+R$6*H134+R$7*H133+R$8*H132+R$9*H131+R$10*H130+R$11*H129+R$12*H128+R$13*H126</f>
        <v>-1.5420903527807079E-2</v>
      </c>
      <c r="J139" s="15">
        <f t="shared" si="32"/>
        <v>2.2189466842563291E-2</v>
      </c>
      <c r="K139" s="15">
        <f t="shared" si="33"/>
        <v>6.6568400527689873</v>
      </c>
      <c r="L139" s="15">
        <f t="shared" si="34"/>
        <v>2.4384029497322296E-2</v>
      </c>
      <c r="M139" s="15">
        <f t="shared" si="35"/>
        <v>4.1330077330077333E-2</v>
      </c>
      <c r="N139" s="18">
        <f t="shared" si="36"/>
        <v>17.839633464156549</v>
      </c>
      <c r="O139" s="15">
        <f t="shared" si="37"/>
        <v>6.534664272584817E-2</v>
      </c>
      <c r="Q139"/>
      <c r="R139" s="4"/>
      <c r="S139" s="4"/>
      <c r="T139" s="4"/>
      <c r="W139"/>
    </row>
    <row r="140" spans="1:23" x14ac:dyDescent="0.25">
      <c r="A140" s="8">
        <f t="shared" si="48"/>
        <v>12</v>
      </c>
      <c r="B140" s="8">
        <f t="shared" si="46"/>
        <v>7</v>
      </c>
      <c r="C140" s="5">
        <v>139</v>
      </c>
      <c r="D140" s="7">
        <v>0</v>
      </c>
      <c r="E140" s="7">
        <v>0</v>
      </c>
      <c r="F140" s="7">
        <f t="shared" si="45"/>
        <v>0</v>
      </c>
      <c r="G140" s="5">
        <f t="shared" si="44"/>
        <v>4.4557777777777785</v>
      </c>
      <c r="H140" s="6">
        <f t="shared" si="47"/>
        <v>-1.4852592592592594E-2</v>
      </c>
      <c r="I140" s="15">
        <f t="shared" si="31"/>
        <v>-2.4053040913882056E-3</v>
      </c>
      <c r="J140" s="15">
        <f t="shared" si="32"/>
        <v>1.2447288501204388E-2</v>
      </c>
      <c r="K140" s="15">
        <f t="shared" si="33"/>
        <v>3.7341865503613167</v>
      </c>
      <c r="L140" s="15">
        <f t="shared" si="34"/>
        <v>1.3678339012312515E-2</v>
      </c>
      <c r="M140" s="15">
        <f t="shared" si="35"/>
        <v>1.6321530321530324E-2</v>
      </c>
      <c r="N140" s="18">
        <f t="shared" si="36"/>
        <v>13.282725691951187</v>
      </c>
      <c r="O140" s="15">
        <f t="shared" si="37"/>
        <v>4.8654672864290066E-2</v>
      </c>
      <c r="Q140"/>
      <c r="R140" s="4"/>
      <c r="S140" s="4"/>
      <c r="T140" s="4"/>
      <c r="W140"/>
    </row>
    <row r="141" spans="1:23" x14ac:dyDescent="0.25">
      <c r="A141" s="8">
        <f t="shared" si="48"/>
        <v>12</v>
      </c>
      <c r="B141" s="8">
        <f t="shared" si="46"/>
        <v>8</v>
      </c>
      <c r="C141" s="5">
        <v>140</v>
      </c>
      <c r="D141" s="7">
        <v>4</v>
      </c>
      <c r="E141" s="7">
        <v>4</v>
      </c>
      <c r="F141" s="7">
        <f t="shared" si="45"/>
        <v>0</v>
      </c>
      <c r="G141" s="5">
        <f t="shared" si="44"/>
        <v>3.2571111111111111</v>
      </c>
      <c r="H141" s="6">
        <f t="shared" si="47"/>
        <v>2.4762962962962963E-3</v>
      </c>
      <c r="I141" s="15">
        <f t="shared" si="31"/>
        <v>-2.2100454082712353E-2</v>
      </c>
      <c r="J141" s="15">
        <f t="shared" si="32"/>
        <v>-2.4576750379008649E-2</v>
      </c>
      <c r="K141" s="15">
        <f t="shared" si="33"/>
        <v>-3.3730251137025946</v>
      </c>
      <c r="L141" s="15">
        <f t="shared" si="34"/>
        <v>-2.7007417998910602E-2</v>
      </c>
      <c r="M141" s="15">
        <f t="shared" si="35"/>
        <v>-2.7212047212047214E-3</v>
      </c>
      <c r="N141" s="18">
        <f t="shared" si="36"/>
        <v>5.451176492376419</v>
      </c>
      <c r="O141" s="15">
        <f t="shared" si="37"/>
        <v>5.3156648072396296E-3</v>
      </c>
      <c r="Q141"/>
      <c r="R141" s="4"/>
      <c r="S141" s="4"/>
      <c r="T141" s="4"/>
      <c r="W141"/>
    </row>
    <row r="142" spans="1:23" x14ac:dyDescent="0.25">
      <c r="A142" s="8">
        <f t="shared" si="48"/>
        <v>12</v>
      </c>
      <c r="B142" s="8">
        <f t="shared" si="46"/>
        <v>9</v>
      </c>
      <c r="C142" s="5">
        <v>141</v>
      </c>
      <c r="D142" s="7">
        <v>6</v>
      </c>
      <c r="E142" s="7">
        <v>6</v>
      </c>
      <c r="F142" s="7">
        <f t="shared" si="45"/>
        <v>0</v>
      </c>
      <c r="G142" s="5">
        <f t="shared" si="44"/>
        <v>5.2579999999999991</v>
      </c>
      <c r="H142" s="6">
        <f t="shared" si="47"/>
        <v>2.4733333333333361E-3</v>
      </c>
      <c r="I142" s="15">
        <f t="shared" si="31"/>
        <v>2.3171173074344433E-2</v>
      </c>
      <c r="J142" s="15">
        <f t="shared" si="32"/>
        <v>2.0697839741011095E-2</v>
      </c>
      <c r="K142" s="15">
        <f t="shared" si="33"/>
        <v>12.209351922303329</v>
      </c>
      <c r="L142" s="15">
        <f t="shared" si="34"/>
        <v>2.274487883627593E-2</v>
      </c>
      <c r="M142" s="15">
        <f t="shared" si="35"/>
        <v>-2.7179487179487213E-3</v>
      </c>
      <c r="N142" s="18">
        <f t="shared" si="36"/>
        <v>26.245940058419798</v>
      </c>
      <c r="O142" s="15">
        <f t="shared" si="37"/>
        <v>7.4160952594944318E-2</v>
      </c>
      <c r="Q142"/>
      <c r="R142" s="4"/>
      <c r="S142" s="4"/>
      <c r="T142" s="4"/>
      <c r="W142"/>
    </row>
    <row r="143" spans="1:23" x14ac:dyDescent="0.25">
      <c r="A143" s="8">
        <f t="shared" si="48"/>
        <v>12</v>
      </c>
      <c r="B143" s="8">
        <f t="shared" si="46"/>
        <v>10</v>
      </c>
      <c r="C143" s="5">
        <v>142</v>
      </c>
      <c r="D143" s="7">
        <v>30</v>
      </c>
      <c r="E143" s="7">
        <v>30</v>
      </c>
      <c r="F143" s="7">
        <f t="shared" si="45"/>
        <v>0</v>
      </c>
      <c r="G143" s="5">
        <f t="shared" si="44"/>
        <v>21.998888888888896</v>
      </c>
      <c r="H143" s="6">
        <f t="shared" si="47"/>
        <v>2.6670370370370348E-2</v>
      </c>
      <c r="I143" s="15">
        <f t="shared" si="31"/>
        <v>-2.3272116086334553E-3</v>
      </c>
      <c r="J143" s="15">
        <f t="shared" si="32"/>
        <v>-2.8997581979003803E-2</v>
      </c>
      <c r="K143" s="15">
        <f t="shared" si="33"/>
        <v>21.300725406298859</v>
      </c>
      <c r="L143" s="15">
        <f t="shared" ref="L143:L206" si="49">(K143-D143)/273</f>
        <v>-3.1865474702201982E-2</v>
      </c>
      <c r="M143" s="15">
        <f t="shared" ref="M143:M206" si="50">(G143-D143)/273</f>
        <v>-2.9308099308099283E-2</v>
      </c>
      <c r="N143" s="18">
        <f t="shared" ref="N143:N206" si="51">S$1+S$2*D142+S$3*D141+S$4*D140+S$5*D139+S$6*D138+S$7*D137+S$8*D136+S$9*D135+S$10*D134+S$11*D133+S$12*D132+S$13*D131</f>
        <v>28.877929161671481</v>
      </c>
      <c r="O143" s="15">
        <f t="shared" ref="O143:O206" si="52">(N143-D143)/273</f>
        <v>-4.1101495909469541E-3</v>
      </c>
      <c r="Q143"/>
      <c r="R143" s="4"/>
      <c r="S143" s="4"/>
      <c r="T143" s="4"/>
      <c r="W143"/>
    </row>
    <row r="144" spans="1:23" x14ac:dyDescent="0.25">
      <c r="A144" s="8">
        <f t="shared" si="48"/>
        <v>12</v>
      </c>
      <c r="B144" s="8">
        <f t="shared" si="46"/>
        <v>11</v>
      </c>
      <c r="C144" s="5">
        <v>143</v>
      </c>
      <c r="D144" s="7">
        <v>66.2</v>
      </c>
      <c r="E144" s="7">
        <v>66.2</v>
      </c>
      <c r="F144" s="7">
        <f t="shared" si="45"/>
        <v>0</v>
      </c>
      <c r="G144" s="5">
        <f t="shared" si="44"/>
        <v>30.617999999999999</v>
      </c>
      <c r="H144" s="6">
        <f t="shared" si="47"/>
        <v>0.11860666666666669</v>
      </c>
      <c r="I144" s="15">
        <f t="shared" ref="I144:I207" si="53">R$1+R$2*H143+R$3*H142+R$4*H141+R$5*H140+R$6*H139+R$7*H138+R$8*H137+R$9*H136+R$10*H135+R$11*H134+R$12*H133+R$13*H132</f>
        <v>1.1570011177360739E-3</v>
      </c>
      <c r="J144" s="15">
        <f t="shared" ref="J144:J207" si="54">I144-H144</f>
        <v>-0.11744966554893062</v>
      </c>
      <c r="K144" s="15">
        <f t="shared" ref="K144:K207" si="55">300*I144+G144</f>
        <v>30.96510033532082</v>
      </c>
      <c r="L144" s="15">
        <f t="shared" si="49"/>
        <v>-0.12906556653728637</v>
      </c>
      <c r="M144" s="15">
        <f t="shared" si="50"/>
        <v>-0.13033699633699636</v>
      </c>
      <c r="N144" s="18">
        <f t="shared" si="51"/>
        <v>26.093786422805088</v>
      </c>
      <c r="O144" s="15">
        <f t="shared" si="52"/>
        <v>-0.14690920724247222</v>
      </c>
      <c r="Q144"/>
      <c r="R144" s="3"/>
      <c r="S144" s="16"/>
      <c r="T144" s="16"/>
      <c r="W144"/>
    </row>
    <row r="145" spans="1:23" x14ac:dyDescent="0.25">
      <c r="A145" s="8">
        <f t="shared" si="48"/>
        <v>12</v>
      </c>
      <c r="B145" s="8">
        <f t="shared" si="46"/>
        <v>12</v>
      </c>
      <c r="C145" s="5">
        <v>144</v>
      </c>
      <c r="D145" s="7">
        <v>10.7</v>
      </c>
      <c r="E145" s="7">
        <v>10.7</v>
      </c>
      <c r="F145" s="7">
        <f t="shared" si="45"/>
        <v>0</v>
      </c>
      <c r="G145" s="5">
        <f t="shared" si="44"/>
        <v>27.382666666666658</v>
      </c>
      <c r="H145" s="6">
        <f t="shared" si="47"/>
        <v>-5.5608888888888861E-2</v>
      </c>
      <c r="I145" s="15">
        <f t="shared" si="53"/>
        <v>2.126235564490576E-3</v>
      </c>
      <c r="J145" s="15">
        <f t="shared" si="54"/>
        <v>5.7735124453379437E-2</v>
      </c>
      <c r="K145" s="15">
        <f t="shared" si="55"/>
        <v>28.020537336013831</v>
      </c>
      <c r="L145" s="15">
        <f t="shared" si="49"/>
        <v>6.3445191707010379E-2</v>
      </c>
      <c r="M145" s="15">
        <f t="shared" si="50"/>
        <v>6.1108669108669078E-2</v>
      </c>
      <c r="N145" s="18">
        <f t="shared" si="51"/>
        <v>34.177261737087179</v>
      </c>
      <c r="O145" s="15">
        <f t="shared" si="52"/>
        <v>8.5997295740246074E-2</v>
      </c>
      <c r="Q145"/>
      <c r="R145" s="4"/>
      <c r="S145" s="4"/>
      <c r="T145" s="4"/>
      <c r="W145"/>
    </row>
    <row r="146" spans="1:23" x14ac:dyDescent="0.25">
      <c r="A146" s="8">
        <f t="shared" si="48"/>
        <v>13</v>
      </c>
      <c r="B146" s="8">
        <f t="shared" si="46"/>
        <v>1</v>
      </c>
      <c r="C146" s="5">
        <v>145</v>
      </c>
      <c r="D146" s="7">
        <v>32.400000000000006</v>
      </c>
      <c r="E146" s="7">
        <v>32.400000000000006</v>
      </c>
      <c r="F146" s="7">
        <f t="shared" si="45"/>
        <v>0</v>
      </c>
      <c r="G146" s="5">
        <f t="shared" si="44"/>
        <v>30.238222222222227</v>
      </c>
      <c r="H146" s="6">
        <f t="shared" si="47"/>
        <v>7.2059259259259299E-3</v>
      </c>
      <c r="I146" s="15">
        <f t="shared" si="53"/>
        <v>-8.4769325214905863E-4</v>
      </c>
      <c r="J146" s="15">
        <f t="shared" si="54"/>
        <v>-8.0536191780749885E-3</v>
      </c>
      <c r="K146" s="15">
        <f t="shared" si="55"/>
        <v>29.983914246577509</v>
      </c>
      <c r="L146" s="15">
        <f t="shared" si="49"/>
        <v>-8.8501309649175706E-3</v>
      </c>
      <c r="M146" s="15">
        <f t="shared" si="50"/>
        <v>-7.9185999185999219E-3</v>
      </c>
      <c r="N146" s="18">
        <f t="shared" si="51"/>
        <v>24.030806663555818</v>
      </c>
      <c r="O146" s="15">
        <f t="shared" si="52"/>
        <v>-3.0656385847780906E-2</v>
      </c>
      <c r="Q146"/>
      <c r="R146" s="4"/>
      <c r="S146" s="4"/>
      <c r="T146" s="4"/>
      <c r="W146"/>
    </row>
    <row r="147" spans="1:23" x14ac:dyDescent="0.25">
      <c r="A147" s="8">
        <f t="shared" si="48"/>
        <v>13</v>
      </c>
      <c r="B147" s="8">
        <f t="shared" si="46"/>
        <v>2</v>
      </c>
      <c r="C147" s="5">
        <v>146</v>
      </c>
      <c r="D147" s="7">
        <v>21.6</v>
      </c>
      <c r="E147" s="7">
        <v>21.6</v>
      </c>
      <c r="F147" s="7">
        <f t="shared" si="45"/>
        <v>0</v>
      </c>
      <c r="G147" s="5">
        <f t="shared" si="44"/>
        <v>29.712</v>
      </c>
      <c r="H147" s="6">
        <f t="shared" si="47"/>
        <v>-2.7039999999999995E-2</v>
      </c>
      <c r="I147" s="15">
        <f t="shared" si="53"/>
        <v>1.2474979726737607E-3</v>
      </c>
      <c r="J147" s="15">
        <f t="shared" si="54"/>
        <v>2.8287497972673756E-2</v>
      </c>
      <c r="K147" s="15">
        <f t="shared" si="55"/>
        <v>30.086249391802127</v>
      </c>
      <c r="L147" s="15">
        <f t="shared" si="49"/>
        <v>3.1085162607333794E-2</v>
      </c>
      <c r="M147" s="15">
        <f t="shared" si="50"/>
        <v>2.9714285714285707E-2</v>
      </c>
      <c r="N147" s="18">
        <f t="shared" si="51"/>
        <v>30.336357712655648</v>
      </c>
      <c r="O147" s="15">
        <f t="shared" si="52"/>
        <v>3.2001310302767934E-2</v>
      </c>
      <c r="Q147"/>
      <c r="R147" s="4"/>
      <c r="S147" s="4"/>
      <c r="T147" s="4"/>
      <c r="W147"/>
    </row>
    <row r="148" spans="1:23" x14ac:dyDescent="0.25">
      <c r="A148" s="8">
        <f t="shared" si="48"/>
        <v>13</v>
      </c>
      <c r="B148" s="8">
        <f t="shared" si="46"/>
        <v>3</v>
      </c>
      <c r="C148" s="5">
        <v>147</v>
      </c>
      <c r="D148" s="7">
        <v>14.599999999999998</v>
      </c>
      <c r="E148" s="7">
        <v>14.599999999999998</v>
      </c>
      <c r="F148" s="7">
        <f t="shared" si="45"/>
        <v>0</v>
      </c>
      <c r="G148" s="5">
        <f t="shared" si="44"/>
        <v>50.258222222222223</v>
      </c>
      <c r="H148" s="6">
        <f t="shared" si="47"/>
        <v>-0.11886074074074074</v>
      </c>
      <c r="I148" s="15">
        <f t="shared" si="53"/>
        <v>-1.3854112783547807E-2</v>
      </c>
      <c r="J148" s="15">
        <f t="shared" si="54"/>
        <v>0.10500662795719293</v>
      </c>
      <c r="K148" s="15">
        <f t="shared" si="55"/>
        <v>46.101988387157881</v>
      </c>
      <c r="L148" s="15">
        <f t="shared" si="49"/>
        <v>0.11539189885405818</v>
      </c>
      <c r="M148" s="15">
        <f t="shared" si="50"/>
        <v>0.13061619861619861</v>
      </c>
      <c r="N148" s="18">
        <f t="shared" si="51"/>
        <v>30.710434140108788</v>
      </c>
      <c r="O148" s="15">
        <f t="shared" si="52"/>
        <v>5.9012579267797766E-2</v>
      </c>
      <c r="Q148"/>
      <c r="R148" s="4"/>
      <c r="S148" s="4"/>
      <c r="T148" s="4"/>
      <c r="W148"/>
    </row>
    <row r="149" spans="1:23" x14ac:dyDescent="0.25">
      <c r="A149" s="8">
        <f t="shared" si="48"/>
        <v>13</v>
      </c>
      <c r="B149" s="8">
        <f t="shared" si="46"/>
        <v>4</v>
      </c>
      <c r="C149" s="5">
        <v>148</v>
      </c>
      <c r="D149" s="7">
        <v>45.900000000000006</v>
      </c>
      <c r="E149" s="7">
        <v>45.900000000000006</v>
      </c>
      <c r="F149" s="7">
        <f t="shared" si="45"/>
        <v>0</v>
      </c>
      <c r="G149" s="5">
        <f t="shared" si="44"/>
        <v>56.801333333333325</v>
      </c>
      <c r="H149" s="6">
        <f t="shared" si="47"/>
        <v>-3.6337777777777733E-2</v>
      </c>
      <c r="I149" s="15">
        <f t="shared" si="53"/>
        <v>-8.9509376069429481E-3</v>
      </c>
      <c r="J149" s="15">
        <f t="shared" si="54"/>
        <v>2.7386840170834786E-2</v>
      </c>
      <c r="K149" s="15">
        <f t="shared" si="55"/>
        <v>54.116052051250442</v>
      </c>
      <c r="L149" s="15">
        <f t="shared" si="49"/>
        <v>3.0095428759159108E-2</v>
      </c>
      <c r="M149" s="15">
        <f t="shared" si="50"/>
        <v>3.9931623931623882E-2</v>
      </c>
      <c r="N149" s="18">
        <f t="shared" si="51"/>
        <v>34.319080012069406</v>
      </c>
      <c r="O149" s="15">
        <f t="shared" si="52"/>
        <v>-4.2420952336742125E-2</v>
      </c>
      <c r="Q149" s="2"/>
      <c r="R149" s="4"/>
      <c r="S149" s="4"/>
      <c r="T149" s="4"/>
      <c r="W149"/>
    </row>
    <row r="150" spans="1:23" x14ac:dyDescent="0.25">
      <c r="A150" s="8">
        <f t="shared" si="48"/>
        <v>13</v>
      </c>
      <c r="B150" s="8">
        <f t="shared" si="46"/>
        <v>5</v>
      </c>
      <c r="C150" s="5">
        <v>149</v>
      </c>
      <c r="D150" s="7">
        <v>114.10000000000001</v>
      </c>
      <c r="E150" s="7">
        <v>114.10000000000001</v>
      </c>
      <c r="F150" s="7">
        <f t="shared" si="45"/>
        <v>0</v>
      </c>
      <c r="G150" s="5">
        <f t="shared" si="44"/>
        <v>42.779555555555547</v>
      </c>
      <c r="H150" s="6">
        <f t="shared" si="47"/>
        <v>0.23773481481481487</v>
      </c>
      <c r="I150" s="15">
        <f t="shared" si="53"/>
        <v>1.8963442939615163E-3</v>
      </c>
      <c r="J150" s="15">
        <f t="shared" si="54"/>
        <v>-0.23583847052085335</v>
      </c>
      <c r="K150" s="15">
        <f t="shared" si="55"/>
        <v>43.348458843743998</v>
      </c>
      <c r="L150" s="15">
        <f t="shared" si="49"/>
        <v>-0.25916315441852017</v>
      </c>
      <c r="M150" s="15">
        <f t="shared" si="50"/>
        <v>-0.26124704924704933</v>
      </c>
      <c r="N150" s="18">
        <f t="shared" si="51"/>
        <v>35.462197778036732</v>
      </c>
      <c r="O150" s="15">
        <f t="shared" si="52"/>
        <v>-0.28805055758960912</v>
      </c>
      <c r="Q150"/>
      <c r="R150" s="4"/>
      <c r="S150" s="4"/>
      <c r="T150" s="4"/>
      <c r="W150"/>
    </row>
    <row r="151" spans="1:23" x14ac:dyDescent="0.25">
      <c r="A151" s="8">
        <f t="shared" si="48"/>
        <v>13</v>
      </c>
      <c r="B151" s="8">
        <f t="shared" si="46"/>
        <v>6</v>
      </c>
      <c r="C151" s="5">
        <v>150</v>
      </c>
      <c r="D151" s="7">
        <v>25.499999999999996</v>
      </c>
      <c r="E151" s="7">
        <v>25.499999999999996</v>
      </c>
      <c r="F151" s="7">
        <f t="shared" si="45"/>
        <v>0</v>
      </c>
      <c r="G151" s="5">
        <f t="shared" si="44"/>
        <v>11.283111111111111</v>
      </c>
      <c r="H151" s="6">
        <f t="shared" si="47"/>
        <v>4.7389629629629615E-2</v>
      </c>
      <c r="I151" s="15">
        <f t="shared" si="53"/>
        <v>9.3247707345656891E-3</v>
      </c>
      <c r="J151" s="15">
        <f t="shared" si="54"/>
        <v>-3.8064858895063926E-2</v>
      </c>
      <c r="K151" s="15">
        <f t="shared" si="55"/>
        <v>14.080542331480817</v>
      </c>
      <c r="L151" s="15">
        <f t="shared" si="49"/>
        <v>-4.1829515269301024E-2</v>
      </c>
      <c r="M151" s="15">
        <f t="shared" si="50"/>
        <v>-5.2076516076516061E-2</v>
      </c>
      <c r="N151" s="18">
        <f t="shared" si="51"/>
        <v>32.419122464882619</v>
      </c>
      <c r="O151" s="15">
        <f t="shared" si="52"/>
        <v>2.534477093363598E-2</v>
      </c>
      <c r="Q151"/>
      <c r="R151" s="4"/>
      <c r="S151" s="4"/>
      <c r="T151" s="4"/>
      <c r="W151"/>
    </row>
    <row r="152" spans="1:23" x14ac:dyDescent="0.25">
      <c r="A152" s="8">
        <f t="shared" si="48"/>
        <v>13</v>
      </c>
      <c r="B152" s="8">
        <f t="shared" si="46"/>
        <v>7</v>
      </c>
      <c r="C152" s="5">
        <v>151</v>
      </c>
      <c r="D152" s="7">
        <v>0</v>
      </c>
      <c r="E152" s="7">
        <v>0</v>
      </c>
      <c r="F152" s="7">
        <f t="shared" si="45"/>
        <v>0</v>
      </c>
      <c r="G152" s="5">
        <f t="shared" si="44"/>
        <v>4.4557777777777785</v>
      </c>
      <c r="H152" s="6">
        <f t="shared" si="47"/>
        <v>-1.4852592592592594E-2</v>
      </c>
      <c r="I152" s="15">
        <f t="shared" si="53"/>
        <v>6.8619711713938927E-3</v>
      </c>
      <c r="J152" s="15">
        <f t="shared" si="54"/>
        <v>2.1714563763986488E-2</v>
      </c>
      <c r="K152" s="15">
        <f t="shared" si="55"/>
        <v>6.5143691291959467</v>
      </c>
      <c r="L152" s="15">
        <f t="shared" si="49"/>
        <v>2.3862157982402734E-2</v>
      </c>
      <c r="M152" s="15">
        <f t="shared" si="50"/>
        <v>1.6321530321530324E-2</v>
      </c>
      <c r="N152" s="18">
        <f t="shared" si="51"/>
        <v>17.393587584919743</v>
      </c>
      <c r="O152" s="15">
        <f t="shared" si="52"/>
        <v>6.3712775036336058E-2</v>
      </c>
      <c r="Q152"/>
      <c r="R152" s="4"/>
      <c r="S152" s="4"/>
      <c r="T152" s="4"/>
      <c r="W152"/>
    </row>
    <row r="153" spans="1:23" x14ac:dyDescent="0.25">
      <c r="A153" s="8">
        <f t="shared" si="48"/>
        <v>13</v>
      </c>
      <c r="B153" s="8">
        <f t="shared" si="46"/>
        <v>8</v>
      </c>
      <c r="C153" s="5">
        <v>152</v>
      </c>
      <c r="D153" s="7">
        <v>0</v>
      </c>
      <c r="E153" s="7">
        <v>0</v>
      </c>
      <c r="F153" s="7">
        <f t="shared" si="45"/>
        <v>0</v>
      </c>
      <c r="G153" s="5">
        <f t="shared" si="44"/>
        <v>3.2571111111111111</v>
      </c>
      <c r="H153" s="6">
        <f t="shared" si="47"/>
        <v>-1.0857037037037037E-2</v>
      </c>
      <c r="I153" s="15">
        <f t="shared" si="53"/>
        <v>5.1110142486358659E-3</v>
      </c>
      <c r="J153" s="15">
        <f t="shared" si="54"/>
        <v>1.5968051285672902E-2</v>
      </c>
      <c r="K153" s="15">
        <f t="shared" si="55"/>
        <v>4.7904153857018708</v>
      </c>
      <c r="L153" s="15">
        <f t="shared" si="49"/>
        <v>1.7547309105135057E-2</v>
      </c>
      <c r="M153" s="15">
        <f t="shared" si="50"/>
        <v>1.1930809930809931E-2</v>
      </c>
      <c r="N153" s="18">
        <f t="shared" si="51"/>
        <v>5.2564064648157327</v>
      </c>
      <c r="O153" s="15">
        <f t="shared" si="52"/>
        <v>1.9254236134856165E-2</v>
      </c>
      <c r="Q153"/>
      <c r="R153" s="4"/>
      <c r="S153" s="4"/>
      <c r="T153" s="4"/>
      <c r="W153"/>
    </row>
    <row r="154" spans="1:23" x14ac:dyDescent="0.25">
      <c r="A154" s="8">
        <f t="shared" si="48"/>
        <v>13</v>
      </c>
      <c r="B154" s="8">
        <f t="shared" si="46"/>
        <v>9</v>
      </c>
      <c r="C154" s="5">
        <v>153</v>
      </c>
      <c r="D154" s="7">
        <v>12</v>
      </c>
      <c r="E154" s="7">
        <v>12</v>
      </c>
      <c r="F154" s="7">
        <f t="shared" si="45"/>
        <v>0</v>
      </c>
      <c r="G154" s="5">
        <f t="shared" si="44"/>
        <v>5.2579999999999991</v>
      </c>
      <c r="H154" s="6">
        <f t="shared" si="47"/>
        <v>2.2473333333333335E-2</v>
      </c>
      <c r="I154" s="15">
        <f t="shared" si="53"/>
        <v>-1.8320225755505962E-2</v>
      </c>
      <c r="J154" s="15">
        <f t="shared" si="54"/>
        <v>-4.0793559088839297E-2</v>
      </c>
      <c r="K154" s="15">
        <f t="shared" si="55"/>
        <v>-0.23806772665178944</v>
      </c>
      <c r="L154" s="15">
        <f t="shared" si="49"/>
        <v>-4.4828086910812415E-2</v>
      </c>
      <c r="M154" s="15">
        <f t="shared" si="50"/>
        <v>-2.4695970695970699E-2</v>
      </c>
      <c r="N154" s="18">
        <f t="shared" si="51"/>
        <v>4.7595272044506727</v>
      </c>
      <c r="O154" s="15">
        <f t="shared" si="52"/>
        <v>-2.6521878371975557E-2</v>
      </c>
      <c r="Q154"/>
      <c r="R154" s="4"/>
      <c r="S154" s="4"/>
      <c r="T154" s="4"/>
      <c r="W154"/>
    </row>
    <row r="155" spans="1:23" x14ac:dyDescent="0.25">
      <c r="A155" s="8">
        <f t="shared" si="48"/>
        <v>13</v>
      </c>
      <c r="B155" s="8">
        <f t="shared" si="46"/>
        <v>10</v>
      </c>
      <c r="C155" s="5">
        <v>154</v>
      </c>
      <c r="D155" s="7">
        <v>10.199999999999999</v>
      </c>
      <c r="E155" s="7">
        <v>10.199999999999999</v>
      </c>
      <c r="F155" s="7">
        <f t="shared" si="45"/>
        <v>0</v>
      </c>
      <c r="G155" s="5">
        <f t="shared" si="44"/>
        <v>21.998888888888896</v>
      </c>
      <c r="H155" s="6">
        <f t="shared" si="47"/>
        <v>-3.9329629629629652E-2</v>
      </c>
      <c r="I155" s="15">
        <f t="shared" si="53"/>
        <v>-5.373502625441574E-3</v>
      </c>
      <c r="J155" s="15">
        <f t="shared" si="54"/>
        <v>3.3956127004188076E-2</v>
      </c>
      <c r="K155" s="15">
        <f t="shared" si="55"/>
        <v>20.386838101256423</v>
      </c>
      <c r="L155" s="15">
        <f t="shared" si="49"/>
        <v>3.7314425279327559E-2</v>
      </c>
      <c r="M155" s="15">
        <f t="shared" si="50"/>
        <v>4.3219373219373247E-2</v>
      </c>
      <c r="N155" s="18">
        <f t="shared" si="51"/>
        <v>24.196947011217425</v>
      </c>
      <c r="O155" s="15">
        <f t="shared" si="52"/>
        <v>5.1270868172957604E-2</v>
      </c>
      <c r="Q155"/>
      <c r="R155" s="4"/>
      <c r="S155" s="4"/>
      <c r="T155" s="4"/>
      <c r="W155"/>
    </row>
    <row r="156" spans="1:23" x14ac:dyDescent="0.25">
      <c r="A156" s="8">
        <f t="shared" si="48"/>
        <v>13</v>
      </c>
      <c r="B156" s="8">
        <f t="shared" si="46"/>
        <v>11</v>
      </c>
      <c r="C156" s="5">
        <v>155</v>
      </c>
      <c r="D156" s="7">
        <v>75.100000000000009</v>
      </c>
      <c r="E156" s="7">
        <v>75.100000000000009</v>
      </c>
      <c r="F156" s="7">
        <f t="shared" si="45"/>
        <v>0</v>
      </c>
      <c r="G156" s="5">
        <f t="shared" si="44"/>
        <v>30.617999999999999</v>
      </c>
      <c r="H156" s="6">
        <f t="shared" si="47"/>
        <v>0.14827333333333337</v>
      </c>
      <c r="I156" s="15">
        <f t="shared" si="53"/>
        <v>6.2232817438949792E-3</v>
      </c>
      <c r="J156" s="15">
        <f t="shared" si="54"/>
        <v>-0.1420500515894384</v>
      </c>
      <c r="K156" s="15">
        <f t="shared" si="55"/>
        <v>32.484984523168492</v>
      </c>
      <c r="L156" s="15">
        <f t="shared" si="49"/>
        <v>-0.15609895779059163</v>
      </c>
      <c r="M156" s="15">
        <f t="shared" si="50"/>
        <v>-0.16293772893772898</v>
      </c>
      <c r="N156" s="18">
        <f t="shared" si="51"/>
        <v>32.511369478548318</v>
      </c>
      <c r="O156" s="15">
        <f t="shared" si="52"/>
        <v>-0.15600230960238715</v>
      </c>
      <c r="Q156"/>
      <c r="R156" s="4"/>
      <c r="S156" s="4"/>
      <c r="T156" s="4"/>
      <c r="W156"/>
    </row>
    <row r="157" spans="1:23" x14ac:dyDescent="0.25">
      <c r="A157" s="8">
        <f t="shared" si="48"/>
        <v>13</v>
      </c>
      <c r="B157" s="8">
        <f t="shared" si="46"/>
        <v>12</v>
      </c>
      <c r="C157" s="5">
        <v>156</v>
      </c>
      <c r="D157" s="7">
        <v>43.3</v>
      </c>
      <c r="E157" s="7">
        <v>43.3</v>
      </c>
      <c r="F157" s="7">
        <f t="shared" si="45"/>
        <v>0</v>
      </c>
      <c r="G157" s="5">
        <f t="shared" si="44"/>
        <v>27.382666666666658</v>
      </c>
      <c r="H157" s="6">
        <f t="shared" si="47"/>
        <v>5.3057777777777794E-2</v>
      </c>
      <c r="I157" s="15">
        <f t="shared" si="53"/>
        <v>2.3640261581334081E-2</v>
      </c>
      <c r="J157" s="15">
        <f t="shared" si="54"/>
        <v>-2.9417516196443713E-2</v>
      </c>
      <c r="K157" s="15">
        <f t="shared" si="55"/>
        <v>34.474745141066883</v>
      </c>
      <c r="L157" s="15">
        <f t="shared" si="49"/>
        <v>-3.2326940875212873E-2</v>
      </c>
      <c r="M157" s="15">
        <f t="shared" si="50"/>
        <v>-5.8305250305250328E-2</v>
      </c>
      <c r="N157" s="18">
        <f t="shared" si="51"/>
        <v>34.468851298197457</v>
      </c>
      <c r="O157" s="15">
        <f t="shared" si="52"/>
        <v>-3.2348530043232751E-2</v>
      </c>
      <c r="Q157"/>
      <c r="R157" s="3"/>
      <c r="S157" s="16"/>
      <c r="T157" s="16"/>
      <c r="W157"/>
    </row>
    <row r="158" spans="1:23" x14ac:dyDescent="0.25">
      <c r="A158" s="8">
        <f t="shared" si="48"/>
        <v>14</v>
      </c>
      <c r="B158" s="8">
        <f t="shared" si="46"/>
        <v>1</v>
      </c>
      <c r="C158" s="5">
        <v>157</v>
      </c>
      <c r="D158" s="7">
        <v>54.1</v>
      </c>
      <c r="E158" s="7">
        <v>54.1</v>
      </c>
      <c r="F158" s="7">
        <f t="shared" si="45"/>
        <v>0</v>
      </c>
      <c r="G158" s="5">
        <f t="shared" si="44"/>
        <v>30.238222222222227</v>
      </c>
      <c r="H158" s="6">
        <f t="shared" si="47"/>
        <v>7.9539259259259254E-2</v>
      </c>
      <c r="I158" s="15">
        <f t="shared" si="53"/>
        <v>2.0298884024792043E-2</v>
      </c>
      <c r="J158" s="15">
        <f t="shared" si="54"/>
        <v>-5.9240375234467207E-2</v>
      </c>
      <c r="K158" s="15">
        <f t="shared" si="55"/>
        <v>36.327887429659839</v>
      </c>
      <c r="L158" s="15">
        <f t="shared" si="49"/>
        <v>-6.5099313444469453E-2</v>
      </c>
      <c r="M158" s="15">
        <f t="shared" si="50"/>
        <v>-8.7405779405779399E-2</v>
      </c>
      <c r="N158" s="18">
        <f t="shared" si="51"/>
        <v>28.721267625227242</v>
      </c>
      <c r="O158" s="15">
        <f t="shared" si="52"/>
        <v>-9.2962389651182267E-2</v>
      </c>
      <c r="Q158"/>
      <c r="R158" s="4"/>
      <c r="S158" s="4"/>
      <c r="T158" s="4"/>
      <c r="W158"/>
    </row>
    <row r="159" spans="1:23" x14ac:dyDescent="0.25">
      <c r="A159" s="8">
        <f t="shared" si="48"/>
        <v>14</v>
      </c>
      <c r="B159" s="8">
        <f t="shared" si="46"/>
        <v>2</v>
      </c>
      <c r="C159" s="5">
        <v>158</v>
      </c>
      <c r="D159" s="7">
        <v>34.300000000000004</v>
      </c>
      <c r="E159" s="7">
        <v>34.300000000000004</v>
      </c>
      <c r="F159" s="7">
        <f t="shared" si="45"/>
        <v>0</v>
      </c>
      <c r="G159" s="5">
        <f t="shared" si="44"/>
        <v>29.712</v>
      </c>
      <c r="H159" s="6">
        <f t="shared" si="47"/>
        <v>1.5293333333333348E-2</v>
      </c>
      <c r="I159" s="15">
        <f t="shared" si="53"/>
        <v>-1.9382415623507537E-3</v>
      </c>
      <c r="J159" s="15">
        <f t="shared" si="54"/>
        <v>-1.7231574895684103E-2</v>
      </c>
      <c r="K159" s="15">
        <f t="shared" si="55"/>
        <v>29.130527531294774</v>
      </c>
      <c r="L159" s="15">
        <f t="shared" si="49"/>
        <v>-1.8935796588663845E-2</v>
      </c>
      <c r="M159" s="15">
        <f t="shared" si="50"/>
        <v>-1.6805860805860821E-2</v>
      </c>
      <c r="N159" s="18">
        <f t="shared" si="51"/>
        <v>22.294347925344869</v>
      </c>
      <c r="O159" s="15">
        <f t="shared" si="52"/>
        <v>-4.3976747526209288E-2</v>
      </c>
      <c r="Q159"/>
      <c r="R159" s="4"/>
      <c r="S159" s="4"/>
      <c r="T159" s="4"/>
      <c r="W159"/>
    </row>
    <row r="160" spans="1:23" x14ac:dyDescent="0.25">
      <c r="A160" s="8">
        <f t="shared" si="48"/>
        <v>14</v>
      </c>
      <c r="B160" s="8">
        <f t="shared" si="46"/>
        <v>3</v>
      </c>
      <c r="C160" s="5">
        <v>159</v>
      </c>
      <c r="D160" s="7">
        <v>113.6</v>
      </c>
      <c r="E160" s="7">
        <v>113.6</v>
      </c>
      <c r="F160" s="7">
        <f t="shared" si="45"/>
        <v>0</v>
      </c>
      <c r="G160" s="5">
        <f t="shared" si="44"/>
        <v>50.258222222222223</v>
      </c>
      <c r="H160" s="6">
        <f t="shared" si="47"/>
        <v>0.21113925925925925</v>
      </c>
      <c r="I160" s="15">
        <f t="shared" si="53"/>
        <v>-3.0314563118061973E-2</v>
      </c>
      <c r="J160" s="15">
        <f t="shared" si="54"/>
        <v>-0.24145382237732121</v>
      </c>
      <c r="K160" s="15">
        <f t="shared" si="55"/>
        <v>41.163853286803629</v>
      </c>
      <c r="L160" s="15">
        <f t="shared" si="49"/>
        <v>-0.26533387074430903</v>
      </c>
      <c r="M160" s="15">
        <f t="shared" si="50"/>
        <v>-0.23202116402116399</v>
      </c>
      <c r="N160" s="18">
        <f t="shared" si="51"/>
        <v>22.05159842312468</v>
      </c>
      <c r="O160" s="15">
        <f t="shared" si="52"/>
        <v>-0.33534213031822457</v>
      </c>
      <c r="Q160"/>
      <c r="R160" s="4"/>
      <c r="S160" s="4"/>
      <c r="T160" s="4"/>
      <c r="W160"/>
    </row>
    <row r="161" spans="1:23" x14ac:dyDescent="0.25">
      <c r="A161" s="8">
        <f t="shared" si="48"/>
        <v>14</v>
      </c>
      <c r="B161" s="8">
        <f t="shared" si="46"/>
        <v>4</v>
      </c>
      <c r="C161" s="5">
        <v>160</v>
      </c>
      <c r="D161" s="7">
        <v>89.4</v>
      </c>
      <c r="E161" s="7">
        <v>89.4</v>
      </c>
      <c r="F161" s="7">
        <f t="shared" si="45"/>
        <v>0</v>
      </c>
      <c r="G161" s="5">
        <f t="shared" si="44"/>
        <v>56.801333333333325</v>
      </c>
      <c r="H161" s="6">
        <f t="shared" si="47"/>
        <v>0.10866222222222227</v>
      </c>
      <c r="I161" s="15">
        <f t="shared" si="53"/>
        <v>1.4175174762309057E-2</v>
      </c>
      <c r="J161" s="15">
        <f t="shared" si="54"/>
        <v>-9.4487047459913209E-2</v>
      </c>
      <c r="K161" s="15">
        <f t="shared" si="55"/>
        <v>61.053885762026042</v>
      </c>
      <c r="L161" s="15">
        <f t="shared" si="49"/>
        <v>-0.10383192028561891</v>
      </c>
      <c r="M161" s="15">
        <f t="shared" si="50"/>
        <v>-0.11940903540903545</v>
      </c>
      <c r="N161" s="18">
        <f t="shared" si="51"/>
        <v>56.155707706461833</v>
      </c>
      <c r="O161" s="15">
        <f t="shared" si="52"/>
        <v>-0.12177396444519477</v>
      </c>
      <c r="Q161"/>
      <c r="R161" s="4"/>
      <c r="S161" s="4"/>
      <c r="T161" s="4"/>
      <c r="W161"/>
    </row>
    <row r="162" spans="1:23" x14ac:dyDescent="0.25">
      <c r="A162" s="8">
        <f t="shared" si="48"/>
        <v>14</v>
      </c>
      <c r="B162" s="8">
        <f t="shared" si="46"/>
        <v>5</v>
      </c>
      <c r="C162" s="5">
        <v>161</v>
      </c>
      <c r="D162" s="7">
        <v>36</v>
      </c>
      <c r="E162" s="7">
        <v>36</v>
      </c>
      <c r="F162" s="7">
        <f t="shared" si="45"/>
        <v>0</v>
      </c>
      <c r="G162" s="5">
        <f t="shared" si="44"/>
        <v>42.779555555555547</v>
      </c>
      <c r="H162" s="6">
        <f t="shared" si="47"/>
        <v>-2.259851851851849E-2</v>
      </c>
      <c r="I162" s="15">
        <f t="shared" si="53"/>
        <v>3.4683639754760562E-2</v>
      </c>
      <c r="J162" s="15">
        <f t="shared" si="54"/>
        <v>5.7282158273279052E-2</v>
      </c>
      <c r="K162" s="15">
        <f t="shared" si="55"/>
        <v>53.184647481983717</v>
      </c>
      <c r="L162" s="15">
        <f t="shared" si="49"/>
        <v>6.2947426673933035E-2</v>
      </c>
      <c r="M162" s="15">
        <f t="shared" si="50"/>
        <v>2.4833536833536802E-2</v>
      </c>
      <c r="N162" s="18">
        <f t="shared" si="51"/>
        <v>58.931285389073885</v>
      </c>
      <c r="O162" s="15">
        <f t="shared" si="52"/>
        <v>8.399738237756002E-2</v>
      </c>
      <c r="Q162" s="2"/>
      <c r="R162" s="4"/>
      <c r="S162" s="4"/>
      <c r="T162" s="4"/>
      <c r="W162"/>
    </row>
    <row r="163" spans="1:23" x14ac:dyDescent="0.25">
      <c r="A163" s="8">
        <f t="shared" si="48"/>
        <v>14</v>
      </c>
      <c r="B163" s="8">
        <f t="shared" si="46"/>
        <v>6</v>
      </c>
      <c r="C163" s="5">
        <v>162</v>
      </c>
      <c r="D163" s="7">
        <v>8.6</v>
      </c>
      <c r="E163" s="7">
        <v>8.6</v>
      </c>
      <c r="F163" s="7">
        <f t="shared" si="45"/>
        <v>0</v>
      </c>
      <c r="G163" s="5">
        <f t="shared" si="44"/>
        <v>11.283111111111111</v>
      </c>
      <c r="H163" s="6">
        <f t="shared" si="47"/>
        <v>-8.9437037037037054E-3</v>
      </c>
      <c r="I163" s="15">
        <f t="shared" si="53"/>
        <v>1.6430226048112426E-2</v>
      </c>
      <c r="J163" s="15">
        <f t="shared" si="54"/>
        <v>2.5373929751816134E-2</v>
      </c>
      <c r="K163" s="15">
        <f t="shared" si="55"/>
        <v>16.212178925544841</v>
      </c>
      <c r="L163" s="15">
        <f t="shared" si="49"/>
        <v>2.7883439287710039E-2</v>
      </c>
      <c r="M163" s="15">
        <f t="shared" si="50"/>
        <v>9.8282458282458306E-3</v>
      </c>
      <c r="N163" s="18">
        <f t="shared" si="51"/>
        <v>18.380872492118815</v>
      </c>
      <c r="O163" s="15">
        <f t="shared" si="52"/>
        <v>3.5827371766002987E-2</v>
      </c>
      <c r="Q163"/>
      <c r="R163" s="4"/>
      <c r="S163" s="4"/>
      <c r="T163" s="4"/>
      <c r="W163"/>
    </row>
    <row r="164" spans="1:23" x14ac:dyDescent="0.25">
      <c r="A164" s="8">
        <f t="shared" si="48"/>
        <v>14</v>
      </c>
      <c r="B164" s="8">
        <f t="shared" si="46"/>
        <v>7</v>
      </c>
      <c r="C164" s="5">
        <v>163</v>
      </c>
      <c r="D164" s="7">
        <v>2</v>
      </c>
      <c r="E164" s="7">
        <v>2</v>
      </c>
      <c r="F164" s="7">
        <f t="shared" si="45"/>
        <v>0</v>
      </c>
      <c r="G164" s="5">
        <f t="shared" si="44"/>
        <v>4.4557777777777785</v>
      </c>
      <c r="H164" s="6">
        <f t="shared" si="47"/>
        <v>-8.1859259259259281E-3</v>
      </c>
      <c r="I164" s="15">
        <f t="shared" si="53"/>
        <v>5.3913762333788432E-4</v>
      </c>
      <c r="J164" s="15">
        <f t="shared" si="54"/>
        <v>8.7250635492638132E-3</v>
      </c>
      <c r="K164" s="15">
        <f t="shared" si="55"/>
        <v>4.6175190647791435</v>
      </c>
      <c r="L164" s="15">
        <f t="shared" si="49"/>
        <v>9.5879819222679259E-3</v>
      </c>
      <c r="M164" s="15">
        <f t="shared" si="50"/>
        <v>8.995522995522998E-3</v>
      </c>
      <c r="N164" s="18">
        <f t="shared" si="51"/>
        <v>-2.1533984391176872</v>
      </c>
      <c r="O164" s="15">
        <f t="shared" si="52"/>
        <v>-1.5213913696401784E-2</v>
      </c>
      <c r="Q164"/>
      <c r="R164" s="4"/>
      <c r="S164" s="4"/>
      <c r="T164" s="4"/>
      <c r="W164"/>
    </row>
    <row r="165" spans="1:23" x14ac:dyDescent="0.25">
      <c r="A165" s="8">
        <f t="shared" si="48"/>
        <v>14</v>
      </c>
      <c r="B165" s="8">
        <f t="shared" si="46"/>
        <v>8</v>
      </c>
      <c r="C165" s="5">
        <v>164</v>
      </c>
      <c r="D165" s="7">
        <v>0.6</v>
      </c>
      <c r="E165" s="7">
        <v>0.6</v>
      </c>
      <c r="F165" s="7">
        <f t="shared" si="45"/>
        <v>0</v>
      </c>
      <c r="G165" s="5">
        <f t="shared" si="44"/>
        <v>3.2571111111111111</v>
      </c>
      <c r="H165" s="6">
        <f t="shared" si="47"/>
        <v>-8.8570370370370365E-3</v>
      </c>
      <c r="I165" s="15">
        <f t="shared" si="53"/>
        <v>-2.6094889112986933E-3</v>
      </c>
      <c r="J165" s="15">
        <f t="shared" si="54"/>
        <v>6.2475481257383437E-3</v>
      </c>
      <c r="K165" s="15">
        <f t="shared" si="55"/>
        <v>2.4742644377215033</v>
      </c>
      <c r="L165" s="15">
        <f t="shared" si="49"/>
        <v>6.8654375008113666E-3</v>
      </c>
      <c r="M165" s="15">
        <f t="shared" si="50"/>
        <v>9.7330077330077328E-3</v>
      </c>
      <c r="N165" s="18">
        <f t="shared" si="51"/>
        <v>-5.209914523946348</v>
      </c>
      <c r="O165" s="15">
        <f t="shared" si="52"/>
        <v>-2.1281738182953654E-2</v>
      </c>
      <c r="Q165"/>
      <c r="R165" s="4"/>
      <c r="S165" s="4"/>
      <c r="T165" s="4"/>
      <c r="W165"/>
    </row>
    <row r="166" spans="1:23" x14ac:dyDescent="0.25">
      <c r="A166" s="8">
        <f t="shared" si="48"/>
        <v>14</v>
      </c>
      <c r="B166" s="8">
        <f t="shared" si="46"/>
        <v>9</v>
      </c>
      <c r="C166" s="5">
        <v>165</v>
      </c>
      <c r="D166" s="7">
        <v>8.6999999999999993</v>
      </c>
      <c r="E166" s="7">
        <v>8.6999999999999993</v>
      </c>
      <c r="F166" s="7">
        <f t="shared" si="45"/>
        <v>0</v>
      </c>
      <c r="G166" s="5">
        <f t="shared" si="44"/>
        <v>5.2579999999999991</v>
      </c>
      <c r="H166" s="6">
        <f t="shared" si="47"/>
        <v>1.1473333333333334E-2</v>
      </c>
      <c r="I166" s="15">
        <f t="shared" si="53"/>
        <v>-1.3642787676265401E-2</v>
      </c>
      <c r="J166" s="15">
        <f t="shared" si="54"/>
        <v>-2.5116121009598737E-2</v>
      </c>
      <c r="K166" s="15">
        <f t="shared" si="55"/>
        <v>1.1651636971203789</v>
      </c>
      <c r="L166" s="15">
        <f t="shared" si="49"/>
        <v>-2.7600132977581026E-2</v>
      </c>
      <c r="M166" s="15">
        <f t="shared" si="50"/>
        <v>-1.2608058608058609E-2</v>
      </c>
      <c r="N166" s="18">
        <f t="shared" si="51"/>
        <v>1.3105532523504999</v>
      </c>
      <c r="O166" s="15">
        <f t="shared" si="52"/>
        <v>-2.706757050421062E-2</v>
      </c>
      <c r="Q166"/>
      <c r="R166" s="4"/>
      <c r="S166" s="4"/>
      <c r="T166" s="4"/>
      <c r="W166"/>
    </row>
    <row r="167" spans="1:23" x14ac:dyDescent="0.25">
      <c r="A167" s="8">
        <f t="shared" si="48"/>
        <v>14</v>
      </c>
      <c r="B167" s="8">
        <f t="shared" si="46"/>
        <v>10</v>
      </c>
      <c r="C167" s="5">
        <v>166</v>
      </c>
      <c r="D167" s="7">
        <v>67.90000000000002</v>
      </c>
      <c r="E167" s="7">
        <v>67.90000000000002</v>
      </c>
      <c r="F167" s="7">
        <f t="shared" si="45"/>
        <v>0</v>
      </c>
      <c r="G167" s="5">
        <f t="shared" si="44"/>
        <v>21.998888888888896</v>
      </c>
      <c r="H167" s="6">
        <f t="shared" si="47"/>
        <v>0.15300370370370373</v>
      </c>
      <c r="I167" s="15">
        <f t="shared" si="53"/>
        <v>1.9303202686228281E-2</v>
      </c>
      <c r="J167" s="15">
        <f t="shared" si="54"/>
        <v>-0.13370050101747544</v>
      </c>
      <c r="K167" s="15">
        <f t="shared" si="55"/>
        <v>27.789849694757379</v>
      </c>
      <c r="L167" s="15">
        <f t="shared" si="49"/>
        <v>-0.1469236274917313</v>
      </c>
      <c r="M167" s="15">
        <f t="shared" si="50"/>
        <v>-0.16813593813593816</v>
      </c>
      <c r="N167" s="18">
        <f t="shared" si="51"/>
        <v>24.684789961085656</v>
      </c>
      <c r="O167" s="15">
        <f t="shared" si="52"/>
        <v>-0.15829747267001598</v>
      </c>
      <c r="Q167"/>
      <c r="R167" s="4"/>
      <c r="S167" s="4"/>
      <c r="T167" s="4"/>
      <c r="W167"/>
    </row>
    <row r="168" spans="1:23" x14ac:dyDescent="0.25">
      <c r="A168" s="8">
        <f t="shared" si="48"/>
        <v>14</v>
      </c>
      <c r="B168" s="8">
        <f t="shared" si="46"/>
        <v>11</v>
      </c>
      <c r="C168" s="5">
        <v>167</v>
      </c>
      <c r="D168" s="7">
        <v>37.4</v>
      </c>
      <c r="E168" s="7">
        <v>37.4</v>
      </c>
      <c r="F168" s="7">
        <f t="shared" si="45"/>
        <v>0</v>
      </c>
      <c r="G168" s="5">
        <f t="shared" si="44"/>
        <v>30.617999999999999</v>
      </c>
      <c r="H168" s="6">
        <f t="shared" si="47"/>
        <v>2.2606666666666667E-2</v>
      </c>
      <c r="I168" s="15">
        <f t="shared" si="53"/>
        <v>1.8791350402536065E-2</v>
      </c>
      <c r="J168" s="15">
        <f t="shared" si="54"/>
        <v>-3.815316264130602E-3</v>
      </c>
      <c r="K168" s="15">
        <f t="shared" si="55"/>
        <v>36.25540512076082</v>
      </c>
      <c r="L168" s="15">
        <f t="shared" si="49"/>
        <v>-4.1926552353083475E-3</v>
      </c>
      <c r="M168" s="15">
        <f t="shared" si="50"/>
        <v>-2.4842490842490843E-2</v>
      </c>
      <c r="N168" s="18">
        <f t="shared" si="51"/>
        <v>40.973062831053156</v>
      </c>
      <c r="O168" s="15">
        <f t="shared" si="52"/>
        <v>1.3088142238289953E-2</v>
      </c>
      <c r="Q168"/>
      <c r="R168" s="4"/>
      <c r="S168" s="4"/>
      <c r="T168" s="4"/>
      <c r="W168"/>
    </row>
    <row r="169" spans="1:23" x14ac:dyDescent="0.25">
      <c r="A169" s="8">
        <f t="shared" si="48"/>
        <v>14</v>
      </c>
      <c r="B169" s="8">
        <f t="shared" si="46"/>
        <v>12</v>
      </c>
      <c r="C169" s="5">
        <v>168</v>
      </c>
      <c r="D169" s="7">
        <v>28.5</v>
      </c>
      <c r="E169" s="7">
        <v>28.5</v>
      </c>
      <c r="F169" s="7">
        <f t="shared" si="45"/>
        <v>0</v>
      </c>
      <c r="G169" s="5">
        <f t="shared" si="44"/>
        <v>27.382666666666658</v>
      </c>
      <c r="H169" s="6">
        <f t="shared" si="47"/>
        <v>3.7244444444444725E-3</v>
      </c>
      <c r="I169" s="15">
        <f t="shared" si="53"/>
        <v>1.0583937580455609E-2</v>
      </c>
      <c r="J169" s="15">
        <f t="shared" si="54"/>
        <v>6.8594931360111359E-3</v>
      </c>
      <c r="K169" s="15">
        <f t="shared" si="55"/>
        <v>30.557847940803342</v>
      </c>
      <c r="L169" s="15">
        <f t="shared" si="49"/>
        <v>7.5379045450671856E-3</v>
      </c>
      <c r="M169" s="15">
        <f t="shared" si="50"/>
        <v>-4.0927960927961233E-3</v>
      </c>
      <c r="N169" s="18">
        <f t="shared" si="51"/>
        <v>34.179492985927638</v>
      </c>
      <c r="O169" s="15">
        <f t="shared" si="52"/>
        <v>2.080400361145655E-2</v>
      </c>
      <c r="Q169"/>
      <c r="R169" s="4"/>
      <c r="S169" s="4"/>
      <c r="T169" s="4"/>
      <c r="W169"/>
    </row>
    <row r="170" spans="1:23" x14ac:dyDescent="0.25">
      <c r="A170" s="8">
        <f t="shared" si="48"/>
        <v>15</v>
      </c>
      <c r="B170" s="8">
        <f t="shared" si="46"/>
        <v>1</v>
      </c>
      <c r="C170" s="5">
        <v>169</v>
      </c>
      <c r="D170" s="7">
        <v>40.6</v>
      </c>
      <c r="E170" s="7">
        <v>40.6</v>
      </c>
      <c r="F170" s="7">
        <f t="shared" si="45"/>
        <v>0</v>
      </c>
      <c r="G170" s="5">
        <f t="shared" si="44"/>
        <v>30.238222222222227</v>
      </c>
      <c r="H170" s="6">
        <f t="shared" si="47"/>
        <v>3.4539259259259249E-2</v>
      </c>
      <c r="I170" s="15">
        <f t="shared" si="53"/>
        <v>-1.4434724951608382E-2</v>
      </c>
      <c r="J170" s="15">
        <f t="shared" si="54"/>
        <v>-4.8973984210867627E-2</v>
      </c>
      <c r="K170" s="15">
        <f t="shared" si="55"/>
        <v>25.907804736739713</v>
      </c>
      <c r="L170" s="15">
        <f t="shared" si="49"/>
        <v>-5.38175650668875E-2</v>
      </c>
      <c r="M170" s="15">
        <f t="shared" si="50"/>
        <v>-3.7955229955229944E-2</v>
      </c>
      <c r="N170" s="18">
        <f t="shared" si="51"/>
        <v>25.763123492620032</v>
      </c>
      <c r="O170" s="15">
        <f t="shared" si="52"/>
        <v>-5.434753299406582E-2</v>
      </c>
      <c r="Q170"/>
      <c r="R170" s="3"/>
      <c r="S170" s="16"/>
      <c r="T170" s="16"/>
      <c r="W170"/>
    </row>
    <row r="171" spans="1:23" x14ac:dyDescent="0.25">
      <c r="A171" s="8">
        <f t="shared" si="48"/>
        <v>15</v>
      </c>
      <c r="B171" s="8">
        <f t="shared" si="46"/>
        <v>2</v>
      </c>
      <c r="C171" s="5">
        <v>170</v>
      </c>
      <c r="D171" s="7">
        <v>0.4</v>
      </c>
      <c r="E171" s="7">
        <v>0.4</v>
      </c>
      <c r="F171" s="7">
        <f t="shared" si="45"/>
        <v>0</v>
      </c>
      <c r="G171" s="5">
        <f t="shared" si="44"/>
        <v>29.712</v>
      </c>
      <c r="H171" s="6">
        <f t="shared" si="47"/>
        <v>-9.7706666666666664E-2</v>
      </c>
      <c r="I171" s="15">
        <f t="shared" si="53"/>
        <v>2.9721683395000707E-3</v>
      </c>
      <c r="J171" s="15">
        <f t="shared" si="54"/>
        <v>0.10067883500616673</v>
      </c>
      <c r="K171" s="15">
        <f t="shared" si="55"/>
        <v>30.603650501850019</v>
      </c>
      <c r="L171" s="15">
        <f t="shared" si="49"/>
        <v>0.11063608242435904</v>
      </c>
      <c r="M171" s="15">
        <f t="shared" si="50"/>
        <v>0.10736996336996338</v>
      </c>
      <c r="N171" s="18">
        <f t="shared" si="51"/>
        <v>40.589040166840981</v>
      </c>
      <c r="O171" s="15">
        <f t="shared" si="52"/>
        <v>0.14721260134373987</v>
      </c>
      <c r="Q171"/>
      <c r="R171" s="4"/>
      <c r="S171" s="4"/>
      <c r="T171" s="4"/>
      <c r="W171"/>
    </row>
    <row r="172" spans="1:23" x14ac:dyDescent="0.25">
      <c r="A172" s="8">
        <f t="shared" si="48"/>
        <v>15</v>
      </c>
      <c r="B172" s="8">
        <f t="shared" si="46"/>
        <v>3</v>
      </c>
      <c r="C172" s="5">
        <v>171</v>
      </c>
      <c r="D172" s="7">
        <v>43.4</v>
      </c>
      <c r="E172" s="7">
        <v>43.4</v>
      </c>
      <c r="F172" s="7">
        <f t="shared" si="45"/>
        <v>0</v>
      </c>
      <c r="G172" s="5">
        <f t="shared" si="44"/>
        <v>50.258222222222223</v>
      </c>
      <c r="H172" s="6">
        <f t="shared" si="47"/>
        <v>-2.2860740740740747E-2</v>
      </c>
      <c r="I172" s="15">
        <f t="shared" si="53"/>
        <v>1.0972722618790242E-2</v>
      </c>
      <c r="J172" s="15">
        <f t="shared" si="54"/>
        <v>3.3833463359530989E-2</v>
      </c>
      <c r="K172" s="15">
        <f t="shared" si="55"/>
        <v>53.550039007859297</v>
      </c>
      <c r="L172" s="15">
        <f t="shared" si="49"/>
        <v>3.7179630065418676E-2</v>
      </c>
      <c r="M172" s="15">
        <f t="shared" si="50"/>
        <v>2.5121693121693128E-2</v>
      </c>
      <c r="N172" s="18">
        <f t="shared" si="51"/>
        <v>49.825340740586086</v>
      </c>
      <c r="O172" s="15">
        <f t="shared" si="52"/>
        <v>2.3536046668813506E-2</v>
      </c>
      <c r="Q172"/>
      <c r="R172" s="4"/>
      <c r="S172" s="4"/>
      <c r="T172" s="4"/>
      <c r="W172"/>
    </row>
    <row r="173" spans="1:23" x14ac:dyDescent="0.25">
      <c r="A173" s="8">
        <f t="shared" si="48"/>
        <v>15</v>
      </c>
      <c r="B173" s="8">
        <f t="shared" si="46"/>
        <v>4</v>
      </c>
      <c r="C173" s="5">
        <v>172</v>
      </c>
      <c r="D173" s="7">
        <v>29</v>
      </c>
      <c r="E173" s="7">
        <v>29</v>
      </c>
      <c r="F173" s="7">
        <f t="shared" si="45"/>
        <v>0</v>
      </c>
      <c r="G173" s="5">
        <f t="shared" si="44"/>
        <v>56.801333333333325</v>
      </c>
      <c r="H173" s="6">
        <f t="shared" si="47"/>
        <v>-9.2671111111111079E-2</v>
      </c>
      <c r="I173" s="15">
        <f t="shared" si="53"/>
        <v>6.8525999309281783E-3</v>
      </c>
      <c r="J173" s="15">
        <f t="shared" si="54"/>
        <v>9.9523711042039262E-2</v>
      </c>
      <c r="K173" s="15">
        <f t="shared" si="55"/>
        <v>58.85711331261178</v>
      </c>
      <c r="L173" s="15">
        <f t="shared" si="49"/>
        <v>0.10936671543081238</v>
      </c>
      <c r="M173" s="15">
        <f t="shared" si="50"/>
        <v>0.10183638583638581</v>
      </c>
      <c r="N173" s="18">
        <f t="shared" si="51"/>
        <v>45.330985799208563</v>
      </c>
      <c r="O173" s="15">
        <f t="shared" si="52"/>
        <v>5.9820460802961765E-2</v>
      </c>
      <c r="Q173"/>
      <c r="R173" s="4"/>
      <c r="S173" s="4"/>
      <c r="T173" s="4"/>
      <c r="W173"/>
    </row>
    <row r="174" spans="1:23" x14ac:dyDescent="0.25">
      <c r="A174" s="8">
        <f t="shared" si="48"/>
        <v>15</v>
      </c>
      <c r="B174" s="8">
        <f t="shared" si="46"/>
        <v>5</v>
      </c>
      <c r="C174" s="5">
        <v>173</v>
      </c>
      <c r="D174" s="7">
        <v>39.4</v>
      </c>
      <c r="E174" s="7">
        <v>39.4</v>
      </c>
      <c r="F174" s="7">
        <f t="shared" si="45"/>
        <v>0</v>
      </c>
      <c r="G174" s="5">
        <f t="shared" si="44"/>
        <v>42.779555555555547</v>
      </c>
      <c r="H174" s="6">
        <f t="shared" si="47"/>
        <v>-1.1265185185185161E-2</v>
      </c>
      <c r="I174" s="15">
        <f t="shared" si="53"/>
        <v>-3.3395637831168303E-4</v>
      </c>
      <c r="J174" s="15">
        <f t="shared" si="54"/>
        <v>1.0931228806873479E-2</v>
      </c>
      <c r="K174" s="15">
        <f t="shared" si="55"/>
        <v>42.679368642062045</v>
      </c>
      <c r="L174" s="15">
        <f t="shared" si="49"/>
        <v>1.2012339348212622E-2</v>
      </c>
      <c r="M174" s="15">
        <f t="shared" si="50"/>
        <v>1.2379324379324352E-2</v>
      </c>
      <c r="N174" s="18">
        <f t="shared" si="51"/>
        <v>29.64602635379886</v>
      </c>
      <c r="O174" s="15">
        <f t="shared" si="52"/>
        <v>-3.5728841194875967E-2</v>
      </c>
      <c r="Q174"/>
      <c r="R174" s="4"/>
      <c r="S174" s="4"/>
      <c r="T174" s="4"/>
      <c r="W174"/>
    </row>
    <row r="175" spans="1:23" x14ac:dyDescent="0.25">
      <c r="A175" s="8">
        <f t="shared" si="48"/>
        <v>15</v>
      </c>
      <c r="B175" s="8">
        <f t="shared" si="46"/>
        <v>6</v>
      </c>
      <c r="C175" s="5">
        <v>174</v>
      </c>
      <c r="D175" s="7">
        <v>0</v>
      </c>
      <c r="E175" s="7">
        <v>0</v>
      </c>
      <c r="F175" s="7">
        <f t="shared" si="45"/>
        <v>0</v>
      </c>
      <c r="G175" s="5">
        <f t="shared" si="44"/>
        <v>11.283111111111111</v>
      </c>
      <c r="H175" s="6">
        <f t="shared" si="47"/>
        <v>-3.761037037037037E-2</v>
      </c>
      <c r="I175" s="15">
        <f t="shared" si="53"/>
        <v>-6.016056062154977E-3</v>
      </c>
      <c r="J175" s="15">
        <f t="shared" si="54"/>
        <v>3.1594314308215396E-2</v>
      </c>
      <c r="K175" s="15">
        <f t="shared" si="55"/>
        <v>9.4782942924646179</v>
      </c>
      <c r="L175" s="15">
        <f t="shared" si="49"/>
        <v>3.4719026712324609E-2</v>
      </c>
      <c r="M175" s="15">
        <f t="shared" si="50"/>
        <v>4.1330077330077333E-2</v>
      </c>
      <c r="N175" s="18">
        <f t="shared" si="51"/>
        <v>17.766041533406678</v>
      </c>
      <c r="O175" s="15">
        <f t="shared" si="52"/>
        <v>6.5077075213943875E-2</v>
      </c>
      <c r="Q175" s="2"/>
      <c r="R175" s="4"/>
      <c r="S175" s="4"/>
      <c r="T175" s="4"/>
      <c r="W175"/>
    </row>
    <row r="176" spans="1:23" x14ac:dyDescent="0.25">
      <c r="A176" s="8">
        <f t="shared" si="48"/>
        <v>15</v>
      </c>
      <c r="B176" s="8">
        <f t="shared" si="46"/>
        <v>7</v>
      </c>
      <c r="C176" s="5">
        <v>175</v>
      </c>
      <c r="D176" s="7">
        <v>6.2</v>
      </c>
      <c r="E176" s="7">
        <v>6.2</v>
      </c>
      <c r="F176" s="7">
        <f t="shared" si="45"/>
        <v>0</v>
      </c>
      <c r="G176" s="5">
        <f t="shared" si="44"/>
        <v>4.4557777777777785</v>
      </c>
      <c r="H176" s="6">
        <f t="shared" si="47"/>
        <v>5.8140740740740722E-3</v>
      </c>
      <c r="I176" s="15">
        <f t="shared" si="53"/>
        <v>-2.9354563407582939E-3</v>
      </c>
      <c r="J176" s="15">
        <f t="shared" si="54"/>
        <v>-8.7495304148323665E-3</v>
      </c>
      <c r="K176" s="15">
        <f t="shared" si="55"/>
        <v>3.5751408755502903</v>
      </c>
      <c r="L176" s="15">
        <f t="shared" si="49"/>
        <v>-9.6148685877278754E-3</v>
      </c>
      <c r="M176" s="15">
        <f t="shared" si="50"/>
        <v>-6.3890923890923875E-3</v>
      </c>
      <c r="N176" s="18">
        <f t="shared" si="51"/>
        <v>11.188704589629047</v>
      </c>
      <c r="O176" s="15">
        <f t="shared" si="52"/>
        <v>1.8273643185454384E-2</v>
      </c>
      <c r="Q176"/>
      <c r="R176" s="4"/>
      <c r="S176" s="4"/>
      <c r="T176" s="4"/>
      <c r="W176"/>
    </row>
    <row r="177" spans="1:23" x14ac:dyDescent="0.25">
      <c r="A177" s="8">
        <f t="shared" si="48"/>
        <v>15</v>
      </c>
      <c r="B177" s="8">
        <f t="shared" si="46"/>
        <v>8</v>
      </c>
      <c r="C177" s="5">
        <v>176</v>
      </c>
      <c r="D177" s="7">
        <v>0</v>
      </c>
      <c r="E177" s="7">
        <v>0</v>
      </c>
      <c r="F177" s="7">
        <f t="shared" si="45"/>
        <v>0</v>
      </c>
      <c r="G177" s="5">
        <f t="shared" si="44"/>
        <v>3.2571111111111111</v>
      </c>
      <c r="H177" s="6">
        <f t="shared" si="47"/>
        <v>-1.0857037037037037E-2</v>
      </c>
      <c r="I177" s="15">
        <f t="shared" si="53"/>
        <v>-1.9404174739200447E-2</v>
      </c>
      <c r="J177" s="15">
        <f t="shared" si="54"/>
        <v>-8.5471377021634105E-3</v>
      </c>
      <c r="K177" s="15">
        <f t="shared" si="55"/>
        <v>-2.5641413106490227</v>
      </c>
      <c r="L177" s="15">
        <f t="shared" si="49"/>
        <v>-9.3924590133663832E-3</v>
      </c>
      <c r="M177" s="15">
        <f t="shared" si="50"/>
        <v>1.1930809930809931E-2</v>
      </c>
      <c r="N177" s="18">
        <f t="shared" si="51"/>
        <v>5.3795391312647034</v>
      </c>
      <c r="O177" s="15">
        <f t="shared" si="52"/>
        <v>1.9705271543094153E-2</v>
      </c>
      <c r="Q177"/>
      <c r="R177" s="4"/>
      <c r="S177" s="4"/>
      <c r="T177" s="4"/>
      <c r="W177"/>
    </row>
    <row r="178" spans="1:23" x14ac:dyDescent="0.25">
      <c r="A178" s="8">
        <f t="shared" si="48"/>
        <v>15</v>
      </c>
      <c r="B178" s="8">
        <f t="shared" si="46"/>
        <v>9</v>
      </c>
      <c r="C178" s="5">
        <v>177</v>
      </c>
      <c r="D178" s="7">
        <v>0</v>
      </c>
      <c r="E178" s="7">
        <v>0</v>
      </c>
      <c r="F178" s="7">
        <f t="shared" si="45"/>
        <v>0</v>
      </c>
      <c r="G178" s="5">
        <f t="shared" si="44"/>
        <v>5.2579999999999991</v>
      </c>
      <c r="H178" s="6">
        <f t="shared" si="47"/>
        <v>-1.7526666666666663E-2</v>
      </c>
      <c r="I178" s="15">
        <f t="shared" si="53"/>
        <v>2.8101559699178131E-3</v>
      </c>
      <c r="J178" s="15">
        <f t="shared" si="54"/>
        <v>2.0336822636584477E-2</v>
      </c>
      <c r="K178" s="15">
        <f t="shared" si="55"/>
        <v>6.1010467909753432</v>
      </c>
      <c r="L178" s="15">
        <f t="shared" si="49"/>
        <v>2.2348156743499426E-2</v>
      </c>
      <c r="M178" s="15">
        <f t="shared" si="50"/>
        <v>1.9260073260073257E-2</v>
      </c>
      <c r="N178" s="18">
        <f t="shared" si="51"/>
        <v>22.781606777383317</v>
      </c>
      <c r="O178" s="15">
        <f t="shared" si="52"/>
        <v>8.3449109074664171E-2</v>
      </c>
      <c r="Q178"/>
      <c r="R178" s="4"/>
      <c r="S178" s="4"/>
      <c r="T178" s="4"/>
      <c r="W178"/>
    </row>
    <row r="179" spans="1:23" x14ac:dyDescent="0.25">
      <c r="A179" s="8">
        <f t="shared" si="48"/>
        <v>15</v>
      </c>
      <c r="B179" s="8">
        <f t="shared" si="46"/>
        <v>10</v>
      </c>
      <c r="C179" s="5">
        <v>178</v>
      </c>
      <c r="D179" s="7">
        <v>0</v>
      </c>
      <c r="E179" s="7">
        <v>0</v>
      </c>
      <c r="F179" s="7">
        <f t="shared" si="45"/>
        <v>0</v>
      </c>
      <c r="G179" s="5">
        <f t="shared" si="44"/>
        <v>21.998888888888896</v>
      </c>
      <c r="H179" s="6">
        <f t="shared" si="47"/>
        <v>-7.3329629629629647E-2</v>
      </c>
      <c r="I179" s="15">
        <f t="shared" si="53"/>
        <v>3.0208871685024896E-3</v>
      </c>
      <c r="J179" s="15">
        <f t="shared" si="54"/>
        <v>7.6350516798132137E-2</v>
      </c>
      <c r="K179" s="15">
        <f t="shared" si="55"/>
        <v>22.905155039439641</v>
      </c>
      <c r="L179" s="15">
        <f t="shared" si="49"/>
        <v>8.3901666811134215E-2</v>
      </c>
      <c r="M179" s="15">
        <f t="shared" si="50"/>
        <v>8.0582010582010602E-2</v>
      </c>
      <c r="N179" s="18">
        <f t="shared" si="51"/>
        <v>34.391998318005562</v>
      </c>
      <c r="O179" s="15">
        <f t="shared" si="52"/>
        <v>0.12597801581687018</v>
      </c>
      <c r="Q179"/>
      <c r="R179" s="4"/>
      <c r="S179" s="4"/>
      <c r="T179" s="4"/>
      <c r="W179"/>
    </row>
    <row r="180" spans="1:23" x14ac:dyDescent="0.25">
      <c r="A180" s="8">
        <f t="shared" si="48"/>
        <v>15</v>
      </c>
      <c r="B180" s="8">
        <f t="shared" si="46"/>
        <v>11</v>
      </c>
      <c r="C180" s="5">
        <v>179</v>
      </c>
      <c r="D180" s="7">
        <v>34.799999999999997</v>
      </c>
      <c r="E180" s="7">
        <v>34.799999999999997</v>
      </c>
      <c r="F180" s="7">
        <f t="shared" si="45"/>
        <v>0</v>
      </c>
      <c r="G180" s="5">
        <f t="shared" si="44"/>
        <v>30.617999999999999</v>
      </c>
      <c r="H180" s="6">
        <f t="shared" si="47"/>
        <v>1.3939999999999996E-2</v>
      </c>
      <c r="I180" s="15">
        <f t="shared" si="53"/>
        <v>-1.2867149748440762E-2</v>
      </c>
      <c r="J180" s="15">
        <f t="shared" si="54"/>
        <v>-2.6807149748440756E-2</v>
      </c>
      <c r="K180" s="15">
        <f t="shared" si="55"/>
        <v>26.75785507546777</v>
      </c>
      <c r="L180" s="15">
        <f t="shared" si="49"/>
        <v>-2.9458406316967865E-2</v>
      </c>
      <c r="M180" s="15">
        <f t="shared" si="50"/>
        <v>-1.5318681318681313E-2</v>
      </c>
      <c r="N180" s="18">
        <f t="shared" si="51"/>
        <v>27.619625656646747</v>
      </c>
      <c r="O180" s="15">
        <f t="shared" si="52"/>
        <v>-2.6301737521440476E-2</v>
      </c>
      <c r="Q180"/>
      <c r="R180" s="4"/>
      <c r="S180" s="4"/>
      <c r="T180" s="4"/>
      <c r="W180"/>
    </row>
    <row r="181" spans="1:23" x14ac:dyDescent="0.25">
      <c r="A181" s="8">
        <f t="shared" si="48"/>
        <v>15</v>
      </c>
      <c r="B181" s="8">
        <f t="shared" si="46"/>
        <v>12</v>
      </c>
      <c r="C181" s="5">
        <v>180</v>
      </c>
      <c r="D181" s="7">
        <v>35.1</v>
      </c>
      <c r="E181" s="7">
        <v>35.1</v>
      </c>
      <c r="F181" s="7">
        <f t="shared" si="45"/>
        <v>0</v>
      </c>
      <c r="G181" s="5">
        <f t="shared" si="44"/>
        <v>27.382666666666658</v>
      </c>
      <c r="H181" s="6">
        <f t="shared" si="47"/>
        <v>2.5724444444444477E-2</v>
      </c>
      <c r="I181" s="15">
        <f t="shared" si="53"/>
        <v>5.977144803037869E-3</v>
      </c>
      <c r="J181" s="15">
        <f t="shared" si="54"/>
        <v>-1.9747299641406608E-2</v>
      </c>
      <c r="K181" s="15">
        <f t="shared" si="55"/>
        <v>29.17581010757802</v>
      </c>
      <c r="L181" s="15">
        <f t="shared" si="49"/>
        <v>-2.1700329276270997E-2</v>
      </c>
      <c r="M181" s="15">
        <f t="shared" si="50"/>
        <v>-2.8268620268620304E-2</v>
      </c>
      <c r="N181" s="18">
        <f t="shared" si="51"/>
        <v>35.539473574262743</v>
      </c>
      <c r="O181" s="15">
        <f t="shared" si="52"/>
        <v>1.6097933123177355E-3</v>
      </c>
      <c r="Q181"/>
      <c r="R181" s="4"/>
      <c r="S181" s="4"/>
      <c r="T181" s="4"/>
      <c r="W181"/>
    </row>
    <row r="182" spans="1:23" x14ac:dyDescent="0.25">
      <c r="A182" s="8">
        <f t="shared" si="48"/>
        <v>16</v>
      </c>
      <c r="B182" s="8">
        <f t="shared" si="46"/>
        <v>1</v>
      </c>
      <c r="C182" s="5">
        <v>181</v>
      </c>
      <c r="D182" s="7">
        <v>23.4</v>
      </c>
      <c r="E182" s="7">
        <v>23.4</v>
      </c>
      <c r="F182" s="7">
        <f t="shared" si="45"/>
        <v>0</v>
      </c>
      <c r="G182" s="5">
        <f t="shared" si="44"/>
        <v>30.238222222222227</v>
      </c>
      <c r="H182" s="6">
        <f t="shared" si="47"/>
        <v>-2.2794074074074095E-2</v>
      </c>
      <c r="I182" s="15">
        <f t="shared" si="53"/>
        <v>-4.182081594770435E-3</v>
      </c>
      <c r="J182" s="15">
        <f t="shared" si="54"/>
        <v>1.861199247930366E-2</v>
      </c>
      <c r="K182" s="15">
        <f t="shared" si="55"/>
        <v>28.983597743791098</v>
      </c>
      <c r="L182" s="15">
        <f t="shared" si="49"/>
        <v>2.0452738988245785E-2</v>
      </c>
      <c r="M182" s="15">
        <f t="shared" si="50"/>
        <v>2.5048433048433072E-2</v>
      </c>
      <c r="N182" s="18">
        <f t="shared" si="51"/>
        <v>30.240058555939783</v>
      </c>
      <c r="O182" s="15">
        <f t="shared" si="52"/>
        <v>2.5055159545566974E-2</v>
      </c>
      <c r="Q182"/>
      <c r="R182" s="4"/>
      <c r="S182" s="4"/>
      <c r="T182" s="4"/>
      <c r="W182"/>
    </row>
    <row r="183" spans="1:23" x14ac:dyDescent="0.25">
      <c r="A183" s="8">
        <f t="shared" si="48"/>
        <v>16</v>
      </c>
      <c r="B183" s="8">
        <f t="shared" si="46"/>
        <v>2</v>
      </c>
      <c r="C183" s="5">
        <v>182</v>
      </c>
      <c r="D183" s="7">
        <v>58.6</v>
      </c>
      <c r="E183" s="7">
        <v>58.6</v>
      </c>
      <c r="F183" s="7">
        <f t="shared" si="45"/>
        <v>0</v>
      </c>
      <c r="G183" s="5">
        <f t="shared" si="44"/>
        <v>29.712</v>
      </c>
      <c r="H183" s="6">
        <f t="shared" si="47"/>
        <v>9.6293333333333342E-2</v>
      </c>
      <c r="I183" s="15">
        <f t="shared" si="53"/>
        <v>7.9341958249371305E-4</v>
      </c>
      <c r="J183" s="15">
        <f t="shared" si="54"/>
        <v>-9.5499913750839632E-2</v>
      </c>
      <c r="K183" s="15">
        <f t="shared" si="55"/>
        <v>29.950025874748114</v>
      </c>
      <c r="L183" s="15">
        <f t="shared" si="49"/>
        <v>-0.10494496016575783</v>
      </c>
      <c r="M183" s="15">
        <f t="shared" si="50"/>
        <v>-0.10581684981684983</v>
      </c>
      <c r="N183" s="18">
        <f t="shared" si="51"/>
        <v>28.596043862789088</v>
      </c>
      <c r="O183" s="15">
        <f t="shared" si="52"/>
        <v>-0.1099046012352048</v>
      </c>
      <c r="Q183"/>
      <c r="R183" s="3"/>
      <c r="S183" s="16"/>
      <c r="T183" s="16"/>
      <c r="W183"/>
    </row>
    <row r="184" spans="1:23" x14ac:dyDescent="0.25">
      <c r="A184" s="8">
        <f t="shared" si="48"/>
        <v>16</v>
      </c>
      <c r="B184" s="8">
        <f t="shared" si="46"/>
        <v>3</v>
      </c>
      <c r="C184" s="5">
        <v>183</v>
      </c>
      <c r="D184" s="7">
        <v>22.4</v>
      </c>
      <c r="E184" s="7">
        <v>22.4</v>
      </c>
      <c r="F184" s="7">
        <f t="shared" si="45"/>
        <v>0</v>
      </c>
      <c r="G184" s="5">
        <f t="shared" si="44"/>
        <v>50.258222222222223</v>
      </c>
      <c r="H184" s="6">
        <f t="shared" si="47"/>
        <v>-9.2860740740740744E-2</v>
      </c>
      <c r="I184" s="15">
        <f t="shared" si="53"/>
        <v>-1.4619632595834131E-3</v>
      </c>
      <c r="J184" s="15">
        <f t="shared" si="54"/>
        <v>9.1398777481157337E-2</v>
      </c>
      <c r="K184" s="15">
        <f t="shared" si="55"/>
        <v>49.819633244347202</v>
      </c>
      <c r="L184" s="15">
        <f t="shared" si="49"/>
        <v>0.10043821701226081</v>
      </c>
      <c r="M184" s="15">
        <f t="shared" si="50"/>
        <v>0.10204477004477006</v>
      </c>
      <c r="N184" s="18">
        <f t="shared" si="51"/>
        <v>38.712734931077705</v>
      </c>
      <c r="O184" s="15">
        <f t="shared" si="52"/>
        <v>5.9753607806145442E-2</v>
      </c>
      <c r="Q184"/>
      <c r="R184" s="4"/>
      <c r="S184" s="4"/>
      <c r="T184" s="4"/>
      <c r="W184"/>
    </row>
    <row r="185" spans="1:23" x14ac:dyDescent="0.25">
      <c r="A185" s="8">
        <f t="shared" si="48"/>
        <v>16</v>
      </c>
      <c r="B185" s="8">
        <f t="shared" si="46"/>
        <v>4</v>
      </c>
      <c r="C185" s="5">
        <v>184</v>
      </c>
      <c r="D185" s="7">
        <v>104.4</v>
      </c>
      <c r="E185" s="7">
        <v>104.4</v>
      </c>
      <c r="F185" s="7">
        <f t="shared" si="45"/>
        <v>0</v>
      </c>
      <c r="G185" s="5">
        <f t="shared" si="44"/>
        <v>56.801333333333325</v>
      </c>
      <c r="H185" s="6">
        <f t="shared" si="47"/>
        <v>0.15866222222222226</v>
      </c>
      <c r="I185" s="15">
        <f t="shared" si="53"/>
        <v>-1.1683150757768612E-2</v>
      </c>
      <c r="J185" s="15">
        <f t="shared" si="54"/>
        <v>-0.17034537297999086</v>
      </c>
      <c r="K185" s="15">
        <f t="shared" si="55"/>
        <v>53.296388106002745</v>
      </c>
      <c r="L185" s="15">
        <f t="shared" si="49"/>
        <v>-0.18719271756042952</v>
      </c>
      <c r="M185" s="15">
        <f t="shared" si="50"/>
        <v>-0.17435409035409041</v>
      </c>
      <c r="N185" s="18">
        <f t="shared" si="51"/>
        <v>33.015377057778039</v>
      </c>
      <c r="O185" s="15">
        <f t="shared" si="52"/>
        <v>-0.26148213531949438</v>
      </c>
      <c r="Q185"/>
      <c r="R185" s="4"/>
      <c r="S185" s="4"/>
      <c r="T185" s="4"/>
      <c r="W185"/>
    </row>
    <row r="186" spans="1:23" x14ac:dyDescent="0.25">
      <c r="A186" s="8">
        <f t="shared" si="48"/>
        <v>16</v>
      </c>
      <c r="B186" s="8">
        <f t="shared" si="46"/>
        <v>5</v>
      </c>
      <c r="C186" s="5">
        <v>185</v>
      </c>
      <c r="D186" s="7">
        <v>41.900000000000006</v>
      </c>
      <c r="E186" s="7">
        <v>41.900000000000006</v>
      </c>
      <c r="F186" s="7">
        <f t="shared" si="45"/>
        <v>0</v>
      </c>
      <c r="G186" s="5">
        <f t="shared" si="44"/>
        <v>42.779555555555547</v>
      </c>
      <c r="H186" s="6">
        <f t="shared" si="47"/>
        <v>-2.9318518518518031E-3</v>
      </c>
      <c r="I186" s="15">
        <f t="shared" si="53"/>
        <v>-3.5508765386936081E-3</v>
      </c>
      <c r="J186" s="15">
        <f t="shared" si="54"/>
        <v>-6.1902468684180492E-4</v>
      </c>
      <c r="K186" s="15">
        <f t="shared" si="55"/>
        <v>41.714292593947462</v>
      </c>
      <c r="L186" s="15">
        <f t="shared" si="49"/>
        <v>-6.8024690861737526E-4</v>
      </c>
      <c r="M186" s="15">
        <f t="shared" si="50"/>
        <v>3.2218152218151685E-3</v>
      </c>
      <c r="N186" s="18">
        <f t="shared" si="51"/>
        <v>38.52884002998546</v>
      </c>
      <c r="O186" s="15">
        <f t="shared" si="52"/>
        <v>-1.2348571318734599E-2</v>
      </c>
      <c r="Q186"/>
      <c r="R186" s="4"/>
      <c r="S186" s="4"/>
      <c r="T186" s="4"/>
      <c r="W186"/>
    </row>
    <row r="187" spans="1:23" x14ac:dyDescent="0.25">
      <c r="A187" s="8">
        <f t="shared" si="48"/>
        <v>16</v>
      </c>
      <c r="B187" s="8">
        <f t="shared" si="46"/>
        <v>6</v>
      </c>
      <c r="C187" s="5">
        <v>186</v>
      </c>
      <c r="D187" s="7">
        <v>0.5</v>
      </c>
      <c r="E187" s="7">
        <v>0.5</v>
      </c>
      <c r="F187" s="7">
        <f t="shared" si="45"/>
        <v>0</v>
      </c>
      <c r="G187" s="5">
        <f t="shared" si="44"/>
        <v>11.283111111111111</v>
      </c>
      <c r="H187" s="6">
        <f t="shared" si="47"/>
        <v>-3.5943703703703707E-2</v>
      </c>
      <c r="I187" s="15">
        <f t="shared" si="53"/>
        <v>4.2891058113999452E-3</v>
      </c>
      <c r="J187" s="15">
        <f t="shared" si="54"/>
        <v>4.0232809515103649E-2</v>
      </c>
      <c r="K187" s="15">
        <f t="shared" si="55"/>
        <v>12.569842854531094</v>
      </c>
      <c r="L187" s="15">
        <f t="shared" si="49"/>
        <v>4.4211878588025985E-2</v>
      </c>
      <c r="M187" s="15">
        <f t="shared" si="50"/>
        <v>3.9498575498575501E-2</v>
      </c>
      <c r="N187" s="18">
        <f t="shared" si="51"/>
        <v>24.871539749741878</v>
      </c>
      <c r="O187" s="15">
        <f t="shared" si="52"/>
        <v>8.9273039376343871E-2</v>
      </c>
      <c r="Q187"/>
      <c r="R187" s="4"/>
      <c r="S187" s="4"/>
      <c r="T187" s="4"/>
      <c r="W187"/>
    </row>
    <row r="188" spans="1:23" x14ac:dyDescent="0.25">
      <c r="A188" s="8">
        <f t="shared" si="48"/>
        <v>16</v>
      </c>
      <c r="B188" s="8">
        <f t="shared" si="46"/>
        <v>7</v>
      </c>
      <c r="C188" s="5">
        <v>187</v>
      </c>
      <c r="D188" s="7">
        <v>18</v>
      </c>
      <c r="E188" s="7">
        <v>18</v>
      </c>
      <c r="F188" s="7">
        <f t="shared" si="45"/>
        <v>0</v>
      </c>
      <c r="G188" s="5">
        <f t="shared" si="44"/>
        <v>4.4557777777777785</v>
      </c>
      <c r="H188" s="6">
        <f t="shared" si="47"/>
        <v>4.51474074074074E-2</v>
      </c>
      <c r="I188" s="15">
        <f t="shared" si="53"/>
        <v>-2.2965671383654148E-3</v>
      </c>
      <c r="J188" s="15">
        <f t="shared" si="54"/>
        <v>-4.7443974545772816E-2</v>
      </c>
      <c r="K188" s="15">
        <f t="shared" si="55"/>
        <v>3.7668076362681542</v>
      </c>
      <c r="L188" s="15">
        <f t="shared" si="49"/>
        <v>-5.2136235764585516E-2</v>
      </c>
      <c r="M188" s="15">
        <f t="shared" si="50"/>
        <v>-4.9612535612535605E-2</v>
      </c>
      <c r="N188" s="18">
        <f t="shared" si="51"/>
        <v>6.2888970321576148</v>
      </c>
      <c r="O188" s="15">
        <f t="shared" si="52"/>
        <v>-4.2897813069019727E-2</v>
      </c>
      <c r="Q188" s="2"/>
      <c r="R188" s="4"/>
      <c r="S188" s="4"/>
      <c r="T188" s="4"/>
      <c r="W188"/>
    </row>
    <row r="189" spans="1:23" x14ac:dyDescent="0.25">
      <c r="A189" s="8">
        <f t="shared" si="48"/>
        <v>16</v>
      </c>
      <c r="B189" s="8">
        <f t="shared" si="46"/>
        <v>8</v>
      </c>
      <c r="C189" s="5">
        <v>188</v>
      </c>
      <c r="D189" s="7">
        <v>0</v>
      </c>
      <c r="E189" s="7">
        <v>0</v>
      </c>
      <c r="F189" s="7">
        <f t="shared" si="45"/>
        <v>0</v>
      </c>
      <c r="G189" s="5">
        <f t="shared" si="44"/>
        <v>3.2571111111111111</v>
      </c>
      <c r="H189" s="6">
        <f t="shared" si="47"/>
        <v>-1.0857037037037037E-2</v>
      </c>
      <c r="I189" s="15">
        <f t="shared" si="53"/>
        <v>1.1118356080663996E-2</v>
      </c>
      <c r="J189" s="15">
        <f t="shared" si="54"/>
        <v>2.1975393117701032E-2</v>
      </c>
      <c r="K189" s="15">
        <f t="shared" si="55"/>
        <v>6.5926179353103098</v>
      </c>
      <c r="L189" s="15">
        <f t="shared" si="49"/>
        <v>2.414878364582531E-2</v>
      </c>
      <c r="M189" s="15">
        <f t="shared" si="50"/>
        <v>1.1930809930809931E-2</v>
      </c>
      <c r="N189" s="18">
        <f t="shared" si="51"/>
        <v>6.3769458220927753</v>
      </c>
      <c r="O189" s="15">
        <f t="shared" si="52"/>
        <v>2.3358775905101742E-2</v>
      </c>
      <c r="Q189"/>
      <c r="R189" s="4"/>
      <c r="S189" s="4"/>
      <c r="T189" s="4"/>
      <c r="W189"/>
    </row>
    <row r="190" spans="1:23" x14ac:dyDescent="0.25">
      <c r="A190" s="8">
        <f t="shared" si="48"/>
        <v>16</v>
      </c>
      <c r="B190" s="8">
        <f t="shared" si="46"/>
        <v>9</v>
      </c>
      <c r="C190" s="5">
        <v>189</v>
      </c>
      <c r="D190" s="7">
        <v>0</v>
      </c>
      <c r="E190" s="7">
        <v>0</v>
      </c>
      <c r="F190" s="7">
        <f t="shared" si="45"/>
        <v>0</v>
      </c>
      <c r="G190" s="5">
        <f t="shared" si="44"/>
        <v>5.2579999999999991</v>
      </c>
      <c r="H190" s="6">
        <f t="shared" si="47"/>
        <v>-1.7526666666666663E-2</v>
      </c>
      <c r="I190" s="15">
        <f t="shared" si="53"/>
        <v>-1.3690508316431123E-2</v>
      </c>
      <c r="J190" s="15">
        <f t="shared" si="54"/>
        <v>3.8361583502355395E-3</v>
      </c>
      <c r="K190" s="15">
        <f t="shared" si="55"/>
        <v>1.1508475050706624</v>
      </c>
      <c r="L190" s="15">
        <f t="shared" si="49"/>
        <v>4.2155586266324633E-3</v>
      </c>
      <c r="M190" s="15">
        <f t="shared" si="50"/>
        <v>1.9260073260073257E-2</v>
      </c>
      <c r="N190" s="18">
        <f t="shared" si="51"/>
        <v>1.2412706502092981</v>
      </c>
      <c r="O190" s="15">
        <f t="shared" si="52"/>
        <v>4.5467789384955977E-3</v>
      </c>
      <c r="Q190"/>
      <c r="R190" s="4"/>
      <c r="S190" s="4"/>
      <c r="T190" s="4"/>
      <c r="W190"/>
    </row>
    <row r="191" spans="1:23" x14ac:dyDescent="0.25">
      <c r="A191" s="8">
        <f t="shared" si="48"/>
        <v>16</v>
      </c>
      <c r="B191" s="8">
        <f t="shared" si="46"/>
        <v>10</v>
      </c>
      <c r="C191" s="5">
        <v>190</v>
      </c>
      <c r="D191" s="7">
        <v>14</v>
      </c>
      <c r="E191" s="7">
        <v>14</v>
      </c>
      <c r="F191" s="7">
        <f t="shared" si="45"/>
        <v>0</v>
      </c>
      <c r="G191" s="5">
        <f t="shared" si="44"/>
        <v>21.998888888888896</v>
      </c>
      <c r="H191" s="6">
        <f t="shared" si="47"/>
        <v>-2.6662962962962986E-2</v>
      </c>
      <c r="I191" s="15">
        <f t="shared" si="53"/>
        <v>-7.2935418643752491E-3</v>
      </c>
      <c r="J191" s="15">
        <f t="shared" si="54"/>
        <v>1.9369421098587736E-2</v>
      </c>
      <c r="K191" s="15">
        <f t="shared" si="55"/>
        <v>19.810826329576322</v>
      </c>
      <c r="L191" s="15">
        <f t="shared" si="49"/>
        <v>2.1285078130316198E-2</v>
      </c>
      <c r="M191" s="15">
        <f t="shared" si="50"/>
        <v>2.9299959299959325E-2</v>
      </c>
      <c r="N191" s="18">
        <f t="shared" si="51"/>
        <v>13.544857163859286</v>
      </c>
      <c r="O191" s="15">
        <f t="shared" si="52"/>
        <v>-1.6671898759733127E-3</v>
      </c>
      <c r="Q191"/>
      <c r="R191" s="4"/>
      <c r="S191" s="4"/>
      <c r="T191" s="4"/>
      <c r="W191"/>
    </row>
    <row r="192" spans="1:23" x14ac:dyDescent="0.25">
      <c r="A192" s="8">
        <f t="shared" si="48"/>
        <v>16</v>
      </c>
      <c r="B192" s="8">
        <f t="shared" si="46"/>
        <v>11</v>
      </c>
      <c r="C192" s="5">
        <v>191</v>
      </c>
      <c r="D192" s="7">
        <v>23.2</v>
      </c>
      <c r="E192" s="7">
        <v>23.2</v>
      </c>
      <c r="F192" s="7">
        <f t="shared" si="45"/>
        <v>0</v>
      </c>
      <c r="G192" s="5">
        <f t="shared" si="44"/>
        <v>30.617999999999999</v>
      </c>
      <c r="H192" s="6">
        <f t="shared" si="47"/>
        <v>-2.4726666666666664E-2</v>
      </c>
      <c r="I192" s="15">
        <f t="shared" si="53"/>
        <v>1.1705457354539414E-2</v>
      </c>
      <c r="J192" s="15">
        <f t="shared" si="54"/>
        <v>3.6432124021206075E-2</v>
      </c>
      <c r="K192" s="15">
        <f t="shared" si="55"/>
        <v>34.129637206361821</v>
      </c>
      <c r="L192" s="15">
        <f t="shared" si="49"/>
        <v>4.0035301122204471E-2</v>
      </c>
      <c r="M192" s="15">
        <f t="shared" si="50"/>
        <v>2.7172161172161171E-2</v>
      </c>
      <c r="N192" s="18">
        <f t="shared" si="51"/>
        <v>29.045974506433886</v>
      </c>
      <c r="O192" s="15">
        <f t="shared" si="52"/>
        <v>2.1413826030893358E-2</v>
      </c>
      <c r="Q192"/>
      <c r="R192" s="4"/>
      <c r="S192" s="4"/>
      <c r="T192" s="4"/>
      <c r="W192"/>
    </row>
    <row r="193" spans="1:23" x14ac:dyDescent="0.25">
      <c r="A193" s="8">
        <f t="shared" si="48"/>
        <v>16</v>
      </c>
      <c r="B193" s="8">
        <f t="shared" si="46"/>
        <v>12</v>
      </c>
      <c r="C193" s="5">
        <v>192</v>
      </c>
      <c r="D193" s="7">
        <v>46.3</v>
      </c>
      <c r="E193" s="7">
        <v>46.3</v>
      </c>
      <c r="F193" s="7">
        <f t="shared" si="45"/>
        <v>0</v>
      </c>
      <c r="G193" s="5">
        <f t="shared" si="44"/>
        <v>27.382666666666658</v>
      </c>
      <c r="H193" s="6">
        <f t="shared" si="47"/>
        <v>6.3057777777777796E-2</v>
      </c>
      <c r="I193" s="15">
        <f t="shared" si="53"/>
        <v>-1.7280849435826036E-2</v>
      </c>
      <c r="J193" s="15">
        <f t="shared" si="54"/>
        <v>-8.0338627213603825E-2</v>
      </c>
      <c r="K193" s="15">
        <f t="shared" si="55"/>
        <v>22.198411835918847</v>
      </c>
      <c r="L193" s="15">
        <f t="shared" si="49"/>
        <v>-8.8284205729234982E-2</v>
      </c>
      <c r="M193" s="15">
        <f t="shared" si="50"/>
        <v>-6.929426129426132E-2</v>
      </c>
      <c r="N193" s="18">
        <f t="shared" si="51"/>
        <v>21.941139807363371</v>
      </c>
      <c r="O193" s="15">
        <f t="shared" si="52"/>
        <v>-8.9226594112222071E-2</v>
      </c>
      <c r="Q193"/>
      <c r="R193" s="4"/>
      <c r="S193" s="4"/>
      <c r="T193" s="4"/>
      <c r="W193"/>
    </row>
    <row r="194" spans="1:23" x14ac:dyDescent="0.25">
      <c r="A194" s="8">
        <f t="shared" si="48"/>
        <v>17</v>
      </c>
      <c r="B194" s="8">
        <f t="shared" si="46"/>
        <v>1</v>
      </c>
      <c r="C194" s="5">
        <v>193</v>
      </c>
      <c r="D194" s="7">
        <v>33.200000000000003</v>
      </c>
      <c r="E194" s="7">
        <v>33.200000000000003</v>
      </c>
      <c r="F194" s="7">
        <f t="shared" si="45"/>
        <v>0</v>
      </c>
      <c r="G194" s="5">
        <f t="shared" ref="G194:G257" si="56">INDEX(Y$2:Y$13,MATCH(B194,X$2:X$13,0))</f>
        <v>30.238222222222227</v>
      </c>
      <c r="H194" s="6">
        <f t="shared" si="47"/>
        <v>9.8725925925925873E-3</v>
      </c>
      <c r="I194" s="15">
        <f t="shared" si="53"/>
        <v>1.4379039285884743E-2</v>
      </c>
      <c r="J194" s="15">
        <f t="shared" si="54"/>
        <v>4.5064466932921553E-3</v>
      </c>
      <c r="K194" s="15">
        <f t="shared" si="55"/>
        <v>34.551934007987647</v>
      </c>
      <c r="L194" s="15">
        <f t="shared" si="49"/>
        <v>4.9521392233979646E-3</v>
      </c>
      <c r="M194" s="15">
        <f t="shared" si="50"/>
        <v>-1.0849002849002842E-2</v>
      </c>
      <c r="N194" s="18">
        <f t="shared" si="51"/>
        <v>35.606576520866099</v>
      </c>
      <c r="O194" s="15">
        <f t="shared" si="52"/>
        <v>8.8152986112311222E-3</v>
      </c>
      <c r="Q194"/>
      <c r="R194" s="4"/>
      <c r="S194" s="4"/>
      <c r="T194" s="4"/>
      <c r="W194"/>
    </row>
    <row r="195" spans="1:23" x14ac:dyDescent="0.25">
      <c r="A195" s="8">
        <f t="shared" si="48"/>
        <v>17</v>
      </c>
      <c r="B195" s="8">
        <f t="shared" si="46"/>
        <v>2</v>
      </c>
      <c r="C195" s="5">
        <v>194</v>
      </c>
      <c r="D195" s="7">
        <v>19.299999999999997</v>
      </c>
      <c r="E195" s="7">
        <v>19.299999999999997</v>
      </c>
      <c r="F195" s="7">
        <f t="shared" ref="F195:F258" si="57">D195-E195</f>
        <v>0</v>
      </c>
      <c r="G195" s="5">
        <f t="shared" si="56"/>
        <v>29.712</v>
      </c>
      <c r="H195" s="6">
        <f t="shared" si="47"/>
        <v>-3.4706666666666677E-2</v>
      </c>
      <c r="I195" s="15">
        <f t="shared" si="53"/>
        <v>-1.2144175010471851E-2</v>
      </c>
      <c r="J195" s="15">
        <f t="shared" si="54"/>
        <v>2.2562491656194825E-2</v>
      </c>
      <c r="K195" s="15">
        <f t="shared" si="55"/>
        <v>26.068747496858443</v>
      </c>
      <c r="L195" s="15">
        <f t="shared" si="49"/>
        <v>2.4793946874939361E-2</v>
      </c>
      <c r="M195" s="15">
        <f t="shared" si="50"/>
        <v>3.8139194139194151E-2</v>
      </c>
      <c r="N195" s="18">
        <f t="shared" si="51"/>
        <v>33.860165858102917</v>
      </c>
      <c r="O195" s="15">
        <f t="shared" si="52"/>
        <v>5.3333940872171866E-2</v>
      </c>
      <c r="Q195"/>
      <c r="R195" s="4"/>
      <c r="S195" s="4"/>
      <c r="T195" s="4"/>
      <c r="W195"/>
    </row>
    <row r="196" spans="1:23" x14ac:dyDescent="0.25">
      <c r="A196" s="8">
        <f t="shared" si="48"/>
        <v>17</v>
      </c>
      <c r="B196" s="8">
        <f t="shared" ref="B196:B260" si="58">IF(MOD(C196,12)=0,12,MOD(C196,12))</f>
        <v>3</v>
      </c>
      <c r="C196" s="5">
        <v>195</v>
      </c>
      <c r="D196" s="7">
        <v>71.400000000000006</v>
      </c>
      <c r="E196" s="7">
        <v>71.400000000000006</v>
      </c>
      <c r="F196" s="7">
        <f t="shared" si="57"/>
        <v>0</v>
      </c>
      <c r="G196" s="5">
        <f t="shared" si="56"/>
        <v>50.258222222222223</v>
      </c>
      <c r="H196" s="6">
        <f t="shared" ref="H196:H260" si="59">(D196-G196)/300</f>
        <v>7.0472592592592614E-2</v>
      </c>
      <c r="I196" s="15">
        <f t="shared" si="53"/>
        <v>2.7903099187458862E-3</v>
      </c>
      <c r="J196" s="15">
        <f t="shared" si="54"/>
        <v>-6.7682282673846725E-2</v>
      </c>
      <c r="K196" s="15">
        <f t="shared" si="55"/>
        <v>51.095315197845991</v>
      </c>
      <c r="L196" s="15">
        <f t="shared" si="49"/>
        <v>-7.4376134806424965E-2</v>
      </c>
      <c r="M196" s="15">
        <f t="shared" si="50"/>
        <v>-7.744240944240946E-2</v>
      </c>
      <c r="N196" s="18">
        <f t="shared" si="51"/>
        <v>39.336207153733938</v>
      </c>
      <c r="O196" s="15">
        <f t="shared" si="52"/>
        <v>-0.11744979064566326</v>
      </c>
      <c r="Q196"/>
      <c r="R196" s="3"/>
      <c r="S196" s="16"/>
      <c r="T196" s="16"/>
      <c r="W196"/>
    </row>
    <row r="197" spans="1:23" x14ac:dyDescent="0.25">
      <c r="A197" s="8">
        <f t="shared" ref="A197:A261" si="60">IF(B197=1,A196+1,A196)</f>
        <v>17</v>
      </c>
      <c r="B197" s="8">
        <f t="shared" si="58"/>
        <v>4</v>
      </c>
      <c r="C197" s="5">
        <v>196</v>
      </c>
      <c r="D197" s="7">
        <v>28.099999999999998</v>
      </c>
      <c r="E197" s="7">
        <v>28.099999999999998</v>
      </c>
      <c r="F197" s="7">
        <f t="shared" si="57"/>
        <v>0</v>
      </c>
      <c r="G197" s="5">
        <f t="shared" si="56"/>
        <v>56.801333333333325</v>
      </c>
      <c r="H197" s="6">
        <f t="shared" si="59"/>
        <v>-9.5671111111111096E-2</v>
      </c>
      <c r="I197" s="15">
        <f t="shared" si="53"/>
        <v>1.3279498277384665E-2</v>
      </c>
      <c r="J197" s="15">
        <f t="shared" si="54"/>
        <v>0.10895060938849577</v>
      </c>
      <c r="K197" s="15">
        <f t="shared" si="55"/>
        <v>60.785182816548726</v>
      </c>
      <c r="L197" s="15">
        <f t="shared" si="49"/>
        <v>0.11972594438296238</v>
      </c>
      <c r="M197" s="15">
        <f t="shared" si="50"/>
        <v>0.10513308913308911</v>
      </c>
      <c r="N197" s="18">
        <f t="shared" si="51"/>
        <v>55.897094703349424</v>
      </c>
      <c r="O197" s="15">
        <f t="shared" si="52"/>
        <v>0.10182085971922866</v>
      </c>
      <c r="Q197"/>
      <c r="R197" s="4"/>
      <c r="S197" s="4"/>
      <c r="T197" s="4"/>
      <c r="W197"/>
    </row>
    <row r="198" spans="1:23" x14ac:dyDescent="0.25">
      <c r="A198" s="8">
        <f t="shared" si="60"/>
        <v>17</v>
      </c>
      <c r="B198" s="8">
        <f t="shared" si="58"/>
        <v>5</v>
      </c>
      <c r="C198" s="5">
        <v>197</v>
      </c>
      <c r="D198" s="7">
        <v>121.30000000000001</v>
      </c>
      <c r="E198" s="7">
        <v>121.30000000000001</v>
      </c>
      <c r="F198" s="7">
        <f t="shared" si="57"/>
        <v>0</v>
      </c>
      <c r="G198" s="5">
        <f t="shared" si="56"/>
        <v>42.779555555555547</v>
      </c>
      <c r="H198" s="6">
        <f t="shared" si="59"/>
        <v>0.26173481481481486</v>
      </c>
      <c r="I198" s="15">
        <f t="shared" si="53"/>
        <v>-1.7763899372942309E-2</v>
      </c>
      <c r="J198" s="15">
        <f t="shared" si="54"/>
        <v>-0.27949871418775718</v>
      </c>
      <c r="K198" s="15">
        <f t="shared" si="55"/>
        <v>37.450385743672854</v>
      </c>
      <c r="L198" s="15">
        <f t="shared" si="49"/>
        <v>-0.30714144416237055</v>
      </c>
      <c r="M198" s="15">
        <f t="shared" si="50"/>
        <v>-0.28762067562067567</v>
      </c>
      <c r="N198" s="18">
        <f t="shared" si="51"/>
        <v>28.230628112170145</v>
      </c>
      <c r="O198" s="15">
        <f t="shared" si="52"/>
        <v>-0.34091345013857094</v>
      </c>
      <c r="Q198"/>
      <c r="R198" s="4"/>
      <c r="S198" s="4"/>
      <c r="T198" s="4"/>
      <c r="W198"/>
    </row>
    <row r="199" spans="1:23" x14ac:dyDescent="0.25">
      <c r="A199" s="8">
        <f t="shared" si="60"/>
        <v>17</v>
      </c>
      <c r="B199" s="8">
        <f t="shared" si="58"/>
        <v>6</v>
      </c>
      <c r="C199" s="5">
        <v>198</v>
      </c>
      <c r="D199" s="7">
        <v>16</v>
      </c>
      <c r="E199" s="7">
        <v>16</v>
      </c>
      <c r="F199" s="7">
        <f t="shared" si="57"/>
        <v>0</v>
      </c>
      <c r="G199" s="5">
        <f t="shared" si="56"/>
        <v>11.283111111111111</v>
      </c>
      <c r="H199" s="6">
        <f t="shared" si="59"/>
        <v>1.5722962962962963E-2</v>
      </c>
      <c r="I199" s="15">
        <f t="shared" si="53"/>
        <v>1.3383865139506169E-2</v>
      </c>
      <c r="J199" s="15">
        <f t="shared" si="54"/>
        <v>-2.3390978234567941E-3</v>
      </c>
      <c r="K199" s="15">
        <f t="shared" si="55"/>
        <v>15.298270652962962</v>
      </c>
      <c r="L199" s="15">
        <f t="shared" si="49"/>
        <v>-2.5704371686338374E-3</v>
      </c>
      <c r="M199" s="15">
        <f t="shared" si="50"/>
        <v>-1.7277981277981278E-2</v>
      </c>
      <c r="N199" s="18">
        <f t="shared" si="51"/>
        <v>34.915225350516657</v>
      </c>
      <c r="O199" s="15">
        <f t="shared" si="52"/>
        <v>6.9286539745482253E-2</v>
      </c>
      <c r="Q199"/>
      <c r="R199" s="4"/>
      <c r="S199" s="4"/>
      <c r="T199" s="4"/>
      <c r="W199"/>
    </row>
    <row r="200" spans="1:23" x14ac:dyDescent="0.25">
      <c r="A200" s="8">
        <f t="shared" si="60"/>
        <v>17</v>
      </c>
      <c r="B200" s="8">
        <f t="shared" si="58"/>
        <v>7</v>
      </c>
      <c r="C200" s="5">
        <v>199</v>
      </c>
      <c r="D200" s="7">
        <v>0</v>
      </c>
      <c r="E200" s="7">
        <v>0</v>
      </c>
      <c r="F200" s="7">
        <f t="shared" si="57"/>
        <v>0</v>
      </c>
      <c r="G200" s="5">
        <f t="shared" si="56"/>
        <v>4.4557777777777785</v>
      </c>
      <c r="H200" s="6">
        <f t="shared" si="59"/>
        <v>-1.4852592592592594E-2</v>
      </c>
      <c r="I200" s="15">
        <f t="shared" si="53"/>
        <v>1.742302582193116E-2</v>
      </c>
      <c r="J200" s="15">
        <f t="shared" si="54"/>
        <v>3.2275618414523755E-2</v>
      </c>
      <c r="K200" s="15">
        <f t="shared" si="55"/>
        <v>9.6826855243571259</v>
      </c>
      <c r="L200" s="15">
        <f t="shared" si="49"/>
        <v>3.5467712543432693E-2</v>
      </c>
      <c r="M200" s="15">
        <f t="shared" si="50"/>
        <v>1.6321530321530324E-2</v>
      </c>
      <c r="N200" s="18">
        <f t="shared" si="51"/>
        <v>20.537228216675405</v>
      </c>
      <c r="O200" s="15">
        <f t="shared" si="52"/>
        <v>7.5227942185624203E-2</v>
      </c>
      <c r="Q200"/>
      <c r="R200" s="4"/>
      <c r="S200" s="4"/>
      <c r="T200" s="4"/>
      <c r="W200"/>
    </row>
    <row r="201" spans="1:23" x14ac:dyDescent="0.25">
      <c r="A201" s="8">
        <f t="shared" si="60"/>
        <v>17</v>
      </c>
      <c r="B201" s="8">
        <f t="shared" si="58"/>
        <v>8</v>
      </c>
      <c r="C201" s="5">
        <v>200</v>
      </c>
      <c r="D201" s="7">
        <v>6.6</v>
      </c>
      <c r="E201" s="7">
        <v>6.6</v>
      </c>
      <c r="F201" s="7">
        <f t="shared" si="57"/>
        <v>0</v>
      </c>
      <c r="G201" s="5">
        <f t="shared" si="56"/>
        <v>3.2571111111111111</v>
      </c>
      <c r="H201" s="6">
        <f t="shared" si="59"/>
        <v>1.1142962962962962E-2</v>
      </c>
      <c r="I201" s="15">
        <f t="shared" si="53"/>
        <v>2.678297428183739E-4</v>
      </c>
      <c r="J201" s="15">
        <f t="shared" si="54"/>
        <v>-1.0875133220144589E-2</v>
      </c>
      <c r="K201" s="15">
        <f t="shared" si="55"/>
        <v>3.3374600339566234</v>
      </c>
      <c r="L201" s="15">
        <f t="shared" si="49"/>
        <v>-1.1950695846312734E-2</v>
      </c>
      <c r="M201" s="15">
        <f t="shared" si="50"/>
        <v>-1.2245014245014244E-2</v>
      </c>
      <c r="N201" s="18">
        <f t="shared" si="51"/>
        <v>-2.084940346764439</v>
      </c>
      <c r="O201" s="15">
        <f t="shared" si="52"/>
        <v>-3.181296830316644E-2</v>
      </c>
      <c r="Q201" s="2"/>
      <c r="R201" s="4"/>
      <c r="S201" s="4"/>
      <c r="T201" s="4"/>
      <c r="W201"/>
    </row>
    <row r="202" spans="1:23" x14ac:dyDescent="0.25">
      <c r="A202" s="8">
        <f t="shared" si="60"/>
        <v>17</v>
      </c>
      <c r="B202" s="8">
        <f t="shared" si="58"/>
        <v>9</v>
      </c>
      <c r="C202" s="5">
        <v>201</v>
      </c>
      <c r="D202" s="7">
        <v>6</v>
      </c>
      <c r="E202" s="7">
        <v>6</v>
      </c>
      <c r="F202" s="7">
        <f t="shared" si="57"/>
        <v>0</v>
      </c>
      <c r="G202" s="5">
        <f t="shared" si="56"/>
        <v>5.2579999999999991</v>
      </c>
      <c r="H202" s="6">
        <f t="shared" si="59"/>
        <v>2.4733333333333361E-3</v>
      </c>
      <c r="I202" s="15">
        <f t="shared" si="53"/>
        <v>1.8625226985690782E-3</v>
      </c>
      <c r="J202" s="15">
        <f t="shared" si="54"/>
        <v>-6.1081063476425791E-4</v>
      </c>
      <c r="K202" s="15">
        <f t="shared" si="55"/>
        <v>5.8167568095707223</v>
      </c>
      <c r="L202" s="15">
        <f t="shared" si="49"/>
        <v>-6.7122047776292204E-4</v>
      </c>
      <c r="M202" s="15">
        <f t="shared" si="50"/>
        <v>-2.7179487179487213E-3</v>
      </c>
      <c r="N202" s="18">
        <f t="shared" si="51"/>
        <v>4.9647164891076887</v>
      </c>
      <c r="O202" s="15">
        <f t="shared" si="52"/>
        <v>-3.7922472926458289E-3</v>
      </c>
      <c r="Q202"/>
      <c r="R202" s="4"/>
      <c r="S202" s="4"/>
      <c r="T202" s="4"/>
      <c r="W202"/>
    </row>
    <row r="203" spans="1:23" x14ac:dyDescent="0.25">
      <c r="A203" s="8">
        <f t="shared" si="60"/>
        <v>17</v>
      </c>
      <c r="B203" s="8">
        <f t="shared" si="58"/>
        <v>10</v>
      </c>
      <c r="C203" s="5">
        <v>202</v>
      </c>
      <c r="D203" s="7">
        <v>12.1</v>
      </c>
      <c r="E203" s="7">
        <v>12.1</v>
      </c>
      <c r="F203" s="7">
        <f t="shared" si="57"/>
        <v>0</v>
      </c>
      <c r="G203" s="5">
        <f t="shared" si="56"/>
        <v>21.998888888888896</v>
      </c>
      <c r="H203" s="6">
        <f t="shared" si="59"/>
        <v>-3.2996296296296322E-2</v>
      </c>
      <c r="I203" s="15">
        <f t="shared" si="53"/>
        <v>-2.2470967777011946E-2</v>
      </c>
      <c r="J203" s="15">
        <f t="shared" si="54"/>
        <v>1.0525328519284376E-2</v>
      </c>
      <c r="K203" s="15">
        <f t="shared" si="55"/>
        <v>15.257598555785311</v>
      </c>
      <c r="L203" s="15">
        <f t="shared" si="49"/>
        <v>1.1566295076136671E-2</v>
      </c>
      <c r="M203" s="15">
        <f t="shared" si="50"/>
        <v>3.6259666259666284E-2</v>
      </c>
      <c r="N203" s="18">
        <f t="shared" si="51"/>
        <v>8.8705635342473208</v>
      </c>
      <c r="O203" s="15">
        <f t="shared" si="52"/>
        <v>-1.1829437603489666E-2</v>
      </c>
      <c r="Q203"/>
      <c r="R203" s="4"/>
      <c r="S203" s="4"/>
      <c r="T203" s="4"/>
      <c r="W203"/>
    </row>
    <row r="204" spans="1:23" x14ac:dyDescent="0.25">
      <c r="A204" s="8">
        <f t="shared" si="60"/>
        <v>17</v>
      </c>
      <c r="B204" s="8">
        <f t="shared" si="58"/>
        <v>11</v>
      </c>
      <c r="C204" s="5">
        <v>203</v>
      </c>
      <c r="D204" s="7">
        <v>62.4</v>
      </c>
      <c r="E204" s="7">
        <v>62.4</v>
      </c>
      <c r="F204" s="7">
        <f t="shared" si="57"/>
        <v>0</v>
      </c>
      <c r="G204" s="5">
        <f t="shared" si="56"/>
        <v>30.617999999999999</v>
      </c>
      <c r="H204" s="6">
        <f t="shared" si="59"/>
        <v>0.10594000000000001</v>
      </c>
      <c r="I204" s="15">
        <f t="shared" si="53"/>
        <v>3.370223093908649E-3</v>
      </c>
      <c r="J204" s="15">
        <f t="shared" si="54"/>
        <v>-0.10256977690609136</v>
      </c>
      <c r="K204" s="15">
        <f t="shared" si="55"/>
        <v>31.629066928172595</v>
      </c>
      <c r="L204" s="15">
        <f t="shared" si="49"/>
        <v>-0.11271404055614434</v>
      </c>
      <c r="M204" s="15">
        <f t="shared" si="50"/>
        <v>-0.11641758241758242</v>
      </c>
      <c r="N204" s="18">
        <f t="shared" si="51"/>
        <v>25.820186215433623</v>
      </c>
      <c r="O204" s="15">
        <f t="shared" si="52"/>
        <v>-0.13399199188485852</v>
      </c>
      <c r="Q204"/>
      <c r="R204" s="4"/>
      <c r="S204" s="4"/>
      <c r="T204" s="4"/>
      <c r="W204"/>
    </row>
    <row r="205" spans="1:23" x14ac:dyDescent="0.25">
      <c r="A205" s="8">
        <f t="shared" si="60"/>
        <v>17</v>
      </c>
      <c r="B205" s="8">
        <f t="shared" si="58"/>
        <v>12</v>
      </c>
      <c r="C205" s="5">
        <v>204</v>
      </c>
      <c r="D205" s="7">
        <v>66.599999999999994</v>
      </c>
      <c r="E205" s="7">
        <v>66.599999999999994</v>
      </c>
      <c r="F205" s="7">
        <f t="shared" si="57"/>
        <v>0</v>
      </c>
      <c r="G205" s="5">
        <f t="shared" si="56"/>
        <v>27.382666666666658</v>
      </c>
      <c r="H205" s="6">
        <f t="shared" si="59"/>
        <v>0.13072444444444445</v>
      </c>
      <c r="I205" s="15">
        <f t="shared" si="53"/>
        <v>2.8942975509839559E-2</v>
      </c>
      <c r="J205" s="15">
        <f t="shared" si="54"/>
        <v>-0.10178146893460489</v>
      </c>
      <c r="K205" s="15">
        <f t="shared" si="55"/>
        <v>36.065559319618529</v>
      </c>
      <c r="L205" s="15">
        <f t="shared" si="49"/>
        <v>-0.11184776806000536</v>
      </c>
      <c r="M205" s="15">
        <f t="shared" si="50"/>
        <v>-0.14365323565323565</v>
      </c>
      <c r="N205" s="18">
        <f t="shared" si="51"/>
        <v>39.444288603504248</v>
      </c>
      <c r="O205" s="15">
        <f t="shared" si="52"/>
        <v>-9.9471470316834232E-2</v>
      </c>
      <c r="Q205"/>
      <c r="R205" s="4"/>
      <c r="S205" s="4"/>
      <c r="T205" s="4"/>
      <c r="W205"/>
    </row>
    <row r="206" spans="1:23" x14ac:dyDescent="0.25">
      <c r="A206" s="8">
        <f t="shared" si="60"/>
        <v>18</v>
      </c>
      <c r="B206" s="8">
        <f t="shared" si="58"/>
        <v>1</v>
      </c>
      <c r="C206" s="5">
        <v>205</v>
      </c>
      <c r="D206" s="7">
        <v>23.900000000000002</v>
      </c>
      <c r="E206" s="7">
        <v>23.900000000000002</v>
      </c>
      <c r="F206" s="7">
        <f t="shared" si="57"/>
        <v>0</v>
      </c>
      <c r="G206" s="5">
        <f t="shared" si="56"/>
        <v>30.238222222222227</v>
      </c>
      <c r="H206" s="6">
        <f t="shared" si="59"/>
        <v>-2.1127407407407414E-2</v>
      </c>
      <c r="I206" s="15">
        <f t="shared" si="53"/>
        <v>7.8995159308658993E-4</v>
      </c>
      <c r="J206" s="15">
        <f t="shared" si="54"/>
        <v>2.1917359000494005E-2</v>
      </c>
      <c r="K206" s="15">
        <f t="shared" si="55"/>
        <v>30.475207700148204</v>
      </c>
      <c r="L206" s="15">
        <f t="shared" si="49"/>
        <v>2.4085009890652754E-2</v>
      </c>
      <c r="M206" s="15">
        <f t="shared" si="50"/>
        <v>2.3216931216931226E-2</v>
      </c>
      <c r="N206" s="18">
        <f t="shared" si="51"/>
        <v>27.787728694670296</v>
      </c>
      <c r="O206" s="15">
        <f t="shared" si="52"/>
        <v>1.4240764449341735E-2</v>
      </c>
      <c r="Q206"/>
      <c r="R206" s="4"/>
      <c r="S206" s="4"/>
      <c r="T206" s="4"/>
      <c r="W206"/>
    </row>
    <row r="207" spans="1:23" x14ac:dyDescent="0.25">
      <c r="A207" s="8">
        <f t="shared" si="60"/>
        <v>18</v>
      </c>
      <c r="B207" s="8">
        <f t="shared" si="58"/>
        <v>2</v>
      </c>
      <c r="C207" s="5">
        <v>206</v>
      </c>
      <c r="D207" s="7">
        <v>14</v>
      </c>
      <c r="E207" s="7">
        <v>14</v>
      </c>
      <c r="F207" s="7">
        <f t="shared" si="57"/>
        <v>0</v>
      </c>
      <c r="G207" s="5">
        <f t="shared" si="56"/>
        <v>29.712</v>
      </c>
      <c r="H207" s="6">
        <f t="shared" si="59"/>
        <v>-5.2373333333333334E-2</v>
      </c>
      <c r="I207" s="15">
        <f t="shared" si="53"/>
        <v>1.4675946758199681E-2</v>
      </c>
      <c r="J207" s="15">
        <f t="shared" si="54"/>
        <v>6.704928009153302E-2</v>
      </c>
      <c r="K207" s="15">
        <f t="shared" si="55"/>
        <v>34.114784027459905</v>
      </c>
      <c r="L207" s="15">
        <f t="shared" ref="L207:L270" si="61">(K207-D207)/273</f>
        <v>7.3680527573113205E-2</v>
      </c>
      <c r="M207" s="15">
        <f t="shared" ref="M207:M270" si="62">(G207-D207)/273</f>
        <v>5.7553113553113551E-2</v>
      </c>
      <c r="N207" s="18">
        <f t="shared" ref="N207:N270" si="63">S$1+S$2*D206+S$3*D205+S$4*D204+S$5*D203+S$6*D202+S$7*D201+S$8*D200+S$9*D199+S$10*D198+S$11*D197+S$12*D196+S$13*D195</f>
        <v>31.25862891595775</v>
      </c>
      <c r="O207" s="15">
        <f t="shared" ref="O207:O270" si="64">(N207-D207)/273</f>
        <v>6.3218420937574182E-2</v>
      </c>
      <c r="Q207"/>
      <c r="R207" s="4"/>
      <c r="S207" s="4"/>
      <c r="T207" s="4"/>
      <c r="W207"/>
    </row>
    <row r="208" spans="1:23" x14ac:dyDescent="0.25">
      <c r="A208" s="8">
        <f t="shared" si="60"/>
        <v>18</v>
      </c>
      <c r="B208" s="8">
        <f t="shared" si="58"/>
        <v>3</v>
      </c>
      <c r="C208" s="5">
        <v>207</v>
      </c>
      <c r="D208" s="7">
        <v>23</v>
      </c>
      <c r="E208" s="7">
        <v>23</v>
      </c>
      <c r="F208" s="7">
        <f t="shared" si="57"/>
        <v>0</v>
      </c>
      <c r="G208" s="5">
        <f t="shared" si="56"/>
        <v>50.258222222222223</v>
      </c>
      <c r="H208" s="6">
        <f t="shared" si="59"/>
        <v>-9.0860740740740742E-2</v>
      </c>
      <c r="I208" s="15">
        <f t="shared" ref="I208:I272" si="65">R$1+R$2*H207+R$3*H206+R$4*H205+R$5*H204+R$6*H203+R$7*H202+R$8*H201+R$9*H200+R$10*H199+R$11*H198+R$12*H197+R$13*H196</f>
        <v>-3.0103095659069976E-2</v>
      </c>
      <c r="J208" s="15">
        <f t="shared" ref="J208:J272" si="66">I208-H208</f>
        <v>6.0757645081670766E-2</v>
      </c>
      <c r="K208" s="15">
        <f t="shared" ref="K208:K272" si="67">300*I208+G208</f>
        <v>41.227293524501228</v>
      </c>
      <c r="L208" s="15">
        <f t="shared" si="61"/>
        <v>6.6766642946890942E-2</v>
      </c>
      <c r="M208" s="15">
        <f t="shared" si="62"/>
        <v>9.9846967846967852E-2</v>
      </c>
      <c r="N208" s="18">
        <f t="shared" si="63"/>
        <v>25.744788335229487</v>
      </c>
      <c r="O208" s="15">
        <f t="shared" si="64"/>
        <v>1.0054169726115336E-2</v>
      </c>
      <c r="Q208"/>
      <c r="R208" s="4"/>
      <c r="S208" s="4"/>
      <c r="T208" s="4"/>
      <c r="W208"/>
    </row>
    <row r="209" spans="1:23" x14ac:dyDescent="0.25">
      <c r="A209" s="8">
        <f t="shared" si="60"/>
        <v>18</v>
      </c>
      <c r="B209" s="8">
        <f t="shared" si="58"/>
        <v>4</v>
      </c>
      <c r="C209" s="5">
        <v>208</v>
      </c>
      <c r="D209" s="7">
        <v>35.100000000000009</v>
      </c>
      <c r="E209" s="7">
        <v>35.100000000000009</v>
      </c>
      <c r="F209" s="7">
        <f t="shared" si="57"/>
        <v>0</v>
      </c>
      <c r="G209" s="5">
        <f t="shared" si="56"/>
        <v>56.801333333333325</v>
      </c>
      <c r="H209" s="6">
        <f t="shared" si="59"/>
        <v>-7.2337777777777723E-2</v>
      </c>
      <c r="I209" s="15">
        <f t="shared" si="65"/>
        <v>-5.7854646756449208E-3</v>
      </c>
      <c r="J209" s="15">
        <f t="shared" si="66"/>
        <v>6.6552313102132804E-2</v>
      </c>
      <c r="K209" s="15">
        <f t="shared" si="67"/>
        <v>55.065693930639846</v>
      </c>
      <c r="L209" s="15">
        <f t="shared" si="61"/>
        <v>7.3134410002343719E-2</v>
      </c>
      <c r="M209" s="15">
        <f t="shared" si="62"/>
        <v>7.9492063492063433E-2</v>
      </c>
      <c r="N209" s="18">
        <f t="shared" si="63"/>
        <v>39.317619139562069</v>
      </c>
      <c r="O209" s="15">
        <f t="shared" si="64"/>
        <v>1.5449154357370185E-2</v>
      </c>
      <c r="Q209"/>
      <c r="R209" s="3"/>
      <c r="S209" s="16"/>
      <c r="T209" s="16"/>
      <c r="W209"/>
    </row>
    <row r="210" spans="1:23" x14ac:dyDescent="0.25">
      <c r="A210" s="8">
        <f t="shared" si="60"/>
        <v>18</v>
      </c>
      <c r="B210" s="8">
        <f t="shared" si="58"/>
        <v>5</v>
      </c>
      <c r="C210" s="5">
        <v>209</v>
      </c>
      <c r="D210" s="7">
        <v>20.399999999999999</v>
      </c>
      <c r="E210" s="7">
        <v>20.399999999999999</v>
      </c>
      <c r="F210" s="7">
        <f t="shared" si="57"/>
        <v>0</v>
      </c>
      <c r="G210" s="5">
        <f t="shared" si="56"/>
        <v>42.779555555555547</v>
      </c>
      <c r="H210" s="6">
        <f t="shared" si="59"/>
        <v>-7.4598518518518495E-2</v>
      </c>
      <c r="I210" s="15">
        <f t="shared" si="65"/>
        <v>6.4242910683411369E-3</v>
      </c>
      <c r="J210" s="15">
        <f t="shared" si="66"/>
        <v>8.1022809586859632E-2</v>
      </c>
      <c r="K210" s="15">
        <f t="shared" si="67"/>
        <v>44.706842876057891</v>
      </c>
      <c r="L210" s="15">
        <f t="shared" si="61"/>
        <v>8.9036054491054548E-2</v>
      </c>
      <c r="M210" s="15">
        <f t="shared" si="62"/>
        <v>8.1976393976393946E-2</v>
      </c>
      <c r="N210" s="18">
        <f t="shared" si="63"/>
        <v>47.345212062359508</v>
      </c>
      <c r="O210" s="15">
        <f t="shared" si="64"/>
        <v>9.870041048483337E-2</v>
      </c>
      <c r="Q210"/>
      <c r="R210" s="4"/>
      <c r="S210" s="4"/>
      <c r="T210" s="4"/>
      <c r="W210"/>
    </row>
    <row r="211" spans="1:23" x14ac:dyDescent="0.25">
      <c r="A211" s="8">
        <f t="shared" si="60"/>
        <v>18</v>
      </c>
      <c r="B211" s="8">
        <f t="shared" si="58"/>
        <v>6</v>
      </c>
      <c r="C211" s="5">
        <v>210</v>
      </c>
      <c r="D211" s="7">
        <v>0.5</v>
      </c>
      <c r="E211" s="7">
        <v>0.5</v>
      </c>
      <c r="F211" s="7">
        <f t="shared" si="57"/>
        <v>0</v>
      </c>
      <c r="G211" s="5">
        <f t="shared" si="56"/>
        <v>11.283111111111111</v>
      </c>
      <c r="H211" s="6">
        <f t="shared" si="59"/>
        <v>-3.5943703703703707E-2</v>
      </c>
      <c r="I211" s="15">
        <f t="shared" si="65"/>
        <v>2.1052012047957213E-3</v>
      </c>
      <c r="J211" s="15">
        <f t="shared" si="66"/>
        <v>3.804890490849943E-2</v>
      </c>
      <c r="K211" s="15">
        <f t="shared" si="67"/>
        <v>11.914671472549827</v>
      </c>
      <c r="L211" s="15">
        <f t="shared" si="61"/>
        <v>4.1811983415933431E-2</v>
      </c>
      <c r="M211" s="15">
        <f t="shared" si="62"/>
        <v>3.9498575498575501E-2</v>
      </c>
      <c r="N211" s="18">
        <f t="shared" si="63"/>
        <v>22.061521407112693</v>
      </c>
      <c r="O211" s="15">
        <f t="shared" si="64"/>
        <v>7.8979931894185687E-2</v>
      </c>
      <c r="Q211"/>
      <c r="R211" s="4"/>
      <c r="S211" s="4"/>
      <c r="T211" s="4"/>
      <c r="W211"/>
    </row>
    <row r="212" spans="1:23" x14ac:dyDescent="0.25">
      <c r="A212" s="8">
        <f t="shared" si="60"/>
        <v>18</v>
      </c>
      <c r="B212" s="8">
        <f t="shared" si="58"/>
        <v>7</v>
      </c>
      <c r="C212" s="5">
        <v>211</v>
      </c>
      <c r="D212" s="7">
        <v>6.9</v>
      </c>
      <c r="E212" s="7">
        <v>6.9</v>
      </c>
      <c r="F212" s="7">
        <f t="shared" si="57"/>
        <v>0</v>
      </c>
      <c r="G212" s="5">
        <f t="shared" si="56"/>
        <v>4.4557777777777785</v>
      </c>
      <c r="H212" s="6">
        <f t="shared" si="59"/>
        <v>8.147407407407407E-3</v>
      </c>
      <c r="I212" s="15">
        <f t="shared" si="65"/>
        <v>1.8705888341701391E-3</v>
      </c>
      <c r="J212" s="15">
        <f t="shared" si="66"/>
        <v>-6.2768185732372684E-3</v>
      </c>
      <c r="K212" s="15">
        <f t="shared" si="67"/>
        <v>5.0169544280288205</v>
      </c>
      <c r="L212" s="15">
        <f t="shared" si="61"/>
        <v>-6.8976028277332596E-3</v>
      </c>
      <c r="M212" s="15">
        <f t="shared" si="62"/>
        <v>-8.9531949531949512E-3</v>
      </c>
      <c r="N212" s="18">
        <f t="shared" si="63"/>
        <v>10.966782486918728</v>
      </c>
      <c r="O212" s="15">
        <f t="shared" si="64"/>
        <v>1.4896639146222445E-2</v>
      </c>
      <c r="Q212"/>
      <c r="R212" s="4"/>
      <c r="S212" s="4"/>
      <c r="T212" s="4"/>
      <c r="W212"/>
    </row>
    <row r="213" spans="1:23" x14ac:dyDescent="0.25">
      <c r="A213" s="8">
        <f t="shared" si="60"/>
        <v>18</v>
      </c>
      <c r="B213" s="8">
        <f t="shared" si="58"/>
        <v>8</v>
      </c>
      <c r="C213" s="5">
        <v>212</v>
      </c>
      <c r="D213" s="7">
        <v>0</v>
      </c>
      <c r="E213" s="7">
        <v>0</v>
      </c>
      <c r="F213" s="7">
        <f t="shared" si="57"/>
        <v>0</v>
      </c>
      <c r="G213" s="5">
        <f t="shared" si="56"/>
        <v>3.2571111111111111</v>
      </c>
      <c r="H213" s="6">
        <f t="shared" si="59"/>
        <v>-1.0857037037037037E-2</v>
      </c>
      <c r="I213" s="15">
        <f t="shared" si="65"/>
        <v>4.3149377996164607E-4</v>
      </c>
      <c r="J213" s="15">
        <f t="shared" si="66"/>
        <v>1.1288530816998682E-2</v>
      </c>
      <c r="K213" s="15">
        <f t="shared" si="67"/>
        <v>3.3865592450996047</v>
      </c>
      <c r="L213" s="15">
        <f t="shared" si="61"/>
        <v>1.2404978919778771E-2</v>
      </c>
      <c r="M213" s="15">
        <f t="shared" si="62"/>
        <v>1.1930809930809931E-2</v>
      </c>
      <c r="N213" s="18">
        <f t="shared" si="63"/>
        <v>9.2959309993601202</v>
      </c>
      <c r="O213" s="15">
        <f t="shared" si="64"/>
        <v>3.4051029301685423E-2</v>
      </c>
      <c r="Q213"/>
      <c r="R213" s="4"/>
      <c r="S213" s="4"/>
      <c r="T213" s="4"/>
      <c r="W213"/>
    </row>
    <row r="214" spans="1:23" x14ac:dyDescent="0.25">
      <c r="A214" s="8">
        <f t="shared" si="60"/>
        <v>18</v>
      </c>
      <c r="B214" s="8">
        <f t="shared" si="58"/>
        <v>9</v>
      </c>
      <c r="C214" s="5">
        <v>213</v>
      </c>
      <c r="D214" s="7">
        <v>0</v>
      </c>
      <c r="E214" s="7">
        <v>0</v>
      </c>
      <c r="F214" s="7">
        <f t="shared" si="57"/>
        <v>0</v>
      </c>
      <c r="G214" s="5">
        <f t="shared" si="56"/>
        <v>5.2579999999999991</v>
      </c>
      <c r="H214" s="6">
        <f t="shared" si="59"/>
        <v>-1.7526666666666663E-2</v>
      </c>
      <c r="I214" s="15">
        <f t="shared" si="65"/>
        <v>-2.0179058805301343E-2</v>
      </c>
      <c r="J214" s="15">
        <f t="shared" si="66"/>
        <v>-2.6523921386346801E-3</v>
      </c>
      <c r="K214" s="15">
        <f t="shared" si="67"/>
        <v>-0.7957176415904037</v>
      </c>
      <c r="L214" s="15">
        <f t="shared" si="61"/>
        <v>-2.9147166358622846E-3</v>
      </c>
      <c r="M214" s="15">
        <f t="shared" si="62"/>
        <v>1.9260073260073257E-2</v>
      </c>
      <c r="N214" s="18">
        <f t="shared" si="63"/>
        <v>10.484270850539371</v>
      </c>
      <c r="O214" s="15">
        <f t="shared" si="64"/>
        <v>3.8403922529448242E-2</v>
      </c>
      <c r="Q214" s="2"/>
      <c r="R214" s="4"/>
      <c r="S214" s="4"/>
      <c r="T214" s="4"/>
      <c r="W214"/>
    </row>
    <row r="215" spans="1:23" x14ac:dyDescent="0.25">
      <c r="A215" s="8">
        <f t="shared" si="60"/>
        <v>18</v>
      </c>
      <c r="B215" s="8">
        <f t="shared" si="58"/>
        <v>10</v>
      </c>
      <c r="C215" s="5">
        <v>214</v>
      </c>
      <c r="D215" s="7">
        <v>0.2</v>
      </c>
      <c r="E215" s="7">
        <v>0.2</v>
      </c>
      <c r="F215" s="7">
        <f t="shared" si="57"/>
        <v>0</v>
      </c>
      <c r="G215" s="5">
        <f t="shared" si="56"/>
        <v>21.998888888888896</v>
      </c>
      <c r="H215" s="6">
        <f t="shared" si="59"/>
        <v>-7.2662962962962985E-2</v>
      </c>
      <c r="I215" s="15">
        <f t="shared" si="65"/>
        <v>-1.6947071963258217E-2</v>
      </c>
      <c r="J215" s="15">
        <f t="shared" si="66"/>
        <v>5.5715890999704767E-2</v>
      </c>
      <c r="K215" s="15">
        <f t="shared" si="67"/>
        <v>16.914767299911432</v>
      </c>
      <c r="L215" s="15">
        <f t="shared" si="61"/>
        <v>6.1226253845829422E-2</v>
      </c>
      <c r="M215" s="15">
        <f t="shared" si="62"/>
        <v>7.9849409849409872E-2</v>
      </c>
      <c r="N215" s="18">
        <f t="shared" si="63"/>
        <v>25.702094274872049</v>
      </c>
      <c r="O215" s="15">
        <f t="shared" si="64"/>
        <v>9.3414264743121062E-2</v>
      </c>
      <c r="Q215"/>
      <c r="R215" s="4"/>
      <c r="S215" s="4"/>
      <c r="T215" s="4"/>
      <c r="W215"/>
    </row>
    <row r="216" spans="1:23" x14ac:dyDescent="0.25">
      <c r="A216" s="8">
        <f t="shared" si="60"/>
        <v>18</v>
      </c>
      <c r="B216" s="8">
        <f t="shared" si="58"/>
        <v>11</v>
      </c>
      <c r="C216" s="5">
        <v>215</v>
      </c>
      <c r="D216" s="7">
        <v>2.7</v>
      </c>
      <c r="E216" s="7">
        <v>2.7</v>
      </c>
      <c r="F216" s="7">
        <f t="shared" si="57"/>
        <v>0</v>
      </c>
      <c r="G216" s="5">
        <f t="shared" si="56"/>
        <v>30.617999999999999</v>
      </c>
      <c r="H216" s="6">
        <f t="shared" si="59"/>
        <v>-9.3060000000000004E-2</v>
      </c>
      <c r="I216" s="15">
        <f t="shared" si="65"/>
        <v>5.0787210834841116E-3</v>
      </c>
      <c r="J216" s="15">
        <f t="shared" si="66"/>
        <v>9.8138721083484121E-2</v>
      </c>
      <c r="K216" s="15">
        <f t="shared" si="67"/>
        <v>32.141616325045234</v>
      </c>
      <c r="L216" s="15">
        <f t="shared" si="61"/>
        <v>0.10784474844338914</v>
      </c>
      <c r="M216" s="15">
        <f t="shared" si="62"/>
        <v>0.10226373626373626</v>
      </c>
      <c r="N216" s="18">
        <f t="shared" si="63"/>
        <v>42.301073680261439</v>
      </c>
      <c r="O216" s="15">
        <f t="shared" si="64"/>
        <v>0.14505887794967559</v>
      </c>
      <c r="Q216"/>
      <c r="R216" s="4"/>
      <c r="S216" s="4"/>
      <c r="T216" s="4"/>
      <c r="W216"/>
    </row>
    <row r="217" spans="1:23" x14ac:dyDescent="0.25">
      <c r="A217" s="8">
        <f t="shared" si="60"/>
        <v>18</v>
      </c>
      <c r="B217" s="8">
        <f t="shared" si="58"/>
        <v>12</v>
      </c>
      <c r="C217" s="5">
        <v>216</v>
      </c>
      <c r="D217" s="7">
        <v>15.7</v>
      </c>
      <c r="E217" s="7">
        <v>15.7</v>
      </c>
      <c r="F217" s="7">
        <f t="shared" si="57"/>
        <v>0</v>
      </c>
      <c r="G217" s="5">
        <f t="shared" si="56"/>
        <v>27.382666666666658</v>
      </c>
      <c r="H217" s="6">
        <f t="shared" si="59"/>
        <v>-3.8942222222222198E-2</v>
      </c>
      <c r="I217" s="15">
        <f t="shared" si="65"/>
        <v>-3.8214199469053765E-3</v>
      </c>
      <c r="J217" s="15">
        <f t="shared" si="66"/>
        <v>3.5120802275316818E-2</v>
      </c>
      <c r="K217" s="15">
        <f t="shared" si="67"/>
        <v>26.236240682595046</v>
      </c>
      <c r="L217" s="15">
        <f t="shared" si="61"/>
        <v>3.8594288214633871E-2</v>
      </c>
      <c r="M217" s="15">
        <f t="shared" si="62"/>
        <v>4.2793650793650766E-2</v>
      </c>
      <c r="N217" s="18">
        <f t="shared" si="63"/>
        <v>35.174864159039799</v>
      </c>
      <c r="O217" s="15">
        <f t="shared" si="64"/>
        <v>7.1336498751061544E-2</v>
      </c>
      <c r="Q217"/>
      <c r="R217" s="4"/>
      <c r="S217" s="4"/>
      <c r="T217" s="4"/>
      <c r="W217"/>
    </row>
    <row r="218" spans="1:23" x14ac:dyDescent="0.25">
      <c r="A218" s="8">
        <f t="shared" si="60"/>
        <v>19</v>
      </c>
      <c r="B218" s="8">
        <f t="shared" si="58"/>
        <v>1</v>
      </c>
      <c r="C218" s="5">
        <v>217</v>
      </c>
      <c r="D218" s="7">
        <v>56.2</v>
      </c>
      <c r="E218" s="7">
        <v>56.2</v>
      </c>
      <c r="F218" s="7">
        <f t="shared" si="57"/>
        <v>0</v>
      </c>
      <c r="G218" s="5">
        <f t="shared" si="56"/>
        <v>30.238222222222227</v>
      </c>
      <c r="H218" s="6">
        <f t="shared" si="59"/>
        <v>8.653925925925926E-2</v>
      </c>
      <c r="I218" s="15">
        <f t="shared" si="65"/>
        <v>-5.5241396078501044E-3</v>
      </c>
      <c r="J218" s="15">
        <f t="shared" si="66"/>
        <v>-9.2063398867109361E-2</v>
      </c>
      <c r="K218" s="15">
        <f t="shared" si="67"/>
        <v>28.580980339867196</v>
      </c>
      <c r="L218" s="15">
        <f t="shared" si="61"/>
        <v>-0.10116857018363666</v>
      </c>
      <c r="M218" s="15">
        <f t="shared" si="62"/>
        <v>-9.5098087098087092E-2</v>
      </c>
      <c r="N218" s="18">
        <f t="shared" si="63"/>
        <v>27.126397097918126</v>
      </c>
      <c r="O218" s="15">
        <f t="shared" si="64"/>
        <v>-0.10649671392703984</v>
      </c>
      <c r="Q218"/>
      <c r="R218" s="4"/>
      <c r="S218" s="4"/>
      <c r="T218" s="4"/>
      <c r="W218"/>
    </row>
    <row r="219" spans="1:23" x14ac:dyDescent="0.25">
      <c r="A219" s="8">
        <f t="shared" si="60"/>
        <v>19</v>
      </c>
      <c r="B219" s="8">
        <f t="shared" si="58"/>
        <v>2</v>
      </c>
      <c r="C219" s="5">
        <v>218</v>
      </c>
      <c r="D219" s="7">
        <v>48.6</v>
      </c>
      <c r="E219" s="7">
        <v>48.6</v>
      </c>
      <c r="F219" s="7">
        <f t="shared" si="57"/>
        <v>0</v>
      </c>
      <c r="G219" s="5">
        <f t="shared" si="56"/>
        <v>29.712</v>
      </c>
      <c r="H219" s="6">
        <f t="shared" si="59"/>
        <v>6.2960000000000002E-2</v>
      </c>
      <c r="I219" s="15">
        <f t="shared" si="65"/>
        <v>-7.3797930962874857E-4</v>
      </c>
      <c r="J219" s="15">
        <f t="shared" si="66"/>
        <v>-6.3697979309628755E-2</v>
      </c>
      <c r="K219" s="15">
        <f t="shared" si="67"/>
        <v>29.490606207111377</v>
      </c>
      <c r="L219" s="15">
        <f t="shared" si="61"/>
        <v>-6.9997779461130491E-2</v>
      </c>
      <c r="M219" s="15">
        <f t="shared" si="62"/>
        <v>-6.918681318681319E-2</v>
      </c>
      <c r="N219" s="18">
        <f t="shared" si="63"/>
        <v>35.024377647066061</v>
      </c>
      <c r="O219" s="15">
        <f t="shared" si="64"/>
        <v>-4.9727554406351432E-2</v>
      </c>
      <c r="Q219"/>
      <c r="R219" s="4"/>
      <c r="S219" s="4"/>
      <c r="T219" s="4"/>
      <c r="W219"/>
    </row>
    <row r="220" spans="1:23" x14ac:dyDescent="0.25">
      <c r="A220" s="8">
        <f t="shared" si="60"/>
        <v>19</v>
      </c>
      <c r="B220" s="8">
        <f t="shared" si="58"/>
        <v>3</v>
      </c>
      <c r="C220" s="5">
        <v>219</v>
      </c>
      <c r="D220" s="7">
        <v>106.80000000000001</v>
      </c>
      <c r="E220" s="7">
        <v>106.80000000000001</v>
      </c>
      <c r="F220" s="7">
        <f t="shared" si="57"/>
        <v>0</v>
      </c>
      <c r="G220" s="5">
        <f t="shared" si="56"/>
        <v>50.258222222222223</v>
      </c>
      <c r="H220" s="6">
        <f t="shared" si="59"/>
        <v>0.18847259259259264</v>
      </c>
      <c r="I220" s="15">
        <f t="shared" si="65"/>
        <v>3.5508538094402306E-3</v>
      </c>
      <c r="J220" s="15">
        <f t="shared" si="66"/>
        <v>-0.18492173878315241</v>
      </c>
      <c r="K220" s="15">
        <f t="shared" si="67"/>
        <v>51.323478365054292</v>
      </c>
      <c r="L220" s="15">
        <f t="shared" si="61"/>
        <v>-0.20321070195950813</v>
      </c>
      <c r="M220" s="15">
        <f t="shared" si="62"/>
        <v>-0.20711273911273914</v>
      </c>
      <c r="N220" s="18">
        <f t="shared" si="63"/>
        <v>40.067701163447467</v>
      </c>
      <c r="O220" s="15">
        <f t="shared" si="64"/>
        <v>-0.24444065507894705</v>
      </c>
      <c r="Q220"/>
      <c r="R220" s="4"/>
      <c r="S220" s="4"/>
      <c r="T220" s="4"/>
      <c r="W220"/>
    </row>
    <row r="221" spans="1:23" x14ac:dyDescent="0.25">
      <c r="A221" s="8">
        <f t="shared" si="60"/>
        <v>19</v>
      </c>
      <c r="B221" s="8">
        <f t="shared" si="58"/>
        <v>4</v>
      </c>
      <c r="C221" s="5">
        <v>220</v>
      </c>
      <c r="D221" s="7">
        <v>68.199999999999989</v>
      </c>
      <c r="E221" s="7">
        <v>68.199999999999989</v>
      </c>
      <c r="F221" s="7">
        <f t="shared" si="57"/>
        <v>0</v>
      </c>
      <c r="G221" s="5">
        <f t="shared" si="56"/>
        <v>56.801333333333325</v>
      </c>
      <c r="H221" s="6">
        <f t="shared" si="59"/>
        <v>3.7995555555555546E-2</v>
      </c>
      <c r="I221" s="15">
        <f t="shared" si="65"/>
        <v>6.6518962538355255E-3</v>
      </c>
      <c r="J221" s="15">
        <f t="shared" si="66"/>
        <v>-3.134365930172002E-2</v>
      </c>
      <c r="K221" s="15">
        <f t="shared" si="67"/>
        <v>58.796902209483981</v>
      </c>
      <c r="L221" s="15">
        <f t="shared" si="61"/>
        <v>-3.4443581650241785E-2</v>
      </c>
      <c r="M221" s="15">
        <f t="shared" si="62"/>
        <v>-4.1753357753357742E-2</v>
      </c>
      <c r="N221" s="18">
        <f t="shared" si="63"/>
        <v>47.105785389644836</v>
      </c>
      <c r="O221" s="15">
        <f t="shared" si="64"/>
        <v>-7.7268185385916302E-2</v>
      </c>
      <c r="Q221"/>
      <c r="R221" s="4"/>
      <c r="S221" s="4"/>
      <c r="T221" s="4"/>
      <c r="W221"/>
    </row>
    <row r="222" spans="1:23" x14ac:dyDescent="0.25">
      <c r="A222" s="8">
        <f t="shared" si="60"/>
        <v>19</v>
      </c>
      <c r="B222" s="8">
        <f t="shared" si="58"/>
        <v>5</v>
      </c>
      <c r="C222" s="5">
        <v>221</v>
      </c>
      <c r="D222" s="7">
        <v>11.799999999999999</v>
      </c>
      <c r="E222" s="7">
        <v>11.799999999999999</v>
      </c>
      <c r="F222" s="7">
        <f t="shared" si="57"/>
        <v>0</v>
      </c>
      <c r="G222" s="5">
        <f t="shared" si="56"/>
        <v>42.779555555555547</v>
      </c>
      <c r="H222" s="6">
        <f t="shared" si="59"/>
        <v>-0.10326518518518517</v>
      </c>
      <c r="I222" s="15">
        <f t="shared" si="65"/>
        <v>-6.6188387821126647E-3</v>
      </c>
      <c r="J222" s="15">
        <f t="shared" si="66"/>
        <v>9.66463464030725E-2</v>
      </c>
      <c r="K222" s="15">
        <f t="shared" si="67"/>
        <v>40.79390392092175</v>
      </c>
      <c r="L222" s="15">
        <f t="shared" si="61"/>
        <v>0.10620477626711265</v>
      </c>
      <c r="M222" s="15">
        <f t="shared" si="62"/>
        <v>0.11347822547822546</v>
      </c>
      <c r="N222" s="18">
        <f t="shared" si="63"/>
        <v>32.032780215965971</v>
      </c>
      <c r="O222" s="15">
        <f t="shared" si="64"/>
        <v>7.4112748043831403E-2</v>
      </c>
      <c r="Q222"/>
      <c r="R222" s="3"/>
      <c r="S222" s="16"/>
      <c r="T222" s="16"/>
      <c r="W222"/>
    </row>
    <row r="223" spans="1:23" x14ac:dyDescent="0.25">
      <c r="A223" s="8">
        <f t="shared" si="60"/>
        <v>19</v>
      </c>
      <c r="B223" s="8">
        <f t="shared" si="58"/>
        <v>6</v>
      </c>
      <c r="C223" s="5">
        <v>222</v>
      </c>
      <c r="D223" s="7">
        <v>0.2</v>
      </c>
      <c r="E223" s="7">
        <v>0.2</v>
      </c>
      <c r="F223" s="7">
        <f t="shared" si="57"/>
        <v>0</v>
      </c>
      <c r="G223" s="5">
        <f t="shared" si="56"/>
        <v>11.283111111111111</v>
      </c>
      <c r="H223" s="6">
        <f t="shared" si="59"/>
        <v>-3.6943703703703708E-2</v>
      </c>
      <c r="I223" s="15">
        <f t="shared" si="65"/>
        <v>-1.4948874693695786E-2</v>
      </c>
      <c r="J223" s="15">
        <f t="shared" si="66"/>
        <v>2.1994829010007922E-2</v>
      </c>
      <c r="K223" s="15">
        <f t="shared" si="67"/>
        <v>6.7984487030023759</v>
      </c>
      <c r="L223" s="15">
        <f t="shared" si="61"/>
        <v>2.417014176923947E-2</v>
      </c>
      <c r="M223" s="15">
        <f t="shared" si="62"/>
        <v>4.0597476597476603E-2</v>
      </c>
      <c r="N223" s="18">
        <f t="shared" si="63"/>
        <v>10.566009129279545</v>
      </c>
      <c r="O223" s="15">
        <f t="shared" si="64"/>
        <v>3.7970729411280386E-2</v>
      </c>
      <c r="Q223"/>
      <c r="R223" s="4"/>
      <c r="S223" s="4"/>
      <c r="T223" s="4"/>
      <c r="W223"/>
    </row>
    <row r="224" spans="1:23" x14ac:dyDescent="0.25">
      <c r="A224" s="8">
        <f t="shared" si="60"/>
        <v>19</v>
      </c>
      <c r="B224" s="8">
        <f t="shared" si="58"/>
        <v>7</v>
      </c>
      <c r="C224" s="5">
        <v>223</v>
      </c>
      <c r="D224" s="7">
        <v>46.2</v>
      </c>
      <c r="E224" s="7">
        <v>46.2</v>
      </c>
      <c r="F224" s="7">
        <f t="shared" si="57"/>
        <v>0</v>
      </c>
      <c r="G224" s="5">
        <f t="shared" si="56"/>
        <v>4.4557777777777785</v>
      </c>
      <c r="H224" s="6">
        <f t="shared" si="59"/>
        <v>0.13914740740740741</v>
      </c>
      <c r="I224" s="15">
        <f t="shared" si="65"/>
        <v>-7.3938383474462088E-3</v>
      </c>
      <c r="J224" s="15">
        <f t="shared" si="66"/>
        <v>-0.14654124575485361</v>
      </c>
      <c r="K224" s="15">
        <f t="shared" si="67"/>
        <v>2.2376262735439161</v>
      </c>
      <c r="L224" s="15">
        <f t="shared" si="61"/>
        <v>-0.16103433599434464</v>
      </c>
      <c r="M224" s="15">
        <f t="shared" si="62"/>
        <v>-0.15290923890923894</v>
      </c>
      <c r="N224" s="18">
        <f t="shared" si="63"/>
        <v>4.9082828733146968</v>
      </c>
      <c r="O224" s="15">
        <f t="shared" si="64"/>
        <v>-0.15125171108675936</v>
      </c>
      <c r="Q224"/>
      <c r="R224" s="4"/>
      <c r="S224" s="4"/>
      <c r="T224" s="4"/>
      <c r="W224"/>
    </row>
    <row r="225" spans="1:23" x14ac:dyDescent="0.25">
      <c r="A225" s="8">
        <f t="shared" si="60"/>
        <v>19</v>
      </c>
      <c r="B225" s="8">
        <f t="shared" si="58"/>
        <v>8</v>
      </c>
      <c r="C225" s="5">
        <v>224</v>
      </c>
      <c r="D225" s="7">
        <v>2.6000000000000005</v>
      </c>
      <c r="E225" s="7">
        <v>2.6000000000000005</v>
      </c>
      <c r="F225" s="7">
        <f t="shared" si="57"/>
        <v>0</v>
      </c>
      <c r="G225" s="5">
        <f t="shared" si="56"/>
        <v>3.2571111111111111</v>
      </c>
      <c r="H225" s="6">
        <f t="shared" si="59"/>
        <v>-2.1903703703703686E-3</v>
      </c>
      <c r="I225" s="15">
        <f t="shared" si="65"/>
        <v>8.8104441966663019E-3</v>
      </c>
      <c r="J225" s="15">
        <f t="shared" si="66"/>
        <v>1.100081456703667E-2</v>
      </c>
      <c r="K225" s="15">
        <f t="shared" si="67"/>
        <v>5.9002443701110021</v>
      </c>
      <c r="L225" s="15">
        <f t="shared" si="61"/>
        <v>1.2088807216523815E-2</v>
      </c>
      <c r="M225" s="15">
        <f t="shared" si="62"/>
        <v>2.407000407000405E-3</v>
      </c>
      <c r="N225" s="18">
        <f t="shared" si="63"/>
        <v>9.6292373913939695</v>
      </c>
      <c r="O225" s="15">
        <f t="shared" si="64"/>
        <v>2.5748122312798421E-2</v>
      </c>
      <c r="Q225"/>
      <c r="R225" s="4"/>
      <c r="S225" s="4"/>
      <c r="T225" s="4"/>
      <c r="W225"/>
    </row>
    <row r="226" spans="1:23" x14ac:dyDescent="0.25">
      <c r="A226" s="8">
        <f t="shared" si="60"/>
        <v>19</v>
      </c>
      <c r="B226" s="8">
        <f t="shared" si="58"/>
        <v>9</v>
      </c>
      <c r="C226" s="5">
        <v>225</v>
      </c>
      <c r="D226" s="7">
        <v>17.100000000000001</v>
      </c>
      <c r="E226" s="7">
        <v>17.100000000000001</v>
      </c>
      <c r="F226" s="7">
        <f t="shared" si="57"/>
        <v>0</v>
      </c>
      <c r="G226" s="5">
        <f t="shared" si="56"/>
        <v>5.2579999999999991</v>
      </c>
      <c r="H226" s="6">
        <f t="shared" si="59"/>
        <v>3.9473333333333339E-2</v>
      </c>
      <c r="I226" s="15">
        <f t="shared" si="65"/>
        <v>1.7747276113866214E-2</v>
      </c>
      <c r="J226" s="15">
        <f t="shared" si="66"/>
        <v>-2.1726057219467125E-2</v>
      </c>
      <c r="K226" s="15">
        <f t="shared" si="67"/>
        <v>10.582182834159862</v>
      </c>
      <c r="L226" s="15">
        <f t="shared" si="61"/>
        <v>-2.3874788153260582E-2</v>
      </c>
      <c r="M226" s="15">
        <f t="shared" si="62"/>
        <v>-4.3377289377289387E-2</v>
      </c>
      <c r="N226" s="18">
        <f t="shared" si="63"/>
        <v>9.5971893924381799</v>
      </c>
      <c r="O226" s="15">
        <f t="shared" si="64"/>
        <v>-2.7482822738321689E-2</v>
      </c>
      <c r="Q226"/>
      <c r="R226" s="4"/>
      <c r="S226" s="4"/>
      <c r="T226" s="4"/>
      <c r="W226"/>
    </row>
    <row r="227" spans="1:23" x14ac:dyDescent="0.25">
      <c r="A227" s="8">
        <f t="shared" si="60"/>
        <v>19</v>
      </c>
      <c r="B227" s="8">
        <f t="shared" si="58"/>
        <v>10</v>
      </c>
      <c r="C227" s="5">
        <v>226</v>
      </c>
      <c r="D227" s="7">
        <v>0</v>
      </c>
      <c r="E227" s="7">
        <v>0</v>
      </c>
      <c r="F227" s="7">
        <f t="shared" si="57"/>
        <v>0</v>
      </c>
      <c r="G227" s="5">
        <f t="shared" si="56"/>
        <v>21.998888888888896</v>
      </c>
      <c r="H227" s="6">
        <f t="shared" si="59"/>
        <v>-7.3329629629629647E-2</v>
      </c>
      <c r="I227" s="15">
        <f t="shared" si="65"/>
        <v>1.382150542019756E-2</v>
      </c>
      <c r="J227" s="15">
        <f t="shared" si="66"/>
        <v>8.7151135049827202E-2</v>
      </c>
      <c r="K227" s="15">
        <f t="shared" si="67"/>
        <v>26.145340514948163</v>
      </c>
      <c r="L227" s="15">
        <f t="shared" si="61"/>
        <v>9.5770478076733195E-2</v>
      </c>
      <c r="M227" s="15">
        <f t="shared" si="62"/>
        <v>8.0582010582010602E-2</v>
      </c>
      <c r="N227" s="18">
        <f t="shared" si="63"/>
        <v>11.548709151665955</v>
      </c>
      <c r="O227" s="15">
        <f t="shared" si="64"/>
        <v>4.2302963925516315E-2</v>
      </c>
      <c r="Q227" s="2"/>
      <c r="R227" s="4"/>
      <c r="S227" s="4"/>
      <c r="T227" s="4"/>
      <c r="W227"/>
    </row>
    <row r="228" spans="1:23" x14ac:dyDescent="0.25">
      <c r="A228" s="8">
        <f t="shared" si="60"/>
        <v>19</v>
      </c>
      <c r="B228" s="8">
        <f t="shared" si="58"/>
        <v>11</v>
      </c>
      <c r="C228" s="5">
        <v>227</v>
      </c>
      <c r="D228" s="7">
        <v>12.4</v>
      </c>
      <c r="E228" s="7">
        <v>12.4</v>
      </c>
      <c r="F228" s="7">
        <f t="shared" si="57"/>
        <v>0</v>
      </c>
      <c r="G228" s="5">
        <f t="shared" si="56"/>
        <v>30.617999999999999</v>
      </c>
      <c r="H228" s="6">
        <f t="shared" si="59"/>
        <v>-6.0726666666666658E-2</v>
      </c>
      <c r="I228" s="15">
        <f t="shared" si="65"/>
        <v>-2.322162704009513E-2</v>
      </c>
      <c r="J228" s="15">
        <f t="shared" si="66"/>
        <v>3.7505039626571528E-2</v>
      </c>
      <c r="K228" s="15">
        <f t="shared" si="67"/>
        <v>23.651511887971459</v>
      </c>
      <c r="L228" s="15">
        <f t="shared" si="61"/>
        <v>4.1214329259968714E-2</v>
      </c>
      <c r="M228" s="15">
        <f t="shared" si="62"/>
        <v>6.6732600732600719E-2</v>
      </c>
      <c r="N228" s="18">
        <f t="shared" si="63"/>
        <v>6.1680531052408183</v>
      </c>
      <c r="O228" s="15">
        <f t="shared" si="64"/>
        <v>-2.2827644303147186E-2</v>
      </c>
      <c r="Q228"/>
      <c r="R228" s="4"/>
      <c r="S228" s="4"/>
      <c r="T228" s="4"/>
      <c r="W228"/>
    </row>
    <row r="229" spans="1:23" x14ac:dyDescent="0.25">
      <c r="A229" s="8">
        <f t="shared" si="60"/>
        <v>19</v>
      </c>
      <c r="B229" s="8">
        <f t="shared" si="58"/>
        <v>12</v>
      </c>
      <c r="C229" s="5">
        <v>228</v>
      </c>
      <c r="D229" s="7">
        <v>43.4</v>
      </c>
      <c r="E229" s="7">
        <v>43.4</v>
      </c>
      <c r="F229" s="7">
        <f t="shared" si="57"/>
        <v>0</v>
      </c>
      <c r="G229" s="5">
        <f t="shared" si="56"/>
        <v>27.382666666666658</v>
      </c>
      <c r="H229" s="6">
        <f t="shared" si="59"/>
        <v>5.3391111111111132E-2</v>
      </c>
      <c r="I229" s="15">
        <f t="shared" si="65"/>
        <v>-2.5573499987555703E-2</v>
      </c>
      <c r="J229" s="15">
        <f t="shared" si="66"/>
        <v>-7.8964611098666843E-2</v>
      </c>
      <c r="K229" s="15">
        <f t="shared" si="67"/>
        <v>19.710616670399947</v>
      </c>
      <c r="L229" s="15">
        <f t="shared" si="61"/>
        <v>-8.6774297910622897E-2</v>
      </c>
      <c r="M229" s="15">
        <f t="shared" si="62"/>
        <v>-5.86715506715507E-2</v>
      </c>
      <c r="N229" s="18">
        <f t="shared" si="63"/>
        <v>17.354987297539008</v>
      </c>
      <c r="O229" s="15">
        <f t="shared" si="64"/>
        <v>-9.5402976932091543E-2</v>
      </c>
      <c r="Q229"/>
      <c r="R229" s="4"/>
      <c r="S229" s="4"/>
      <c r="T229" s="4"/>
      <c r="W229"/>
    </row>
    <row r="230" spans="1:23" x14ac:dyDescent="0.25">
      <c r="A230" s="8">
        <f t="shared" si="60"/>
        <v>20</v>
      </c>
      <c r="B230" s="8">
        <f t="shared" si="58"/>
        <v>1</v>
      </c>
      <c r="C230" s="5">
        <v>229</v>
      </c>
      <c r="D230" s="7">
        <v>17.700000000000003</v>
      </c>
      <c r="E230" s="7">
        <v>17.700000000000003</v>
      </c>
      <c r="F230" s="7">
        <f t="shared" si="57"/>
        <v>0</v>
      </c>
      <c r="G230" s="5">
        <f t="shared" si="56"/>
        <v>30.238222222222227</v>
      </c>
      <c r="H230" s="6">
        <f t="shared" si="59"/>
        <v>-4.1794074074074081E-2</v>
      </c>
      <c r="I230" s="15">
        <f t="shared" si="65"/>
        <v>-8.3883999711482707E-3</v>
      </c>
      <c r="J230" s="15">
        <f t="shared" si="66"/>
        <v>3.340567410292581E-2</v>
      </c>
      <c r="K230" s="15">
        <f t="shared" si="67"/>
        <v>27.721702230877746</v>
      </c>
      <c r="L230" s="15">
        <f t="shared" si="61"/>
        <v>3.6709531981237151E-2</v>
      </c>
      <c r="M230" s="15">
        <f t="shared" si="62"/>
        <v>4.5927553927553932E-2</v>
      </c>
      <c r="N230" s="18">
        <f t="shared" si="63"/>
        <v>37.506654663506609</v>
      </c>
      <c r="O230" s="15">
        <f t="shared" si="64"/>
        <v>7.2551848584273285E-2</v>
      </c>
      <c r="Q230"/>
      <c r="R230" s="4"/>
      <c r="S230" s="4"/>
      <c r="T230" s="4"/>
      <c r="W230"/>
    </row>
    <row r="231" spans="1:23" x14ac:dyDescent="0.25">
      <c r="A231" s="8">
        <f t="shared" si="60"/>
        <v>20</v>
      </c>
      <c r="B231" s="8">
        <f t="shared" si="58"/>
        <v>2</v>
      </c>
      <c r="C231" s="5">
        <v>230</v>
      </c>
      <c r="D231" s="7">
        <v>34.4</v>
      </c>
      <c r="E231" s="7">
        <v>34.4</v>
      </c>
      <c r="F231" s="7">
        <f t="shared" si="57"/>
        <v>0</v>
      </c>
      <c r="G231" s="5">
        <f t="shared" si="56"/>
        <v>29.712</v>
      </c>
      <c r="H231" s="6">
        <f t="shared" si="59"/>
        <v>1.5626666666666664E-2</v>
      </c>
      <c r="I231" s="15">
        <f t="shared" si="65"/>
        <v>1.7723479698223334E-2</v>
      </c>
      <c r="J231" s="15">
        <f t="shared" si="66"/>
        <v>2.0968130315566699E-3</v>
      </c>
      <c r="K231" s="15">
        <f t="shared" si="67"/>
        <v>35.029043909466999</v>
      </c>
      <c r="L231" s="15">
        <f t="shared" si="61"/>
        <v>2.3041901445677677E-3</v>
      </c>
      <c r="M231" s="15">
        <f t="shared" si="62"/>
        <v>-1.7172161172161169E-2</v>
      </c>
      <c r="N231" s="18">
        <f t="shared" si="63"/>
        <v>48.044891454522606</v>
      </c>
      <c r="O231" s="15">
        <f t="shared" si="64"/>
        <v>4.9981287379203689E-2</v>
      </c>
      <c r="Q231"/>
      <c r="R231" s="4"/>
      <c r="S231" s="4"/>
      <c r="T231" s="4"/>
      <c r="W231"/>
    </row>
    <row r="232" spans="1:23" x14ac:dyDescent="0.25">
      <c r="A232" s="8">
        <f t="shared" si="60"/>
        <v>20</v>
      </c>
      <c r="B232" s="8">
        <f t="shared" si="58"/>
        <v>3</v>
      </c>
      <c r="C232" s="5">
        <v>231</v>
      </c>
      <c r="D232" s="7">
        <v>64.399999999999991</v>
      </c>
      <c r="E232" s="7">
        <v>64.399999999999991</v>
      </c>
      <c r="F232" s="7">
        <f t="shared" si="57"/>
        <v>0</v>
      </c>
      <c r="G232" s="5">
        <f t="shared" si="56"/>
        <v>50.258222222222223</v>
      </c>
      <c r="H232" s="6">
        <f t="shared" si="59"/>
        <v>4.7139259259259228E-2</v>
      </c>
      <c r="I232" s="15">
        <f t="shared" si="65"/>
        <v>2.9356609172116035E-2</v>
      </c>
      <c r="J232" s="15">
        <f t="shared" si="66"/>
        <v>-1.7782650087143193E-2</v>
      </c>
      <c r="K232" s="15">
        <f t="shared" si="67"/>
        <v>59.065204973857035</v>
      </c>
      <c r="L232" s="15">
        <f t="shared" si="61"/>
        <v>-1.954137372213537E-2</v>
      </c>
      <c r="M232" s="15">
        <f t="shared" si="62"/>
        <v>-5.1801383801383771E-2</v>
      </c>
      <c r="N232" s="18">
        <f t="shared" si="63"/>
        <v>55.602970900972593</v>
      </c>
      <c r="O232" s="15">
        <f t="shared" si="64"/>
        <v>-3.2223549813287171E-2</v>
      </c>
      <c r="Q232"/>
      <c r="R232" s="4"/>
      <c r="S232" s="4"/>
      <c r="T232" s="4"/>
      <c r="W232"/>
    </row>
    <row r="233" spans="1:23" x14ac:dyDescent="0.25">
      <c r="A233" s="8">
        <f t="shared" si="60"/>
        <v>20</v>
      </c>
      <c r="B233" s="8">
        <f t="shared" si="58"/>
        <v>4</v>
      </c>
      <c r="C233" s="5">
        <v>232</v>
      </c>
      <c r="D233" s="7">
        <v>48</v>
      </c>
      <c r="E233" s="7">
        <v>48</v>
      </c>
      <c r="F233" s="7">
        <f t="shared" si="57"/>
        <v>0</v>
      </c>
      <c r="G233" s="5">
        <f t="shared" si="56"/>
        <v>56.801333333333325</v>
      </c>
      <c r="H233" s="6">
        <f t="shared" si="59"/>
        <v>-2.9337777777777751E-2</v>
      </c>
      <c r="I233" s="15">
        <f t="shared" si="65"/>
        <v>1.109545662992983E-3</v>
      </c>
      <c r="J233" s="15">
        <f t="shared" si="66"/>
        <v>3.0447323440770734E-2</v>
      </c>
      <c r="K233" s="15">
        <f t="shared" si="67"/>
        <v>57.134197032231221</v>
      </c>
      <c r="L233" s="15">
        <f t="shared" si="61"/>
        <v>3.3458597187660151E-2</v>
      </c>
      <c r="M233" s="15">
        <f t="shared" si="62"/>
        <v>3.223931623931621E-2</v>
      </c>
      <c r="N233" s="18">
        <f t="shared" si="63"/>
        <v>42.544258978072833</v>
      </c>
      <c r="O233" s="15">
        <f t="shared" si="64"/>
        <v>-1.9984399347718562E-2</v>
      </c>
      <c r="Q233"/>
      <c r="R233" s="4"/>
      <c r="S233" s="4"/>
      <c r="T233" s="4"/>
      <c r="W233"/>
    </row>
    <row r="234" spans="1:23" x14ac:dyDescent="0.25">
      <c r="A234" s="8">
        <f t="shared" si="60"/>
        <v>20</v>
      </c>
      <c r="B234" s="8">
        <f t="shared" si="58"/>
        <v>5</v>
      </c>
      <c r="C234" s="5">
        <v>233</v>
      </c>
      <c r="D234" s="7">
        <v>60</v>
      </c>
      <c r="E234" s="7">
        <v>60</v>
      </c>
      <c r="F234" s="7">
        <f t="shared" si="57"/>
        <v>0</v>
      </c>
      <c r="G234" s="5">
        <f t="shared" si="56"/>
        <v>42.779555555555547</v>
      </c>
      <c r="H234" s="6">
        <f t="shared" si="59"/>
        <v>5.7401481481481512E-2</v>
      </c>
      <c r="I234" s="15">
        <f t="shared" si="65"/>
        <v>-3.4250182033001488E-2</v>
      </c>
      <c r="J234" s="15">
        <f t="shared" si="66"/>
        <v>-9.1651663514483006E-2</v>
      </c>
      <c r="K234" s="15">
        <f t="shared" si="67"/>
        <v>32.504500945655103</v>
      </c>
      <c r="L234" s="15">
        <f t="shared" si="61"/>
        <v>-0.10071611375217911</v>
      </c>
      <c r="M234" s="15">
        <f t="shared" si="62"/>
        <v>-6.3078551078551107E-2</v>
      </c>
      <c r="N234" s="18">
        <f t="shared" si="63"/>
        <v>21.697669776873028</v>
      </c>
      <c r="O234" s="15">
        <f t="shared" si="64"/>
        <v>-0.14030157590889</v>
      </c>
      <c r="Q234"/>
      <c r="R234" s="4"/>
      <c r="S234" s="4"/>
      <c r="T234" s="4"/>
      <c r="W234"/>
    </row>
    <row r="235" spans="1:23" x14ac:dyDescent="0.25">
      <c r="A235" s="8">
        <f t="shared" si="60"/>
        <v>20</v>
      </c>
      <c r="B235" s="8">
        <f t="shared" si="58"/>
        <v>6</v>
      </c>
      <c r="C235" s="5">
        <v>234</v>
      </c>
      <c r="D235" s="7">
        <v>8.5</v>
      </c>
      <c r="E235" s="7">
        <v>8.5</v>
      </c>
      <c r="F235" s="7">
        <f t="shared" si="57"/>
        <v>0</v>
      </c>
      <c r="G235" s="5">
        <f t="shared" si="56"/>
        <v>11.283111111111111</v>
      </c>
      <c r="H235" s="6">
        <f t="shared" si="59"/>
        <v>-9.2770370370370385E-3</v>
      </c>
      <c r="I235" s="15">
        <f t="shared" si="65"/>
        <v>8.3994342886116596E-3</v>
      </c>
      <c r="J235" s="15">
        <f t="shared" si="66"/>
        <v>1.7676471325648698E-2</v>
      </c>
      <c r="K235" s="15">
        <f t="shared" si="67"/>
        <v>13.80294139769461</v>
      </c>
      <c r="L235" s="15">
        <f t="shared" si="61"/>
        <v>1.9424693764449122E-2</v>
      </c>
      <c r="M235" s="15">
        <f t="shared" si="62"/>
        <v>1.0194546194546196E-2</v>
      </c>
      <c r="N235" s="18">
        <f t="shared" si="63"/>
        <v>31.926090814734618</v>
      </c>
      <c r="O235" s="15">
        <f t="shared" si="64"/>
        <v>8.5809856464229367E-2</v>
      </c>
      <c r="Q235"/>
      <c r="R235" s="3"/>
      <c r="S235" s="16"/>
      <c r="T235" s="16"/>
      <c r="W235"/>
    </row>
    <row r="236" spans="1:23" x14ac:dyDescent="0.25">
      <c r="A236" s="8">
        <f t="shared" si="60"/>
        <v>20</v>
      </c>
      <c r="B236" s="8">
        <f t="shared" si="58"/>
        <v>7</v>
      </c>
      <c r="C236" s="5">
        <v>235</v>
      </c>
      <c r="D236" s="7">
        <v>0</v>
      </c>
      <c r="E236" s="7">
        <v>0</v>
      </c>
      <c r="F236" s="7">
        <f t="shared" si="57"/>
        <v>0</v>
      </c>
      <c r="G236" s="5">
        <f t="shared" si="56"/>
        <v>4.4557777777777785</v>
      </c>
      <c r="H236" s="6">
        <f t="shared" si="59"/>
        <v>-1.4852592592592594E-2</v>
      </c>
      <c r="I236" s="15">
        <f t="shared" si="65"/>
        <v>5.4103318481100015E-3</v>
      </c>
      <c r="J236" s="15">
        <f t="shared" si="66"/>
        <v>2.0262924440702594E-2</v>
      </c>
      <c r="K236" s="15">
        <f t="shared" si="67"/>
        <v>6.0788773322107792</v>
      </c>
      <c r="L236" s="15">
        <f t="shared" si="61"/>
        <v>2.2266949934838021E-2</v>
      </c>
      <c r="M236" s="15">
        <f t="shared" si="62"/>
        <v>1.6321530321530324E-2</v>
      </c>
      <c r="N236" s="18">
        <f t="shared" si="63"/>
        <v>21.368191036215105</v>
      </c>
      <c r="O236" s="15">
        <f t="shared" si="64"/>
        <v>7.8271762037417966E-2</v>
      </c>
      <c r="Q236"/>
      <c r="R236" s="4"/>
      <c r="S236" s="4"/>
      <c r="T236" s="4"/>
      <c r="W236"/>
    </row>
    <row r="237" spans="1:23" x14ac:dyDescent="0.25">
      <c r="A237" s="8">
        <f t="shared" si="60"/>
        <v>20</v>
      </c>
      <c r="B237" s="8">
        <f t="shared" si="58"/>
        <v>8</v>
      </c>
      <c r="C237" s="5">
        <v>236</v>
      </c>
      <c r="D237" s="7">
        <v>0</v>
      </c>
      <c r="E237" s="7">
        <v>0</v>
      </c>
      <c r="F237" s="7">
        <f t="shared" si="57"/>
        <v>0</v>
      </c>
      <c r="G237" s="5">
        <f t="shared" si="56"/>
        <v>3.2571111111111111</v>
      </c>
      <c r="H237" s="6">
        <f t="shared" si="59"/>
        <v>-1.0857037037037037E-2</v>
      </c>
      <c r="I237" s="15">
        <f t="shared" si="65"/>
        <v>4.6328128349444626E-3</v>
      </c>
      <c r="J237" s="15">
        <f t="shared" si="66"/>
        <v>1.5489849871981499E-2</v>
      </c>
      <c r="K237" s="15">
        <f t="shared" si="67"/>
        <v>4.6469549615944494</v>
      </c>
      <c r="L237" s="15">
        <f t="shared" si="61"/>
        <v>1.7021813046133514E-2</v>
      </c>
      <c r="M237" s="15">
        <f t="shared" si="62"/>
        <v>1.1930809930809931E-2</v>
      </c>
      <c r="N237" s="18">
        <f t="shared" si="63"/>
        <v>6.5758729657875312</v>
      </c>
      <c r="O237" s="15">
        <f t="shared" si="64"/>
        <v>2.4087446761126487E-2</v>
      </c>
      <c r="Q237"/>
      <c r="R237" s="4"/>
      <c r="S237" s="4"/>
      <c r="T237" s="4"/>
      <c r="W237"/>
    </row>
    <row r="238" spans="1:23" x14ac:dyDescent="0.25">
      <c r="A238" s="8">
        <f t="shared" si="60"/>
        <v>20</v>
      </c>
      <c r="B238" s="8">
        <f t="shared" si="58"/>
        <v>9</v>
      </c>
      <c r="C238" s="5">
        <v>237</v>
      </c>
      <c r="D238" s="7">
        <v>14.4</v>
      </c>
      <c r="E238" s="7">
        <v>14.4</v>
      </c>
      <c r="F238" s="7">
        <f t="shared" si="57"/>
        <v>0</v>
      </c>
      <c r="G238" s="5">
        <f t="shared" si="56"/>
        <v>5.2579999999999991</v>
      </c>
      <c r="H238" s="6">
        <f t="shared" si="59"/>
        <v>3.0473333333333338E-2</v>
      </c>
      <c r="I238" s="15">
        <f t="shared" si="65"/>
        <v>4.6078278412848561E-3</v>
      </c>
      <c r="J238" s="15">
        <f t="shared" si="66"/>
        <v>-2.5865505492048482E-2</v>
      </c>
      <c r="K238" s="15">
        <f t="shared" si="67"/>
        <v>6.6403483523854554</v>
      </c>
      <c r="L238" s="15">
        <f t="shared" si="61"/>
        <v>-2.8423632408844487E-2</v>
      </c>
      <c r="M238" s="15">
        <f t="shared" si="62"/>
        <v>-3.348717948717949E-2</v>
      </c>
      <c r="N238" s="18">
        <f t="shared" si="63"/>
        <v>10.207895820253309</v>
      </c>
      <c r="O238" s="15">
        <f t="shared" si="64"/>
        <v>-1.5355692966105094E-2</v>
      </c>
      <c r="Q238"/>
      <c r="R238" s="4"/>
      <c r="S238" s="4"/>
      <c r="T238" s="4"/>
      <c r="W238"/>
    </row>
    <row r="239" spans="1:23" x14ac:dyDescent="0.25">
      <c r="A239" s="8">
        <f t="shared" si="60"/>
        <v>20</v>
      </c>
      <c r="B239" s="8">
        <f t="shared" si="58"/>
        <v>10</v>
      </c>
      <c r="C239" s="5">
        <v>238</v>
      </c>
      <c r="D239" s="7">
        <v>6.2</v>
      </c>
      <c r="E239" s="7">
        <v>6.2</v>
      </c>
      <c r="F239" s="7">
        <f t="shared" si="57"/>
        <v>0</v>
      </c>
      <c r="G239" s="5">
        <f t="shared" si="56"/>
        <v>21.998888888888896</v>
      </c>
      <c r="H239" s="6">
        <f t="shared" si="59"/>
        <v>-5.2662962962962988E-2</v>
      </c>
      <c r="I239" s="15">
        <f t="shared" ref="I239" si="68">R$1+R$2*H238+R$3*H237+R$4*H236+R$5*H235+R$6*H234+R$7*H233+R$8*H232+R$9*H231+R$10*H230+R$11*H229+R$12*H228+R$13*H227</f>
        <v>-1.5584197436439868E-2</v>
      </c>
      <c r="J239" s="15">
        <f t="shared" ref="J239" si="69">I239-H239</f>
        <v>3.7078765526523116E-2</v>
      </c>
      <c r="K239" s="15">
        <f t="shared" ref="K239" si="70">300*I239+G239</f>
        <v>17.323629657956936</v>
      </c>
      <c r="L239" s="15">
        <f t="shared" si="61"/>
        <v>4.0745896182992437E-2</v>
      </c>
      <c r="M239" s="15">
        <f t="shared" si="62"/>
        <v>5.7871387871387903E-2</v>
      </c>
      <c r="N239" s="18">
        <f t="shared" si="63"/>
        <v>11.612710124975074</v>
      </c>
      <c r="O239" s="15">
        <f t="shared" si="64"/>
        <v>1.9826777014560711E-2</v>
      </c>
      <c r="Q239"/>
      <c r="R239" s="4"/>
      <c r="S239" s="4"/>
      <c r="T239" s="4"/>
      <c r="W239"/>
    </row>
    <row r="240" spans="1:23" x14ac:dyDescent="0.25">
      <c r="A240" s="8">
        <f>IF(B240=1,A238+1,A238)</f>
        <v>20</v>
      </c>
      <c r="B240" s="8">
        <f t="shared" si="58"/>
        <v>11</v>
      </c>
      <c r="C240" s="5">
        <v>239</v>
      </c>
      <c r="D240" s="7">
        <v>13</v>
      </c>
      <c r="E240" s="7">
        <v>13</v>
      </c>
      <c r="F240" s="7">
        <f t="shared" si="57"/>
        <v>0</v>
      </c>
      <c r="G240" s="5">
        <f t="shared" si="56"/>
        <v>30.617999999999999</v>
      </c>
      <c r="H240" s="6">
        <f t="shared" si="59"/>
        <v>-5.8726666666666663E-2</v>
      </c>
      <c r="I240" s="15">
        <f>R$1+R$2*H238+R$3*H237+R$4*H236+R$5*H235+R$6*H234+R$7*H233+R$8*H232+R$9*H231+R$10*H230+R$11*H229+R$12*H228+R$13*H227</f>
        <v>-1.5584197436439868E-2</v>
      </c>
      <c r="J240" s="15">
        <f t="shared" si="66"/>
        <v>4.3142469230226799E-2</v>
      </c>
      <c r="K240" s="15">
        <f t="shared" si="67"/>
        <v>25.942740769068038</v>
      </c>
      <c r="L240" s="15">
        <f t="shared" si="61"/>
        <v>4.7409306846403071E-2</v>
      </c>
      <c r="M240" s="15">
        <f t="shared" si="62"/>
        <v>6.4534798534798529E-2</v>
      </c>
      <c r="N240" s="18">
        <f t="shared" si="63"/>
        <v>24.249135965215324</v>
      </c>
      <c r="O240" s="15">
        <f t="shared" si="64"/>
        <v>4.1205626246209978E-2</v>
      </c>
      <c r="Q240" s="2"/>
      <c r="R240" s="4"/>
      <c r="S240" s="4"/>
      <c r="T240" s="4"/>
      <c r="W240"/>
    </row>
    <row r="241" spans="1:23" x14ac:dyDescent="0.25">
      <c r="A241" s="8">
        <f t="shared" si="60"/>
        <v>20</v>
      </c>
      <c r="B241" s="8">
        <f t="shared" si="58"/>
        <v>12</v>
      </c>
      <c r="C241" s="5">
        <v>240</v>
      </c>
      <c r="D241" s="7">
        <v>18.899999999999999</v>
      </c>
      <c r="E241" s="7">
        <v>18.899999999999999</v>
      </c>
      <c r="F241" s="7">
        <f t="shared" si="57"/>
        <v>0</v>
      </c>
      <c r="G241" s="5">
        <f t="shared" si="56"/>
        <v>27.382666666666658</v>
      </c>
      <c r="H241" s="6">
        <f t="shared" si="59"/>
        <v>-2.8275555555555533E-2</v>
      </c>
      <c r="I241" s="15">
        <f>R$1+R$2*H240+R$3*H238+R$4*H237+R$5*H236+R$6*H235+R$7*H234+R$8*H233+R$9*H232+R$10*H231+R$11*H230+R$12*H229+R$13*H228</f>
        <v>9.5407257442839573E-4</v>
      </c>
      <c r="J241" s="15">
        <f t="shared" si="66"/>
        <v>2.9229628129983927E-2</v>
      </c>
      <c r="K241" s="15">
        <f t="shared" si="67"/>
        <v>27.668888438995175</v>
      </c>
      <c r="L241" s="15">
        <f t="shared" si="61"/>
        <v>3.2120470472509807E-2</v>
      </c>
      <c r="M241" s="15">
        <f t="shared" si="62"/>
        <v>3.1072039072039048E-2</v>
      </c>
      <c r="N241" s="18">
        <f t="shared" si="63"/>
        <v>25.806561738802266</v>
      </c>
      <c r="O241" s="15">
        <f t="shared" si="64"/>
        <v>2.5298760947993652E-2</v>
      </c>
      <c r="Q241"/>
      <c r="R241" s="4"/>
      <c r="S241" s="4"/>
      <c r="T241" s="4"/>
      <c r="W241"/>
    </row>
    <row r="242" spans="1:23" x14ac:dyDescent="0.25">
      <c r="A242" s="8">
        <f t="shared" si="60"/>
        <v>21</v>
      </c>
      <c r="B242" s="8">
        <f t="shared" si="58"/>
        <v>1</v>
      </c>
      <c r="C242" s="5">
        <v>241</v>
      </c>
      <c r="D242" s="7">
        <v>29.3</v>
      </c>
      <c r="E242" s="7">
        <v>29.3</v>
      </c>
      <c r="F242" s="7">
        <f t="shared" si="57"/>
        <v>0</v>
      </c>
      <c r="G242" s="5">
        <f t="shared" si="56"/>
        <v>30.238222222222227</v>
      </c>
      <c r="H242" s="6">
        <f t="shared" si="59"/>
        <v>-3.1274074074074203E-3</v>
      </c>
      <c r="I242" s="15">
        <f>R$1+R$2*H241+R$3*H240+R$4*H238+R$5*H237+R$6*H236+R$7*H235+R$8*H234+R$9*H233+R$10*H232+R$11*H231+R$12*H230+R$13*H229</f>
        <v>-2.27916416741381E-3</v>
      </c>
      <c r="J242" s="15">
        <f t="shared" si="66"/>
        <v>8.4824323999361032E-4</v>
      </c>
      <c r="K242" s="15">
        <f t="shared" si="67"/>
        <v>29.554472971998084</v>
      </c>
      <c r="L242" s="15">
        <f t="shared" si="61"/>
        <v>9.3213542856440885E-4</v>
      </c>
      <c r="M242" s="15">
        <f t="shared" si="62"/>
        <v>3.4367114367114507E-3</v>
      </c>
      <c r="N242" s="18">
        <f t="shared" si="63"/>
        <v>22.188953697624143</v>
      </c>
      <c r="O242" s="15">
        <f t="shared" si="64"/>
        <v>-2.604778865339142E-2</v>
      </c>
      <c r="Q242"/>
      <c r="R242" s="4"/>
      <c r="S242" s="4"/>
      <c r="T242" s="4"/>
    </row>
    <row r="243" spans="1:23" x14ac:dyDescent="0.25">
      <c r="A243" s="8">
        <f t="shared" si="60"/>
        <v>21</v>
      </c>
      <c r="B243" s="8">
        <f t="shared" si="58"/>
        <v>2</v>
      </c>
      <c r="C243" s="5">
        <v>242</v>
      </c>
      <c r="D243" s="7">
        <v>39.699999999999996</v>
      </c>
      <c r="E243" s="7">
        <v>39.699999999999996</v>
      </c>
      <c r="F243" s="7">
        <f t="shared" si="57"/>
        <v>0</v>
      </c>
      <c r="G243" s="5">
        <f t="shared" si="56"/>
        <v>29.712</v>
      </c>
      <c r="H243" s="6">
        <f t="shared" si="59"/>
        <v>3.3293333333333321E-2</v>
      </c>
      <c r="I243" s="15">
        <f>R$1+R$2*H242+R$3*H241+R$4*H240+R$5*H238+R$6*H237+R$7*H236+R$8*H235+R$9*H234+R$10*H233+R$11*H232+R$12*H231+R$13*H230</f>
        <v>-1.1283411009495065E-2</v>
      </c>
      <c r="J243" s="15">
        <f t="shared" si="66"/>
        <v>-4.4576744342828385E-2</v>
      </c>
      <c r="K243" s="15">
        <f t="shared" si="67"/>
        <v>26.32697669715148</v>
      </c>
      <c r="L243" s="15">
        <f t="shared" si="61"/>
        <v>-4.8985433343767461E-2</v>
      </c>
      <c r="M243" s="15">
        <f t="shared" si="62"/>
        <v>-3.6586080586080573E-2</v>
      </c>
      <c r="N243" s="18">
        <f t="shared" si="63"/>
        <v>37.001143817797789</v>
      </c>
      <c r="O243" s="15">
        <f t="shared" si="64"/>
        <v>-9.8859200813267625E-3</v>
      </c>
      <c r="Q243"/>
      <c r="R243" s="4"/>
      <c r="S243" s="4"/>
      <c r="T243" s="4"/>
    </row>
    <row r="244" spans="1:23" x14ac:dyDescent="0.25">
      <c r="A244" s="8">
        <f t="shared" si="60"/>
        <v>21</v>
      </c>
      <c r="B244" s="8">
        <f t="shared" si="58"/>
        <v>3</v>
      </c>
      <c r="C244" s="5">
        <v>243</v>
      </c>
      <c r="D244" s="7">
        <v>42.400000000000006</v>
      </c>
      <c r="E244" s="7">
        <v>42.400000000000006</v>
      </c>
      <c r="F244" s="7">
        <f t="shared" si="57"/>
        <v>0</v>
      </c>
      <c r="G244" s="5">
        <f t="shared" si="56"/>
        <v>50.258222222222223</v>
      </c>
      <c r="H244" s="6">
        <f t="shared" si="59"/>
        <v>-2.6194074074074057E-2</v>
      </c>
      <c r="I244" s="15">
        <f>R$1+R$2*H243+R$3*H242+R$4*H241+R$5*H240+R$6*H238+R$7*H237+R$8*H236+R$9*H235+R$10*H234+R$11*H233+R$12*H232+R$13*H231</f>
        <v>3.9544371287047794E-3</v>
      </c>
      <c r="J244" s="15">
        <f t="shared" si="66"/>
        <v>3.0148511202778838E-2</v>
      </c>
      <c r="K244" s="15">
        <f t="shared" si="67"/>
        <v>51.444553360833659</v>
      </c>
      <c r="L244" s="15">
        <f t="shared" si="61"/>
        <v>3.3130232090965765E-2</v>
      </c>
      <c r="M244" s="15">
        <f t="shared" si="62"/>
        <v>2.8784696784696764E-2</v>
      </c>
      <c r="N244" s="18">
        <f t="shared" si="63"/>
        <v>44.804930243314857</v>
      </c>
      <c r="O244" s="15">
        <f t="shared" si="64"/>
        <v>8.8092682905305912E-3</v>
      </c>
      <c r="Q244"/>
      <c r="R244" s="4"/>
      <c r="S244" s="4"/>
      <c r="T244" s="4"/>
    </row>
    <row r="245" spans="1:23" x14ac:dyDescent="0.25">
      <c r="A245" s="8">
        <f t="shared" si="60"/>
        <v>21</v>
      </c>
      <c r="B245" s="8">
        <f t="shared" si="58"/>
        <v>4</v>
      </c>
      <c r="C245" s="5">
        <v>244</v>
      </c>
      <c r="D245" s="7">
        <v>77.8</v>
      </c>
      <c r="E245" s="7">
        <v>77.8</v>
      </c>
      <c r="F245" s="7">
        <f t="shared" si="57"/>
        <v>0</v>
      </c>
      <c r="G245" s="5">
        <f t="shared" si="56"/>
        <v>56.801333333333325</v>
      </c>
      <c r="H245" s="6">
        <f t="shared" si="59"/>
        <v>6.9995555555555575E-2</v>
      </c>
      <c r="I245" s="15">
        <f>R$1+R$2*H244+R$3*H243+R$4*H242+R$5*H241+R$6*H240+R$7*H238+R$8*H237+R$9*H236+R$10*H235+R$11*H234+R$12*H233+R$13*H232</f>
        <v>-3.3972563649533015E-3</v>
      </c>
      <c r="J245" s="15">
        <f t="shared" si="66"/>
        <v>-7.339281192050888E-2</v>
      </c>
      <c r="K245" s="15">
        <f t="shared" si="67"/>
        <v>55.782156423847333</v>
      </c>
      <c r="L245" s="15">
        <f t="shared" si="61"/>
        <v>-8.0651441670888877E-2</v>
      </c>
      <c r="M245" s="15">
        <f t="shared" si="62"/>
        <v>-7.6918192918192935E-2</v>
      </c>
      <c r="N245" s="18">
        <f t="shared" si="63"/>
        <v>46.197984824785962</v>
      </c>
      <c r="O245" s="15">
        <f t="shared" si="64"/>
        <v>-0.11575829734510636</v>
      </c>
      <c r="Q245"/>
      <c r="R245" s="4"/>
      <c r="S245" s="4"/>
      <c r="T245" s="4"/>
    </row>
    <row r="246" spans="1:23" x14ac:dyDescent="0.25">
      <c r="A246" s="8">
        <f t="shared" si="60"/>
        <v>21</v>
      </c>
      <c r="B246" s="8">
        <f t="shared" si="58"/>
        <v>5</v>
      </c>
      <c r="C246" s="5">
        <v>245</v>
      </c>
      <c r="D246" s="7">
        <v>73.199999999999989</v>
      </c>
      <c r="E246" s="7">
        <v>73.199999999999989</v>
      </c>
      <c r="F246" s="7">
        <f t="shared" si="57"/>
        <v>0</v>
      </c>
      <c r="G246" s="5">
        <f t="shared" si="56"/>
        <v>42.779555555555547</v>
      </c>
      <c r="H246" s="6">
        <f t="shared" si="59"/>
        <v>0.10140148148148147</v>
      </c>
      <c r="I246" s="15">
        <f>R$1+R$2*H245+R$3*H244+R$4*H243+R$5*H242+R$6*H241+R$7*H240+R$8*H238+R$9*H237+R$10*H236+R$11*H235+R$12*H234+R$13*H233</f>
        <v>5.3860636296703384E-3</v>
      </c>
      <c r="J246" s="15">
        <f t="shared" si="66"/>
        <v>-9.6015417851811127E-2</v>
      </c>
      <c r="K246" s="15">
        <f t="shared" si="67"/>
        <v>44.395374644456645</v>
      </c>
      <c r="L246" s="15">
        <f t="shared" si="61"/>
        <v>-0.10551144818880345</v>
      </c>
      <c r="M246" s="15">
        <f t="shared" si="62"/>
        <v>-0.11143019943019943</v>
      </c>
      <c r="N246" s="18">
        <f t="shared" si="63"/>
        <v>42.798907802712144</v>
      </c>
      <c r="O246" s="15">
        <f t="shared" si="64"/>
        <v>-0.11135931207797746</v>
      </c>
      <c r="Q246"/>
      <c r="R246" s="4"/>
      <c r="S246" s="4"/>
      <c r="T246" s="4"/>
    </row>
    <row r="247" spans="1:23" x14ac:dyDescent="0.25">
      <c r="A247" s="8">
        <f t="shared" si="60"/>
        <v>21</v>
      </c>
      <c r="B247" s="8">
        <f t="shared" si="58"/>
        <v>6</v>
      </c>
      <c r="C247" s="5">
        <v>246</v>
      </c>
      <c r="D247" s="7">
        <v>0.6</v>
      </c>
      <c r="E247" s="7">
        <v>0.6</v>
      </c>
      <c r="F247" s="7">
        <f t="shared" si="57"/>
        <v>0</v>
      </c>
      <c r="G247" s="5">
        <f t="shared" si="56"/>
        <v>11.283111111111111</v>
      </c>
      <c r="H247" s="6">
        <f t="shared" si="59"/>
        <v>-3.5610370370370376E-2</v>
      </c>
      <c r="I247" s="15">
        <f>R$1+R$2*H246+R$3*H245+R$4*H244+R$5*H243+R$6*H242+R$7*H241+R$8*H240+R$9*H238+R$10*H237+R$11*H236+R$12*H235+R$13*H234</f>
        <v>6.0025446161741077E-3</v>
      </c>
      <c r="J247" s="15">
        <f t="shared" si="66"/>
        <v>4.1612914986544486E-2</v>
      </c>
      <c r="K247" s="15">
        <f t="shared" si="67"/>
        <v>13.083874495963343</v>
      </c>
      <c r="L247" s="15">
        <f t="shared" si="61"/>
        <v>4.5728478007191736E-2</v>
      </c>
      <c r="M247" s="15">
        <f t="shared" si="62"/>
        <v>3.9132275132275136E-2</v>
      </c>
      <c r="N247" s="18">
        <f t="shared" si="63"/>
        <v>28.380007896147962</v>
      </c>
      <c r="O247" s="15">
        <f t="shared" si="64"/>
        <v>0.10175827068186066</v>
      </c>
      <c r="Q247"/>
      <c r="R247" s="4"/>
      <c r="S247" s="4"/>
      <c r="T247" s="4"/>
    </row>
    <row r="248" spans="1:23" x14ac:dyDescent="0.25">
      <c r="A248" s="8">
        <f t="shared" si="60"/>
        <v>21</v>
      </c>
      <c r="B248" s="8">
        <f t="shared" si="58"/>
        <v>7</v>
      </c>
      <c r="C248" s="5">
        <v>247</v>
      </c>
      <c r="D248" s="7">
        <v>2.2000000000000002</v>
      </c>
      <c r="E248" s="7">
        <v>2.2000000000000002</v>
      </c>
      <c r="F248" s="7">
        <f t="shared" si="57"/>
        <v>0</v>
      </c>
      <c r="G248" s="5">
        <f t="shared" si="56"/>
        <v>4.4557777777777785</v>
      </c>
      <c r="H248" s="6">
        <f t="shared" si="59"/>
        <v>-7.5192592592592611E-3</v>
      </c>
      <c r="I248" s="15">
        <f>R$1+R$2*H247+R$3*H246+R$4*H245+R$5*H244+R$6*H243+R$7*H242+R$8*H241+R$9*H240+R$10*H238+R$11*H237+R$12*H236+R$13*H235</f>
        <v>-2.4801620064486673E-3</v>
      </c>
      <c r="J248" s="15">
        <f t="shared" si="66"/>
        <v>5.0390972528105938E-3</v>
      </c>
      <c r="K248" s="15">
        <f t="shared" si="67"/>
        <v>3.7117291758431783</v>
      </c>
      <c r="L248" s="15">
        <f t="shared" si="61"/>
        <v>5.5374695085830703E-3</v>
      </c>
      <c r="M248" s="15">
        <f t="shared" si="62"/>
        <v>8.2629222629222645E-3</v>
      </c>
      <c r="N248" s="18">
        <f t="shared" si="63"/>
        <v>9.1689864373669714</v>
      </c>
      <c r="O248" s="15">
        <f t="shared" si="64"/>
        <v>2.5527422847498062E-2</v>
      </c>
      <c r="Q248"/>
      <c r="R248" s="3"/>
      <c r="S248" s="16"/>
      <c r="T248" s="16"/>
    </row>
    <row r="249" spans="1:23" x14ac:dyDescent="0.25">
      <c r="A249" s="8">
        <f t="shared" si="60"/>
        <v>21</v>
      </c>
      <c r="B249" s="8">
        <f t="shared" si="58"/>
        <v>8</v>
      </c>
      <c r="C249" s="5">
        <v>248</v>
      </c>
      <c r="D249" s="7">
        <v>0</v>
      </c>
      <c r="E249" s="7">
        <v>0</v>
      </c>
      <c r="F249" s="7">
        <f t="shared" si="57"/>
        <v>0</v>
      </c>
      <c r="G249" s="5">
        <f t="shared" si="56"/>
        <v>3.2571111111111111</v>
      </c>
      <c r="H249" s="6">
        <f t="shared" si="59"/>
        <v>-1.0857037037037037E-2</v>
      </c>
      <c r="I249" s="15">
        <f>R$1+R$2*H248+R$3*H247+R$4*H246+R$5*H245+R$6*H244+R$7*H243+R$8*H242+R$9*H241+R$10*H240+R$11*H238+R$12*H237+R$13*H236</f>
        <v>-4.1336975475109675E-3</v>
      </c>
      <c r="J249" s="15">
        <f t="shared" si="66"/>
        <v>6.723339489526069E-3</v>
      </c>
      <c r="K249" s="15">
        <f t="shared" si="67"/>
        <v>2.0170018468578208</v>
      </c>
      <c r="L249" s="15">
        <f t="shared" si="61"/>
        <v>7.3882851533253512E-3</v>
      </c>
      <c r="M249" s="15">
        <f t="shared" si="62"/>
        <v>1.1930809930809931E-2</v>
      </c>
      <c r="N249" s="18">
        <f t="shared" si="63"/>
        <v>5.9825630277508131</v>
      </c>
      <c r="O249" s="15">
        <f t="shared" si="64"/>
        <v>2.1914150284801513E-2</v>
      </c>
      <c r="Q249"/>
      <c r="R249" s="4"/>
      <c r="S249" s="4"/>
      <c r="T249" s="4"/>
    </row>
    <row r="250" spans="1:23" x14ac:dyDescent="0.25">
      <c r="A250" s="8">
        <f t="shared" si="60"/>
        <v>21</v>
      </c>
      <c r="B250" s="8">
        <f t="shared" si="58"/>
        <v>9</v>
      </c>
      <c r="C250" s="5">
        <v>249</v>
      </c>
      <c r="D250" s="7">
        <v>10.200000000000001</v>
      </c>
      <c r="E250" s="7">
        <v>10.200000000000001</v>
      </c>
      <c r="F250" s="7">
        <f t="shared" si="57"/>
        <v>0</v>
      </c>
      <c r="G250" s="5">
        <f t="shared" si="56"/>
        <v>5.2579999999999991</v>
      </c>
      <c r="H250" s="6">
        <f t="shared" si="59"/>
        <v>1.647333333333334E-2</v>
      </c>
      <c r="I250" s="15">
        <f>R$1+R$2*H249+R$3*H248+R$4*H247+R$5*H246+R$6*H245+R$7*H244+R$8*H243+R$9*H242+R$10*H241+R$11*H240+R$12*H238+R$13*H237</f>
        <v>1.7872329279784967E-3</v>
      </c>
      <c r="J250" s="15">
        <f t="shared" si="66"/>
        <v>-1.4686100405354844E-2</v>
      </c>
      <c r="K250" s="15">
        <f t="shared" si="67"/>
        <v>5.7941698783935482</v>
      </c>
      <c r="L250" s="15">
        <f t="shared" si="61"/>
        <v>-1.6138571874016312E-2</v>
      </c>
      <c r="M250" s="15">
        <f t="shared" si="62"/>
        <v>-1.8102564102564108E-2</v>
      </c>
      <c r="N250" s="18">
        <f t="shared" si="63"/>
        <v>7.261828785971562</v>
      </c>
      <c r="O250" s="15">
        <f t="shared" si="64"/>
        <v>-1.0762531919518092E-2</v>
      </c>
      <c r="Q250"/>
      <c r="R250" s="4"/>
      <c r="S250" s="4"/>
      <c r="T250" s="4"/>
    </row>
    <row r="251" spans="1:23" x14ac:dyDescent="0.25">
      <c r="A251" s="8">
        <f t="shared" si="60"/>
        <v>21</v>
      </c>
      <c r="B251" s="8">
        <f t="shared" si="58"/>
        <v>10</v>
      </c>
      <c r="C251" s="5">
        <v>250</v>
      </c>
      <c r="D251" s="7">
        <v>22.3</v>
      </c>
      <c r="E251" s="7">
        <v>22.3</v>
      </c>
      <c r="F251" s="7">
        <f t="shared" si="57"/>
        <v>0</v>
      </c>
      <c r="G251" s="5">
        <f t="shared" si="56"/>
        <v>21.998888888888896</v>
      </c>
      <c r="H251" s="6">
        <f t="shared" si="59"/>
        <v>1.0037037037036829E-3</v>
      </c>
      <c r="I251" s="15">
        <f>R$1+R$2*H250+R$3*H249+R$4*H248+R$5*H247+R$6*H246+R$7*H245+R$8*H244+R$9*H243+R$10*H242+R$11*H241+R$12*H240+R$13*H238</f>
        <v>-3.1936469226958911E-3</v>
      </c>
      <c r="J251" s="15">
        <f t="shared" si="66"/>
        <v>-4.1973506263995736E-3</v>
      </c>
      <c r="K251" s="15">
        <f t="shared" si="67"/>
        <v>21.040794812080129</v>
      </c>
      <c r="L251" s="15">
        <f t="shared" si="61"/>
        <v>-4.612473215823705E-3</v>
      </c>
      <c r="M251" s="15">
        <f t="shared" si="62"/>
        <v>-1.1029711029710801E-3</v>
      </c>
      <c r="N251" s="18">
        <f t="shared" si="63"/>
        <v>12.560501409191886</v>
      </c>
      <c r="O251" s="15">
        <f t="shared" si="64"/>
        <v>-3.5675819013949138E-2</v>
      </c>
      <c r="Q251"/>
      <c r="R251" s="4"/>
      <c r="S251" s="4"/>
      <c r="T251" s="4"/>
    </row>
    <row r="252" spans="1:23" x14ac:dyDescent="0.25">
      <c r="A252" s="8">
        <f t="shared" si="60"/>
        <v>21</v>
      </c>
      <c r="B252" s="8">
        <f t="shared" si="58"/>
        <v>11</v>
      </c>
      <c r="C252" s="5">
        <v>251</v>
      </c>
      <c r="D252" s="7">
        <v>15</v>
      </c>
      <c r="E252" s="7">
        <v>15</v>
      </c>
      <c r="F252" s="7">
        <f t="shared" si="57"/>
        <v>0</v>
      </c>
      <c r="G252" s="5">
        <f t="shared" si="56"/>
        <v>30.617999999999999</v>
      </c>
      <c r="H252" s="6">
        <f t="shared" si="59"/>
        <v>-5.2059999999999995E-2</v>
      </c>
      <c r="I252" s="15">
        <f t="shared" si="65"/>
        <v>3.6544162900051811E-3</v>
      </c>
      <c r="J252" s="15">
        <f t="shared" si="66"/>
        <v>5.5714416290005175E-2</v>
      </c>
      <c r="K252" s="15">
        <f t="shared" si="67"/>
        <v>31.714324887001553</v>
      </c>
      <c r="L252" s="15">
        <f t="shared" si="61"/>
        <v>6.1224633285719976E-2</v>
      </c>
      <c r="M252" s="15">
        <f t="shared" si="62"/>
        <v>5.7208791208791201E-2</v>
      </c>
      <c r="N252" s="18">
        <f t="shared" si="63"/>
        <v>23.364338557480366</v>
      </c>
      <c r="O252" s="15">
        <f t="shared" si="64"/>
        <v>3.0638602774653356E-2</v>
      </c>
      <c r="Q252"/>
      <c r="R252" s="4"/>
      <c r="S252" s="4"/>
      <c r="T252" s="4"/>
    </row>
    <row r="253" spans="1:23" x14ac:dyDescent="0.25">
      <c r="A253" s="8">
        <f t="shared" si="60"/>
        <v>21</v>
      </c>
      <c r="B253" s="8">
        <f t="shared" si="58"/>
        <v>12</v>
      </c>
      <c r="C253" s="5">
        <v>252</v>
      </c>
      <c r="D253" s="7">
        <v>29.500000000000004</v>
      </c>
      <c r="E253" s="7">
        <v>29.500000000000004</v>
      </c>
      <c r="F253" s="7">
        <f t="shared" si="57"/>
        <v>0</v>
      </c>
      <c r="G253" s="5">
        <f t="shared" si="56"/>
        <v>27.382666666666658</v>
      </c>
      <c r="H253" s="6">
        <f t="shared" si="59"/>
        <v>7.0577777777778173E-3</v>
      </c>
      <c r="I253" s="15">
        <f t="shared" si="65"/>
        <v>-4.3343263926008454E-3</v>
      </c>
      <c r="J253" s="15">
        <f t="shared" si="66"/>
        <v>-1.1392104170378663E-2</v>
      </c>
      <c r="K253" s="15">
        <f t="shared" si="67"/>
        <v>26.082368748886406</v>
      </c>
      <c r="L253" s="15">
        <f t="shared" si="61"/>
        <v>-1.25187957916249E-2</v>
      </c>
      <c r="M253" s="15">
        <f t="shared" si="62"/>
        <v>-7.7557997557997993E-3</v>
      </c>
      <c r="N253" s="18">
        <f t="shared" si="63"/>
        <v>21.572505165454086</v>
      </c>
      <c r="O253" s="15">
        <f t="shared" si="64"/>
        <v>-2.9038442617384315E-2</v>
      </c>
      <c r="Q253" s="2"/>
      <c r="R253" s="4"/>
      <c r="S253" s="4"/>
      <c r="T253" s="4"/>
    </row>
    <row r="254" spans="1:23" x14ac:dyDescent="0.25">
      <c r="A254" s="8">
        <f t="shared" si="60"/>
        <v>22</v>
      </c>
      <c r="B254" s="8">
        <f t="shared" si="58"/>
        <v>1</v>
      </c>
      <c r="C254" s="5">
        <v>253</v>
      </c>
      <c r="D254" s="7">
        <v>43.7</v>
      </c>
      <c r="E254" s="7">
        <v>43.7</v>
      </c>
      <c r="F254" s="7">
        <f t="shared" si="57"/>
        <v>0</v>
      </c>
      <c r="G254" s="5">
        <f t="shared" si="56"/>
        <v>30.238222222222227</v>
      </c>
      <c r="H254" s="6">
        <f t="shared" si="59"/>
        <v>4.4872592592592589E-2</v>
      </c>
      <c r="I254" s="15">
        <f t="shared" si="65"/>
        <v>-1.0537244183254843E-3</v>
      </c>
      <c r="J254" s="15">
        <f t="shared" si="66"/>
        <v>-4.5926317010918073E-2</v>
      </c>
      <c r="K254" s="15">
        <f t="shared" si="67"/>
        <v>29.92210489672458</v>
      </c>
      <c r="L254" s="15">
        <f t="shared" si="61"/>
        <v>-5.0468480231778107E-2</v>
      </c>
      <c r="M254" s="15">
        <f t="shared" si="62"/>
        <v>-4.9310541310541307E-2</v>
      </c>
      <c r="N254" s="18">
        <f t="shared" si="63"/>
        <v>26.134701100930137</v>
      </c>
      <c r="O254" s="15">
        <f t="shared" si="64"/>
        <v>-6.4341754209047128E-2</v>
      </c>
      <c r="Q254"/>
      <c r="R254" s="4"/>
      <c r="S254" s="4"/>
      <c r="T254" s="4"/>
    </row>
    <row r="255" spans="1:23" x14ac:dyDescent="0.25">
      <c r="A255" s="8">
        <f t="shared" si="60"/>
        <v>22</v>
      </c>
      <c r="B255" s="8">
        <f t="shared" si="58"/>
        <v>2</v>
      </c>
      <c r="C255" s="5">
        <v>254</v>
      </c>
      <c r="D255" s="7">
        <v>16.600000000000001</v>
      </c>
      <c r="E255" s="7">
        <v>16.600000000000001</v>
      </c>
      <c r="F255" s="7">
        <f t="shared" si="57"/>
        <v>0</v>
      </c>
      <c r="G255" s="5">
        <f t="shared" si="56"/>
        <v>29.712</v>
      </c>
      <c r="H255" s="6">
        <f t="shared" si="59"/>
        <v>-4.3706666666666665E-2</v>
      </c>
      <c r="I255" s="15">
        <f t="shared" si="65"/>
        <v>-8.8327020253257359E-3</v>
      </c>
      <c r="J255" s="15">
        <f t="shared" si="66"/>
        <v>3.4873964641340932E-2</v>
      </c>
      <c r="K255" s="15">
        <f t="shared" si="67"/>
        <v>27.062189392402278</v>
      </c>
      <c r="L255" s="15">
        <f t="shared" si="61"/>
        <v>3.8323038067407604E-2</v>
      </c>
      <c r="M255" s="15">
        <f t="shared" si="62"/>
        <v>4.8029304029304026E-2</v>
      </c>
      <c r="N255" s="18">
        <f t="shared" si="63"/>
        <v>33.966309926746476</v>
      </c>
      <c r="O255" s="15">
        <f t="shared" si="64"/>
        <v>6.3612856874529208E-2</v>
      </c>
      <c r="Q255"/>
      <c r="R255" s="4"/>
      <c r="S255" s="4"/>
      <c r="T255" s="4"/>
    </row>
    <row r="256" spans="1:23" x14ac:dyDescent="0.25">
      <c r="A256" s="8">
        <f t="shared" si="60"/>
        <v>22</v>
      </c>
      <c r="B256" s="8">
        <f t="shared" si="58"/>
        <v>3</v>
      </c>
      <c r="C256" s="5">
        <v>255</v>
      </c>
      <c r="D256" s="7">
        <v>52.3</v>
      </c>
      <c r="E256" s="7">
        <v>52.3</v>
      </c>
      <c r="F256" s="7">
        <f t="shared" si="57"/>
        <v>0</v>
      </c>
      <c r="G256" s="5">
        <f t="shared" si="56"/>
        <v>50.258222222222223</v>
      </c>
      <c r="H256" s="6">
        <f t="shared" si="59"/>
        <v>6.8059259259259149E-3</v>
      </c>
      <c r="I256" s="15">
        <f t="shared" si="65"/>
        <v>-9.333063923057482E-3</v>
      </c>
      <c r="J256" s="15">
        <f t="shared" si="66"/>
        <v>-1.6138989848983397E-2</v>
      </c>
      <c r="K256" s="15">
        <f t="shared" si="67"/>
        <v>47.45830304530498</v>
      </c>
      <c r="L256" s="15">
        <f t="shared" si="61"/>
        <v>-1.7735153680201527E-2</v>
      </c>
      <c r="M256" s="15">
        <f t="shared" si="62"/>
        <v>-7.4790394790394668E-3</v>
      </c>
      <c r="N256" s="18">
        <f t="shared" si="63"/>
        <v>38.839685308474458</v>
      </c>
      <c r="O256" s="15">
        <f t="shared" si="64"/>
        <v>-4.930518202024007E-2</v>
      </c>
      <c r="Q256"/>
      <c r="R256" s="4"/>
      <c r="S256" s="4"/>
      <c r="T256" s="4"/>
    </row>
    <row r="257" spans="1:20" x14ac:dyDescent="0.25">
      <c r="A257" s="8">
        <f t="shared" si="60"/>
        <v>22</v>
      </c>
      <c r="B257" s="8">
        <f t="shared" si="58"/>
        <v>4</v>
      </c>
      <c r="C257" s="5">
        <v>256</v>
      </c>
      <c r="D257" s="7">
        <v>45.6</v>
      </c>
      <c r="E257" s="7">
        <v>45.6</v>
      </c>
      <c r="F257" s="7">
        <f t="shared" si="57"/>
        <v>0</v>
      </c>
      <c r="G257" s="5">
        <f t="shared" si="56"/>
        <v>56.801333333333325</v>
      </c>
      <c r="H257" s="6">
        <f t="shared" si="59"/>
        <v>-3.7337777777777748E-2</v>
      </c>
      <c r="I257" s="15">
        <f t="shared" si="65"/>
        <v>1.6229869360256818E-2</v>
      </c>
      <c r="J257" s="15">
        <f t="shared" si="66"/>
        <v>5.3567647138034566E-2</v>
      </c>
      <c r="K257" s="15">
        <f t="shared" si="67"/>
        <v>61.670294141410373</v>
      </c>
      <c r="L257" s="15">
        <f t="shared" si="61"/>
        <v>5.88655463055325E-2</v>
      </c>
      <c r="M257" s="15">
        <f t="shared" si="62"/>
        <v>4.1030525030524997E-2</v>
      </c>
      <c r="N257" s="18">
        <f t="shared" si="63"/>
        <v>54.439603593455566</v>
      </c>
      <c r="O257" s="15">
        <f t="shared" si="64"/>
        <v>3.2379500342328074E-2</v>
      </c>
      <c r="Q257"/>
      <c r="R257" s="4"/>
      <c r="S257" s="4"/>
      <c r="T257" s="4"/>
    </row>
    <row r="258" spans="1:20" x14ac:dyDescent="0.25">
      <c r="A258" s="8">
        <f t="shared" si="60"/>
        <v>22</v>
      </c>
      <c r="B258" s="8">
        <f t="shared" si="58"/>
        <v>5</v>
      </c>
      <c r="C258" s="5">
        <v>257</v>
      </c>
      <c r="D258" s="7">
        <v>96.2</v>
      </c>
      <c r="E258" s="7">
        <v>96.2</v>
      </c>
      <c r="F258" s="7">
        <f t="shared" si="57"/>
        <v>0</v>
      </c>
      <c r="G258" s="5">
        <f t="shared" ref="G258:G321" si="71">INDEX(Y$2:Y$13,MATCH(B258,X$2:X$13,0))</f>
        <v>42.779555555555547</v>
      </c>
      <c r="H258" s="6">
        <f t="shared" si="59"/>
        <v>0.1780681481481482</v>
      </c>
      <c r="I258" s="15">
        <f t="shared" si="65"/>
        <v>-1.9699488774030686E-3</v>
      </c>
      <c r="J258" s="15">
        <f t="shared" si="66"/>
        <v>-0.18003809702555126</v>
      </c>
      <c r="K258" s="15">
        <f t="shared" si="67"/>
        <v>42.188570892334624</v>
      </c>
      <c r="L258" s="15">
        <f t="shared" si="61"/>
        <v>-0.19784406266544094</v>
      </c>
      <c r="M258" s="15">
        <f t="shared" si="62"/>
        <v>-0.19567928367928372</v>
      </c>
      <c r="N258" s="18">
        <f t="shared" si="63"/>
        <v>38.633891088490451</v>
      </c>
      <c r="O258" s="15">
        <f t="shared" si="64"/>
        <v>-0.21086486780772729</v>
      </c>
      <c r="Q258"/>
      <c r="R258" s="4"/>
      <c r="S258" s="4"/>
      <c r="T258" s="4"/>
    </row>
    <row r="259" spans="1:20" x14ac:dyDescent="0.25">
      <c r="A259" s="8">
        <f t="shared" si="60"/>
        <v>22</v>
      </c>
      <c r="B259" s="8">
        <f t="shared" si="58"/>
        <v>6</v>
      </c>
      <c r="C259" s="5">
        <v>258</v>
      </c>
      <c r="D259" s="7">
        <v>15.2</v>
      </c>
      <c r="E259" s="7">
        <v>15.2</v>
      </c>
      <c r="F259" s="7">
        <f t="shared" ref="F259:F322" si="72">D259-E259</f>
        <v>0</v>
      </c>
      <c r="G259" s="5">
        <f t="shared" si="71"/>
        <v>11.283111111111111</v>
      </c>
      <c r="H259" s="6">
        <f t="shared" si="59"/>
        <v>1.3056296296296293E-2</v>
      </c>
      <c r="I259" s="15">
        <f t="shared" si="65"/>
        <v>4.1485268071885873E-4</v>
      </c>
      <c r="J259" s="15">
        <f t="shared" si="66"/>
        <v>-1.2641443615577435E-2</v>
      </c>
      <c r="K259" s="15">
        <f t="shared" si="67"/>
        <v>11.407566915326768</v>
      </c>
      <c r="L259" s="15">
        <f t="shared" si="61"/>
        <v>-1.3891696280854326E-2</v>
      </c>
      <c r="M259" s="15">
        <f t="shared" si="62"/>
        <v>-1.4347578347578344E-2</v>
      </c>
      <c r="N259" s="18">
        <f t="shared" si="63"/>
        <v>27.980053602064348</v>
      </c>
      <c r="O259" s="15">
        <f t="shared" si="64"/>
        <v>4.6813383157744866E-2</v>
      </c>
      <c r="Q259"/>
      <c r="R259" s="4"/>
      <c r="S259" s="4"/>
      <c r="T259" s="4"/>
    </row>
    <row r="260" spans="1:20" x14ac:dyDescent="0.25">
      <c r="A260" s="8">
        <f t="shared" si="60"/>
        <v>22</v>
      </c>
      <c r="B260" s="8">
        <f t="shared" si="58"/>
        <v>7</v>
      </c>
      <c r="C260" s="5">
        <v>259</v>
      </c>
      <c r="D260" s="7">
        <v>12</v>
      </c>
      <c r="E260" s="7">
        <v>12</v>
      </c>
      <c r="F260" s="7">
        <f t="shared" si="72"/>
        <v>0</v>
      </c>
      <c r="G260" s="5">
        <f t="shared" si="71"/>
        <v>4.4557777777777785</v>
      </c>
      <c r="H260" s="6">
        <f t="shared" si="59"/>
        <v>2.5147407407407407E-2</v>
      </c>
      <c r="I260" s="15">
        <f t="shared" si="65"/>
        <v>6.5879647952189636E-3</v>
      </c>
      <c r="J260" s="15">
        <f t="shared" si="66"/>
        <v>-1.8559442612188441E-2</v>
      </c>
      <c r="K260" s="15">
        <f t="shared" si="67"/>
        <v>6.4321672163434673</v>
      </c>
      <c r="L260" s="15">
        <f t="shared" si="61"/>
        <v>-2.039499188152576E-2</v>
      </c>
      <c r="M260" s="15">
        <f t="shared" si="62"/>
        <v>-2.7634513634513632E-2</v>
      </c>
      <c r="N260" s="18">
        <f t="shared" si="63"/>
        <v>16.203937136902958</v>
      </c>
      <c r="O260" s="15">
        <f t="shared" si="64"/>
        <v>1.5399037131512668E-2</v>
      </c>
      <c r="Q260"/>
      <c r="R260" s="4"/>
      <c r="S260" s="4"/>
      <c r="T260" s="4"/>
    </row>
    <row r="261" spans="1:20" x14ac:dyDescent="0.25">
      <c r="A261" s="8">
        <f t="shared" si="60"/>
        <v>22</v>
      </c>
      <c r="B261" s="8">
        <f t="shared" ref="B261:B324" si="73">IF(MOD(C261,12)=0,12,MOD(C261,12))</f>
        <v>8</v>
      </c>
      <c r="C261" s="5">
        <v>260</v>
      </c>
      <c r="D261" s="7">
        <v>0.2</v>
      </c>
      <c r="E261" s="7">
        <v>0.2</v>
      </c>
      <c r="F261" s="7">
        <f t="shared" si="72"/>
        <v>0</v>
      </c>
      <c r="G261" s="5">
        <f t="shared" si="71"/>
        <v>3.2571111111111111</v>
      </c>
      <c r="H261" s="6">
        <f t="shared" ref="H261:H324" si="74">(D261-G261)/300</f>
        <v>-1.019037037037037E-2</v>
      </c>
      <c r="I261" s="15">
        <f t="shared" si="65"/>
        <v>4.8017591483914069E-3</v>
      </c>
      <c r="J261" s="15">
        <f t="shared" si="66"/>
        <v>1.4992129518761776E-2</v>
      </c>
      <c r="K261" s="15">
        <f t="shared" si="67"/>
        <v>4.6976388556285329</v>
      </c>
      <c r="L261" s="15">
        <f t="shared" si="61"/>
        <v>1.6474867603034918E-2</v>
      </c>
      <c r="M261" s="15">
        <f t="shared" si="62"/>
        <v>1.1198209198209198E-2</v>
      </c>
      <c r="N261" s="18">
        <f t="shared" si="63"/>
        <v>5.1037780715595655</v>
      </c>
      <c r="O261" s="15">
        <f t="shared" si="64"/>
        <v>1.7962557038679727E-2</v>
      </c>
      <c r="Q261"/>
      <c r="R261" s="3"/>
      <c r="S261" s="16"/>
      <c r="T261" s="16"/>
    </row>
    <row r="262" spans="1:20" x14ac:dyDescent="0.25">
      <c r="A262" s="8">
        <f t="shared" ref="A262:A325" si="75">IF(B262=1,A261+1,A261)</f>
        <v>22</v>
      </c>
      <c r="B262" s="8">
        <f t="shared" si="73"/>
        <v>9</v>
      </c>
      <c r="C262" s="5">
        <v>261</v>
      </c>
      <c r="D262" s="7">
        <v>0</v>
      </c>
      <c r="E262" s="7">
        <v>0</v>
      </c>
      <c r="F262" s="7">
        <f t="shared" si="72"/>
        <v>0</v>
      </c>
      <c r="G262" s="5">
        <f t="shared" si="71"/>
        <v>5.2579999999999991</v>
      </c>
      <c r="H262" s="6">
        <f t="shared" si="74"/>
        <v>-1.7526666666666663E-2</v>
      </c>
      <c r="I262" s="15">
        <f t="shared" si="65"/>
        <v>3.8242109133895235E-3</v>
      </c>
      <c r="J262" s="15">
        <f t="shared" si="66"/>
        <v>2.1350877580056188E-2</v>
      </c>
      <c r="K262" s="15">
        <f t="shared" si="67"/>
        <v>6.405263274016856</v>
      </c>
      <c r="L262" s="15">
        <f t="shared" si="61"/>
        <v>2.3462502835226579E-2</v>
      </c>
      <c r="M262" s="15">
        <f t="shared" si="62"/>
        <v>1.9260073260073257E-2</v>
      </c>
      <c r="N262" s="18">
        <f t="shared" si="63"/>
        <v>8.8715004138287323</v>
      </c>
      <c r="O262" s="15">
        <f t="shared" si="64"/>
        <v>3.2496338512193156E-2</v>
      </c>
      <c r="Q262"/>
      <c r="R262" s="4"/>
      <c r="S262" s="4"/>
      <c r="T262" s="4"/>
    </row>
    <row r="263" spans="1:20" x14ac:dyDescent="0.25">
      <c r="A263" s="8">
        <f t="shared" si="75"/>
        <v>22</v>
      </c>
      <c r="B263" s="8">
        <f t="shared" si="73"/>
        <v>10</v>
      </c>
      <c r="C263" s="5">
        <v>262</v>
      </c>
      <c r="D263" s="7">
        <v>19.399999999999999</v>
      </c>
      <c r="E263" s="7">
        <v>19.399999999999999</v>
      </c>
      <c r="F263" s="7">
        <f t="shared" si="72"/>
        <v>0</v>
      </c>
      <c r="G263" s="5">
        <f t="shared" si="71"/>
        <v>21.998888888888896</v>
      </c>
      <c r="H263" s="6">
        <f t="shared" si="74"/>
        <v>-8.6629629629629903E-3</v>
      </c>
      <c r="I263" s="15">
        <f t="shared" si="65"/>
        <v>-1.6033275654520798E-2</v>
      </c>
      <c r="J263" s="15">
        <f t="shared" si="66"/>
        <v>-7.3703126915578079E-3</v>
      </c>
      <c r="K263" s="15">
        <f t="shared" si="67"/>
        <v>17.188906192532656</v>
      </c>
      <c r="L263" s="15">
        <f t="shared" si="61"/>
        <v>-8.099244715997593E-3</v>
      </c>
      <c r="M263" s="15">
        <f t="shared" si="62"/>
        <v>9.519739519739551E-3</v>
      </c>
      <c r="N263" s="18">
        <f t="shared" si="63"/>
        <v>10.988201424171027</v>
      </c>
      <c r="O263" s="15">
        <f t="shared" si="64"/>
        <v>-3.0812448995710517E-2</v>
      </c>
      <c r="Q263"/>
      <c r="R263" s="4"/>
      <c r="S263" s="4"/>
      <c r="T263" s="4"/>
    </row>
    <row r="264" spans="1:20" x14ac:dyDescent="0.25">
      <c r="A264" s="8">
        <f t="shared" si="75"/>
        <v>22</v>
      </c>
      <c r="B264" s="8">
        <f t="shared" si="73"/>
        <v>11</v>
      </c>
      <c r="C264" s="5">
        <v>263</v>
      </c>
      <c r="D264" s="7">
        <v>27.4</v>
      </c>
      <c r="E264" s="7">
        <v>27.4</v>
      </c>
      <c r="F264" s="7">
        <f t="shared" si="72"/>
        <v>0</v>
      </c>
      <c r="G264" s="5">
        <f t="shared" si="71"/>
        <v>30.617999999999999</v>
      </c>
      <c r="H264" s="6">
        <f t="shared" si="74"/>
        <v>-1.0726666666666667E-2</v>
      </c>
      <c r="I264" s="15">
        <f t="shared" si="65"/>
        <v>-5.6034402219551378E-3</v>
      </c>
      <c r="J264" s="15">
        <f t="shared" si="66"/>
        <v>5.1232264447115296E-3</v>
      </c>
      <c r="K264" s="15">
        <f t="shared" si="67"/>
        <v>28.936967933413456</v>
      </c>
      <c r="L264" s="15">
        <f t="shared" si="61"/>
        <v>5.6299191700126643E-3</v>
      </c>
      <c r="M264" s="15">
        <f t="shared" si="62"/>
        <v>1.1787545787545787E-2</v>
      </c>
      <c r="N264" s="18">
        <f t="shared" si="63"/>
        <v>22.147283696051623</v>
      </c>
      <c r="O264" s="15">
        <f t="shared" si="64"/>
        <v>-1.9240719062081961E-2</v>
      </c>
      <c r="Q264"/>
      <c r="R264" s="4"/>
      <c r="S264" s="4"/>
      <c r="T264" s="4"/>
    </row>
    <row r="265" spans="1:20" x14ac:dyDescent="0.25">
      <c r="A265" s="8">
        <f t="shared" si="75"/>
        <v>22</v>
      </c>
      <c r="B265" s="8">
        <f t="shared" si="73"/>
        <v>12</v>
      </c>
      <c r="C265" s="5">
        <v>264</v>
      </c>
      <c r="D265" s="7">
        <v>37.200000000000003</v>
      </c>
      <c r="E265" s="7">
        <v>37.200000000000003</v>
      </c>
      <c r="F265" s="7">
        <f t="shared" si="72"/>
        <v>0</v>
      </c>
      <c r="G265" s="5">
        <f t="shared" si="71"/>
        <v>27.382666666666658</v>
      </c>
      <c r="H265" s="6">
        <f t="shared" si="74"/>
        <v>3.272444444444448E-2</v>
      </c>
      <c r="I265" s="15">
        <f t="shared" si="65"/>
        <v>1.5833691577762817E-2</v>
      </c>
      <c r="J265" s="15">
        <f t="shared" si="66"/>
        <v>-1.6890752866681662E-2</v>
      </c>
      <c r="K265" s="15">
        <f t="shared" si="67"/>
        <v>32.132774139995504</v>
      </c>
      <c r="L265" s="15">
        <f t="shared" si="61"/>
        <v>-1.8561266886463364E-2</v>
      </c>
      <c r="M265" s="15">
        <f t="shared" si="62"/>
        <v>-3.5960927960928001E-2</v>
      </c>
      <c r="N265" s="18">
        <f t="shared" si="63"/>
        <v>31.687253930712128</v>
      </c>
      <c r="O265" s="15">
        <f t="shared" si="64"/>
        <v>-2.019320904501053E-2</v>
      </c>
      <c r="Q265"/>
      <c r="R265" s="4"/>
      <c r="S265" s="4"/>
      <c r="T265" s="4"/>
    </row>
    <row r="266" spans="1:20" x14ac:dyDescent="0.25">
      <c r="A266" s="8">
        <f t="shared" si="75"/>
        <v>23</v>
      </c>
      <c r="B266" s="8">
        <f t="shared" si="73"/>
        <v>1</v>
      </c>
      <c r="C266" s="5">
        <v>265</v>
      </c>
      <c r="D266" s="7">
        <v>22.799999999999997</v>
      </c>
      <c r="E266" s="7">
        <v>22.799999999999997</v>
      </c>
      <c r="F266" s="7">
        <f t="shared" si="72"/>
        <v>0</v>
      </c>
      <c r="G266" s="5">
        <f t="shared" si="71"/>
        <v>30.238222222222227</v>
      </c>
      <c r="H266" s="6">
        <f t="shared" si="74"/>
        <v>-2.47940740740741E-2</v>
      </c>
      <c r="I266" s="15">
        <f t="shared" si="65"/>
        <v>1.6329860752709153E-3</v>
      </c>
      <c r="J266" s="15">
        <f t="shared" si="66"/>
        <v>2.6427060149345014E-2</v>
      </c>
      <c r="K266" s="15">
        <f t="shared" si="67"/>
        <v>30.728118044803502</v>
      </c>
      <c r="L266" s="15">
        <f t="shared" si="61"/>
        <v>2.9040725438840675E-2</v>
      </c>
      <c r="M266" s="15">
        <f t="shared" si="62"/>
        <v>2.7246235246235272E-2</v>
      </c>
      <c r="N266" s="18">
        <f t="shared" si="63"/>
        <v>26.49202536517123</v>
      </c>
      <c r="O266" s="15">
        <f t="shared" si="64"/>
        <v>1.3523902436524663E-2</v>
      </c>
      <c r="Q266" s="2"/>
      <c r="R266" s="4"/>
      <c r="S266" s="4"/>
      <c r="T266" s="4"/>
    </row>
    <row r="267" spans="1:20" x14ac:dyDescent="0.25">
      <c r="A267" s="8">
        <f t="shared" si="75"/>
        <v>23</v>
      </c>
      <c r="B267" s="8">
        <f t="shared" si="73"/>
        <v>2</v>
      </c>
      <c r="C267" s="5">
        <v>266</v>
      </c>
      <c r="D267" s="7">
        <v>21.4</v>
      </c>
      <c r="E267" s="7">
        <v>21.4</v>
      </c>
      <c r="F267" s="7">
        <f t="shared" si="72"/>
        <v>0</v>
      </c>
      <c r="G267" s="5">
        <f t="shared" si="71"/>
        <v>29.712</v>
      </c>
      <c r="H267" s="6">
        <f t="shared" si="74"/>
        <v>-2.7706666666666671E-2</v>
      </c>
      <c r="I267" s="15">
        <f t="shared" si="65"/>
        <v>4.6262411961160927E-4</v>
      </c>
      <c r="J267" s="15">
        <f t="shared" si="66"/>
        <v>2.8169290786278282E-2</v>
      </c>
      <c r="K267" s="15">
        <f t="shared" si="67"/>
        <v>29.850787235883484</v>
      </c>
      <c r="L267" s="15">
        <f t="shared" si="61"/>
        <v>3.0955264600305808E-2</v>
      </c>
      <c r="M267" s="15">
        <f t="shared" si="62"/>
        <v>3.0446886446886451E-2</v>
      </c>
      <c r="N267" s="18">
        <f t="shared" si="63"/>
        <v>27.907963148463594</v>
      </c>
      <c r="O267" s="15">
        <f t="shared" si="64"/>
        <v>2.3838692851515002E-2</v>
      </c>
      <c r="Q267"/>
      <c r="R267" s="4"/>
      <c r="S267" s="4"/>
      <c r="T267" s="4"/>
    </row>
    <row r="268" spans="1:20" x14ac:dyDescent="0.25">
      <c r="A268" s="8">
        <f t="shared" si="75"/>
        <v>23</v>
      </c>
      <c r="B268" s="8">
        <f t="shared" si="73"/>
        <v>3</v>
      </c>
      <c r="C268" s="5">
        <v>267</v>
      </c>
      <c r="D268" s="7">
        <v>55.8</v>
      </c>
      <c r="E268" s="7">
        <v>55.8</v>
      </c>
      <c r="F268" s="7">
        <f t="shared" si="72"/>
        <v>0</v>
      </c>
      <c r="G268" s="5">
        <f t="shared" si="71"/>
        <v>50.258222222222223</v>
      </c>
      <c r="H268" s="6">
        <f t="shared" si="74"/>
        <v>1.8472592592592582E-2</v>
      </c>
      <c r="I268" s="15">
        <f t="shared" si="65"/>
        <v>-2.5049773928069497E-2</v>
      </c>
      <c r="J268" s="15">
        <f t="shared" si="66"/>
        <v>-4.3522366520662076E-2</v>
      </c>
      <c r="K268" s="15">
        <f t="shared" si="67"/>
        <v>42.743290043801373</v>
      </c>
      <c r="L268" s="15">
        <f t="shared" si="61"/>
        <v>-4.7826776396331955E-2</v>
      </c>
      <c r="M268" s="15">
        <f t="shared" si="62"/>
        <v>-2.0299552299552288E-2</v>
      </c>
      <c r="N268" s="18">
        <f t="shared" si="63"/>
        <v>30.792119114274954</v>
      </c>
      <c r="O268" s="15">
        <f t="shared" si="64"/>
        <v>-9.1603959288370118E-2</v>
      </c>
      <c r="Q268"/>
      <c r="R268" s="4"/>
      <c r="S268" s="4"/>
      <c r="T268" s="4"/>
    </row>
    <row r="269" spans="1:20" x14ac:dyDescent="0.25">
      <c r="A269" s="8">
        <f t="shared" si="75"/>
        <v>23</v>
      </c>
      <c r="B269" s="8">
        <f t="shared" si="73"/>
        <v>4</v>
      </c>
      <c r="C269" s="5">
        <v>268</v>
      </c>
      <c r="D269" s="7">
        <v>15</v>
      </c>
      <c r="E269" s="7">
        <v>15</v>
      </c>
      <c r="F269" s="7">
        <f t="shared" si="72"/>
        <v>0</v>
      </c>
      <c r="G269" s="5">
        <f t="shared" si="71"/>
        <v>56.801333333333325</v>
      </c>
      <c r="H269" s="6">
        <f t="shared" si="74"/>
        <v>-0.13933777777777775</v>
      </c>
      <c r="I269" s="15">
        <f t="shared" si="65"/>
        <v>4.7383292298050026E-3</v>
      </c>
      <c r="J269" s="15">
        <f t="shared" si="66"/>
        <v>0.14407610700758275</v>
      </c>
      <c r="K269" s="15">
        <f t="shared" si="67"/>
        <v>58.222832102274829</v>
      </c>
      <c r="L269" s="15">
        <f t="shared" si="61"/>
        <v>0.15832539231602502</v>
      </c>
      <c r="M269" s="15">
        <f t="shared" si="62"/>
        <v>0.15311843711843709</v>
      </c>
      <c r="N269" s="18">
        <f t="shared" si="63"/>
        <v>50.510990258151921</v>
      </c>
      <c r="O269" s="15">
        <f t="shared" si="64"/>
        <v>0.13007688739249787</v>
      </c>
      <c r="Q269"/>
      <c r="R269" s="4"/>
      <c r="S269" s="4"/>
      <c r="T269" s="4"/>
    </row>
    <row r="270" spans="1:20" x14ac:dyDescent="0.25">
      <c r="A270" s="8">
        <f t="shared" si="75"/>
        <v>23</v>
      </c>
      <c r="B270" s="8">
        <f t="shared" si="73"/>
        <v>5</v>
      </c>
      <c r="C270" s="5">
        <v>269</v>
      </c>
      <c r="D270" s="7">
        <v>40.799999999999997</v>
      </c>
      <c r="E270" s="7">
        <v>40.799999999999997</v>
      </c>
      <c r="F270" s="7">
        <f t="shared" si="72"/>
        <v>0</v>
      </c>
      <c r="G270" s="5">
        <f t="shared" si="71"/>
        <v>42.779555555555547</v>
      </c>
      <c r="H270" s="6">
        <f t="shared" si="74"/>
        <v>-6.5985185185184984E-3</v>
      </c>
      <c r="I270" s="15">
        <f t="shared" si="65"/>
        <v>-1.6691762171417209E-3</v>
      </c>
      <c r="J270" s="15">
        <f t="shared" si="66"/>
        <v>4.9293423013767775E-3</v>
      </c>
      <c r="K270" s="15">
        <f t="shared" si="67"/>
        <v>42.278802690413031</v>
      </c>
      <c r="L270" s="15">
        <f t="shared" si="61"/>
        <v>5.4168596718426132E-3</v>
      </c>
      <c r="M270" s="15">
        <f t="shared" si="62"/>
        <v>7.251119251119229E-3</v>
      </c>
      <c r="N270" s="18">
        <f t="shared" si="63"/>
        <v>42.125815639074553</v>
      </c>
      <c r="O270" s="15">
        <f t="shared" si="64"/>
        <v>4.8564675423976387E-3</v>
      </c>
      <c r="Q270"/>
      <c r="R270" s="4"/>
      <c r="S270" s="4"/>
      <c r="T270" s="4"/>
    </row>
    <row r="271" spans="1:20" x14ac:dyDescent="0.25">
      <c r="A271" s="8">
        <f t="shared" si="75"/>
        <v>23</v>
      </c>
      <c r="B271" s="8">
        <f t="shared" si="73"/>
        <v>6</v>
      </c>
      <c r="C271" s="5">
        <v>270</v>
      </c>
      <c r="D271" s="7">
        <v>29.6</v>
      </c>
      <c r="E271" s="7">
        <v>29.6</v>
      </c>
      <c r="F271" s="7">
        <f t="shared" si="72"/>
        <v>0</v>
      </c>
      <c r="G271" s="5">
        <f t="shared" si="71"/>
        <v>11.283111111111111</v>
      </c>
      <c r="H271" s="6">
        <f t="shared" si="74"/>
        <v>6.1056296296296303E-2</v>
      </c>
      <c r="I271" s="15">
        <f t="shared" si="65"/>
        <v>-1.540709827717251E-3</v>
      </c>
      <c r="J271" s="15">
        <f t="shared" si="66"/>
        <v>-6.259700612401356E-2</v>
      </c>
      <c r="K271" s="15">
        <f t="shared" si="67"/>
        <v>10.820898162795936</v>
      </c>
      <c r="L271" s="15">
        <f t="shared" ref="L271:L334" si="76">(K271-D271)/273</f>
        <v>-6.8787918817597313E-2</v>
      </c>
      <c r="M271" s="15">
        <f t="shared" ref="M271:M334" si="77">(G271-D271)/273</f>
        <v>-6.7094831094831095E-2</v>
      </c>
      <c r="N271" s="18">
        <f t="shared" ref="N271:N334" si="78">S$1+S$2*D270+S$3*D269+S$4*D268+S$5*D267+S$6*D266+S$7*D265+S$8*D264+S$9*D263+S$10*D262+S$11*D261+S$12*D260+S$13*D259</f>
        <v>24.552645671737224</v>
      </c>
      <c r="O271" s="15">
        <f t="shared" ref="O271:O334" si="79">(N271-D271)/273</f>
        <v>-1.8488477392903945E-2</v>
      </c>
      <c r="Q271"/>
      <c r="R271" s="4"/>
      <c r="S271" s="4"/>
      <c r="T271" s="4"/>
    </row>
    <row r="272" spans="1:20" x14ac:dyDescent="0.25">
      <c r="A272" s="8">
        <f t="shared" si="75"/>
        <v>23</v>
      </c>
      <c r="B272" s="8">
        <f t="shared" si="73"/>
        <v>7</v>
      </c>
      <c r="C272" s="5">
        <v>271</v>
      </c>
      <c r="D272" s="7">
        <v>0</v>
      </c>
      <c r="E272" s="7">
        <v>0</v>
      </c>
      <c r="F272" s="7">
        <f t="shared" si="72"/>
        <v>0</v>
      </c>
      <c r="G272" s="5">
        <f t="shared" si="71"/>
        <v>4.4557777777777785</v>
      </c>
      <c r="H272" s="6">
        <f t="shared" si="74"/>
        <v>-1.4852592592592594E-2</v>
      </c>
      <c r="I272" s="15">
        <f t="shared" si="65"/>
        <v>3.8639810726748395E-3</v>
      </c>
      <c r="J272" s="15">
        <f t="shared" si="66"/>
        <v>1.8716573665267435E-2</v>
      </c>
      <c r="K272" s="15">
        <f t="shared" si="67"/>
        <v>5.6149720995802301</v>
      </c>
      <c r="L272" s="15">
        <f t="shared" si="76"/>
        <v>2.0567663368425752E-2</v>
      </c>
      <c r="M272" s="15">
        <f t="shared" si="77"/>
        <v>1.6321530321530324E-2</v>
      </c>
      <c r="N272" s="18">
        <f t="shared" si="78"/>
        <v>19.54407698373047</v>
      </c>
      <c r="O272" s="15">
        <f t="shared" si="79"/>
        <v>7.1590025581430294E-2</v>
      </c>
      <c r="Q272"/>
      <c r="R272" s="4"/>
      <c r="S272" s="4"/>
      <c r="T272" s="4"/>
    </row>
    <row r="273" spans="1:20" x14ac:dyDescent="0.25">
      <c r="A273" s="8">
        <f t="shared" si="75"/>
        <v>23</v>
      </c>
      <c r="B273" s="8">
        <f t="shared" si="73"/>
        <v>8</v>
      </c>
      <c r="C273" s="5">
        <v>272</v>
      </c>
      <c r="D273" s="7">
        <v>0</v>
      </c>
      <c r="E273" s="7">
        <v>0</v>
      </c>
      <c r="F273" s="7">
        <f t="shared" si="72"/>
        <v>0</v>
      </c>
      <c r="G273" s="5">
        <f t="shared" si="71"/>
        <v>3.2571111111111111</v>
      </c>
      <c r="H273" s="6">
        <f t="shared" si="74"/>
        <v>-1.0857037037037037E-2</v>
      </c>
      <c r="I273" s="15">
        <f t="shared" ref="I273:I336" si="80">R$1+R$2*H272+R$3*H271+R$4*H270+R$5*H269+R$6*H268+R$7*H267+R$8*H266+R$9*H265+R$10*H264+R$11*H263+R$12*H262+R$13*H261</f>
        <v>-4.2100823621476083E-3</v>
      </c>
      <c r="J273" s="15">
        <f t="shared" ref="J273:J336" si="81">I273-H273</f>
        <v>6.6469546748894283E-3</v>
      </c>
      <c r="K273" s="15">
        <f t="shared" ref="K273:K336" si="82">300*I273+G273</f>
        <v>1.9940864024668286</v>
      </c>
      <c r="L273" s="15">
        <f t="shared" si="76"/>
        <v>7.3043457965817895E-3</v>
      </c>
      <c r="M273" s="15">
        <f t="shared" si="77"/>
        <v>1.1930809930809931E-2</v>
      </c>
      <c r="N273" s="18">
        <f t="shared" si="78"/>
        <v>6.9657978526759834</v>
      </c>
      <c r="O273" s="15">
        <f t="shared" si="79"/>
        <v>2.5515743050095178E-2</v>
      </c>
      <c r="Q273"/>
      <c r="R273" s="4"/>
      <c r="S273" s="4"/>
      <c r="T273" s="4"/>
    </row>
    <row r="274" spans="1:20" x14ac:dyDescent="0.25">
      <c r="A274" s="8">
        <f t="shared" si="75"/>
        <v>23</v>
      </c>
      <c r="B274" s="8">
        <f t="shared" si="73"/>
        <v>9</v>
      </c>
      <c r="C274" s="5">
        <v>273</v>
      </c>
      <c r="D274" s="7">
        <v>0</v>
      </c>
      <c r="E274" s="7">
        <v>0</v>
      </c>
      <c r="F274" s="7">
        <f t="shared" si="72"/>
        <v>0</v>
      </c>
      <c r="G274" s="5">
        <f t="shared" si="71"/>
        <v>5.2579999999999991</v>
      </c>
      <c r="H274" s="6">
        <f t="shared" si="74"/>
        <v>-1.7526666666666663E-2</v>
      </c>
      <c r="I274" s="15">
        <f t="shared" si="80"/>
        <v>2.485086930006077E-3</v>
      </c>
      <c r="J274" s="15">
        <f t="shared" si="81"/>
        <v>2.0011753596672739E-2</v>
      </c>
      <c r="K274" s="15">
        <f t="shared" si="82"/>
        <v>6.0035260790018219</v>
      </c>
      <c r="L274" s="15">
        <f t="shared" si="76"/>
        <v>2.1990938018321693E-2</v>
      </c>
      <c r="M274" s="15">
        <f t="shared" si="77"/>
        <v>1.9260073260073257E-2</v>
      </c>
      <c r="N274" s="18">
        <f t="shared" si="78"/>
        <v>12.458732209692341</v>
      </c>
      <c r="O274" s="15">
        <f t="shared" si="79"/>
        <v>4.5636381720484766E-2</v>
      </c>
      <c r="Q274"/>
      <c r="R274" s="3"/>
      <c r="S274" s="16"/>
      <c r="T274" s="16"/>
    </row>
    <row r="275" spans="1:20" x14ac:dyDescent="0.25">
      <c r="A275" s="8">
        <f t="shared" si="75"/>
        <v>23</v>
      </c>
      <c r="B275" s="8">
        <f t="shared" si="73"/>
        <v>10</v>
      </c>
      <c r="C275" s="5">
        <v>274</v>
      </c>
      <c r="D275" s="7">
        <v>1.2</v>
      </c>
      <c r="E275" s="7">
        <v>1.2</v>
      </c>
      <c r="F275" s="7">
        <f t="shared" si="72"/>
        <v>0</v>
      </c>
      <c r="G275" s="5">
        <f t="shared" si="71"/>
        <v>21.998888888888896</v>
      </c>
      <c r="H275" s="6">
        <f t="shared" si="74"/>
        <v>-6.9329629629629658E-2</v>
      </c>
      <c r="I275" s="15">
        <f t="shared" si="80"/>
        <v>-1.28539954382672E-2</v>
      </c>
      <c r="J275" s="15">
        <f t="shared" si="81"/>
        <v>5.6475634191362457E-2</v>
      </c>
      <c r="K275" s="15">
        <f t="shared" si="82"/>
        <v>18.142690257408734</v>
      </c>
      <c r="L275" s="15">
        <f t="shared" si="76"/>
        <v>6.206113647402467E-2</v>
      </c>
      <c r="M275" s="15">
        <f t="shared" si="77"/>
        <v>7.6186406186406208E-2</v>
      </c>
      <c r="N275" s="18">
        <f t="shared" si="78"/>
        <v>18.044800551194101</v>
      </c>
      <c r="O275" s="15">
        <f t="shared" si="79"/>
        <v>6.1702566121590113E-2</v>
      </c>
      <c r="Q275"/>
      <c r="R275" s="4"/>
      <c r="S275" s="4"/>
      <c r="T275" s="4"/>
    </row>
    <row r="276" spans="1:20" x14ac:dyDescent="0.25">
      <c r="A276" s="8">
        <f t="shared" si="75"/>
        <v>23</v>
      </c>
      <c r="B276" s="8">
        <f t="shared" si="73"/>
        <v>11</v>
      </c>
      <c r="C276" s="5">
        <v>275</v>
      </c>
      <c r="D276" s="7">
        <v>45.4</v>
      </c>
      <c r="E276" s="7">
        <v>45.4</v>
      </c>
      <c r="F276" s="7">
        <f t="shared" si="72"/>
        <v>0</v>
      </c>
      <c r="G276" s="5">
        <f t="shared" si="71"/>
        <v>30.617999999999999</v>
      </c>
      <c r="H276" s="6">
        <f t="shared" si="74"/>
        <v>4.9273333333333336E-2</v>
      </c>
      <c r="I276" s="15">
        <f t="shared" si="80"/>
        <v>-1.4047688898253358E-2</v>
      </c>
      <c r="J276" s="15">
        <f t="shared" si="81"/>
        <v>-6.3321022231586699E-2</v>
      </c>
      <c r="K276" s="15">
        <f t="shared" si="82"/>
        <v>26.403693330523993</v>
      </c>
      <c r="L276" s="15">
        <f t="shared" si="76"/>
        <v>-6.9583540913831524E-2</v>
      </c>
      <c r="M276" s="15">
        <f t="shared" si="77"/>
        <v>-5.4146520146520147E-2</v>
      </c>
      <c r="N276" s="18">
        <f t="shared" si="78"/>
        <v>24.122338571838377</v>
      </c>
      <c r="O276" s="15">
        <f t="shared" si="79"/>
        <v>-7.7940151751507772E-2</v>
      </c>
      <c r="Q276"/>
      <c r="R276" s="4"/>
      <c r="S276" s="4"/>
      <c r="T276" s="4"/>
    </row>
    <row r="277" spans="1:20" x14ac:dyDescent="0.25">
      <c r="A277" s="8">
        <f t="shared" si="75"/>
        <v>23</v>
      </c>
      <c r="B277" s="8">
        <f t="shared" si="73"/>
        <v>12</v>
      </c>
      <c r="C277" s="5">
        <v>276</v>
      </c>
      <c r="D277" s="7">
        <v>58.8</v>
      </c>
      <c r="E277" s="7">
        <v>58.8</v>
      </c>
      <c r="F277" s="7">
        <f t="shared" si="72"/>
        <v>0</v>
      </c>
      <c r="G277" s="5">
        <f t="shared" si="71"/>
        <v>27.382666666666658</v>
      </c>
      <c r="H277" s="6">
        <f t="shared" si="74"/>
        <v>0.10472444444444447</v>
      </c>
      <c r="I277" s="15">
        <f t="shared" si="80"/>
        <v>4.1180262180993809E-3</v>
      </c>
      <c r="J277" s="15">
        <f t="shared" si="81"/>
        <v>-0.10060641822634508</v>
      </c>
      <c r="K277" s="15">
        <f t="shared" si="82"/>
        <v>28.618074532096472</v>
      </c>
      <c r="L277" s="15">
        <f t="shared" si="76"/>
        <v>-0.11055650354543416</v>
      </c>
      <c r="M277" s="15">
        <f t="shared" si="77"/>
        <v>-0.1150818070818071</v>
      </c>
      <c r="N277" s="18">
        <f t="shared" si="78"/>
        <v>35.746126635178655</v>
      </c>
      <c r="O277" s="15">
        <f t="shared" si="79"/>
        <v>-8.4446422581763159E-2</v>
      </c>
      <c r="Q277"/>
      <c r="R277" s="4"/>
      <c r="S277" s="4"/>
      <c r="T277" s="4"/>
    </row>
    <row r="278" spans="1:20" x14ac:dyDescent="0.25">
      <c r="A278" s="8">
        <f t="shared" si="75"/>
        <v>24</v>
      </c>
      <c r="B278" s="8">
        <f t="shared" si="73"/>
        <v>1</v>
      </c>
      <c r="C278" s="5">
        <v>277</v>
      </c>
      <c r="D278" s="7">
        <v>46</v>
      </c>
      <c r="E278" s="7">
        <v>46</v>
      </c>
      <c r="F278" s="7">
        <f t="shared" si="72"/>
        <v>0</v>
      </c>
      <c r="G278" s="5">
        <f t="shared" si="71"/>
        <v>30.238222222222227</v>
      </c>
      <c r="H278" s="6">
        <f t="shared" si="74"/>
        <v>5.2539259259259244E-2</v>
      </c>
      <c r="I278" s="15">
        <f t="shared" si="80"/>
        <v>3.9292264906161146E-3</v>
      </c>
      <c r="J278" s="15">
        <f t="shared" si="81"/>
        <v>-4.8610032768643133E-2</v>
      </c>
      <c r="K278" s="15">
        <f t="shared" si="82"/>
        <v>31.416990169407061</v>
      </c>
      <c r="L278" s="15">
        <f t="shared" si="76"/>
        <v>-5.3417618427080364E-2</v>
      </c>
      <c r="M278" s="15">
        <f t="shared" si="77"/>
        <v>-5.7735449735449716E-2</v>
      </c>
      <c r="N278" s="18">
        <f t="shared" si="78"/>
        <v>33.719746015964951</v>
      </c>
      <c r="O278" s="15">
        <f t="shared" si="79"/>
        <v>-4.4982615326135712E-2</v>
      </c>
      <c r="Q278"/>
      <c r="R278" s="4"/>
      <c r="S278" s="4"/>
      <c r="T278" s="4"/>
    </row>
    <row r="279" spans="1:20" x14ac:dyDescent="0.25">
      <c r="A279" s="8">
        <f t="shared" si="75"/>
        <v>24</v>
      </c>
      <c r="B279" s="8">
        <f t="shared" si="73"/>
        <v>2</v>
      </c>
      <c r="C279" s="5">
        <v>278</v>
      </c>
      <c r="D279" s="7">
        <v>30.799999999999997</v>
      </c>
      <c r="E279" s="7">
        <v>30.799999999999997</v>
      </c>
      <c r="F279" s="7">
        <f t="shared" si="72"/>
        <v>0</v>
      </c>
      <c r="G279" s="5">
        <f t="shared" si="71"/>
        <v>29.712</v>
      </c>
      <c r="H279" s="6">
        <f t="shared" si="74"/>
        <v>3.6266666666666583E-3</v>
      </c>
      <c r="I279" s="15">
        <f t="shared" si="80"/>
        <v>1.9646093518749918E-2</v>
      </c>
      <c r="J279" s="15">
        <f t="shared" si="81"/>
        <v>1.6019426852083261E-2</v>
      </c>
      <c r="K279" s="15">
        <f t="shared" si="82"/>
        <v>35.605828055624976</v>
      </c>
      <c r="L279" s="15">
        <f t="shared" si="76"/>
        <v>1.7603765771520067E-2</v>
      </c>
      <c r="M279" s="15">
        <f t="shared" si="77"/>
        <v>-3.9853479853479762E-3</v>
      </c>
      <c r="N279" s="18">
        <f t="shared" si="78"/>
        <v>38.136299681820901</v>
      </c>
      <c r="O279" s="15">
        <f t="shared" si="79"/>
        <v>2.6872892607402579E-2</v>
      </c>
      <c r="Q279" s="2"/>
      <c r="R279" s="4"/>
      <c r="S279" s="4"/>
      <c r="T279" s="4"/>
    </row>
    <row r="280" spans="1:20" x14ac:dyDescent="0.25">
      <c r="A280" s="8">
        <f t="shared" si="75"/>
        <v>24</v>
      </c>
      <c r="B280" s="8">
        <f t="shared" si="73"/>
        <v>3</v>
      </c>
      <c r="C280" s="5">
        <v>279</v>
      </c>
      <c r="D280" s="7">
        <v>64.2</v>
      </c>
      <c r="E280" s="7">
        <v>64.2</v>
      </c>
      <c r="F280" s="7">
        <f t="shared" si="72"/>
        <v>0</v>
      </c>
      <c r="G280" s="5">
        <f t="shared" si="71"/>
        <v>50.258222222222223</v>
      </c>
      <c r="H280" s="6">
        <f t="shared" si="74"/>
        <v>4.64725925925926E-2</v>
      </c>
      <c r="I280" s="15">
        <f t="shared" si="80"/>
        <v>-4.0727591256630143E-3</v>
      </c>
      <c r="J280" s="15">
        <f t="shared" si="81"/>
        <v>-5.0545351718255617E-2</v>
      </c>
      <c r="K280" s="15">
        <f t="shared" si="82"/>
        <v>49.036394484523321</v>
      </c>
      <c r="L280" s="15">
        <f t="shared" si="76"/>
        <v>-5.5544342547533633E-2</v>
      </c>
      <c r="M280" s="15">
        <f t="shared" si="77"/>
        <v>-5.1068783068783076E-2</v>
      </c>
      <c r="N280" s="18">
        <f t="shared" si="78"/>
        <v>31.758935034956096</v>
      </c>
      <c r="O280" s="15">
        <f t="shared" si="79"/>
        <v>-0.11883173979869563</v>
      </c>
      <c r="Q280"/>
      <c r="R280" s="4"/>
      <c r="S280" s="4"/>
      <c r="T280" s="4"/>
    </row>
    <row r="281" spans="1:20" x14ac:dyDescent="0.25">
      <c r="A281" s="8">
        <f t="shared" si="75"/>
        <v>24</v>
      </c>
      <c r="B281" s="8">
        <f t="shared" si="73"/>
        <v>4</v>
      </c>
      <c r="C281" s="5">
        <v>280</v>
      </c>
      <c r="D281" s="7">
        <v>27.1</v>
      </c>
      <c r="E281" s="7">
        <v>27.1</v>
      </c>
      <c r="F281" s="7">
        <f t="shared" si="72"/>
        <v>0</v>
      </c>
      <c r="G281" s="5">
        <f t="shared" si="71"/>
        <v>56.801333333333325</v>
      </c>
      <c r="H281" s="6">
        <f t="shared" si="74"/>
        <v>-9.9004444444444409E-2</v>
      </c>
      <c r="I281" s="15">
        <f t="shared" si="80"/>
        <v>-2.0511756774947515E-2</v>
      </c>
      <c r="J281" s="15">
        <f t="shared" si="81"/>
        <v>7.8492687669496894E-2</v>
      </c>
      <c r="K281" s="15">
        <f t="shared" si="82"/>
        <v>50.647806300849069</v>
      </c>
      <c r="L281" s="15">
        <f t="shared" si="76"/>
        <v>8.6255700735710872E-2</v>
      </c>
      <c r="M281" s="15">
        <f t="shared" si="77"/>
        <v>0.10879609279609276</v>
      </c>
      <c r="N281" s="18">
        <f t="shared" si="78"/>
        <v>29.670351274430089</v>
      </c>
      <c r="O281" s="15">
        <f t="shared" si="79"/>
        <v>9.4152061334435468E-3</v>
      </c>
      <c r="Q281"/>
      <c r="R281" s="4"/>
      <c r="S281" s="4"/>
      <c r="T281" s="4"/>
    </row>
    <row r="282" spans="1:20" x14ac:dyDescent="0.25">
      <c r="A282" s="8">
        <f t="shared" si="75"/>
        <v>24</v>
      </c>
      <c r="B282" s="8">
        <f t="shared" si="73"/>
        <v>5</v>
      </c>
      <c r="C282" s="5">
        <v>281</v>
      </c>
      <c r="D282" s="7">
        <v>26.800000000000004</v>
      </c>
      <c r="E282" s="7">
        <v>26.800000000000004</v>
      </c>
      <c r="F282" s="7">
        <f t="shared" si="72"/>
        <v>0</v>
      </c>
      <c r="G282" s="5">
        <f t="shared" si="71"/>
        <v>42.779555555555547</v>
      </c>
      <c r="H282" s="6">
        <f t="shared" si="74"/>
        <v>-5.3265185185185145E-2</v>
      </c>
      <c r="I282" s="15">
        <f t="shared" si="80"/>
        <v>-7.1600284076208977E-3</v>
      </c>
      <c r="J282" s="15">
        <f t="shared" si="81"/>
        <v>4.6105156777564243E-2</v>
      </c>
      <c r="K282" s="15">
        <f t="shared" si="82"/>
        <v>40.631547033269278</v>
      </c>
      <c r="L282" s="15">
        <f t="shared" si="76"/>
        <v>5.0665007447872799E-2</v>
      </c>
      <c r="M282" s="15">
        <f t="shared" si="77"/>
        <v>5.8533170533170482E-2</v>
      </c>
      <c r="N282" s="18">
        <f t="shared" si="78"/>
        <v>31.234369258281177</v>
      </c>
      <c r="O282" s="15">
        <f t="shared" si="79"/>
        <v>1.6243110836194771E-2</v>
      </c>
      <c r="Q282"/>
      <c r="R282" s="4"/>
      <c r="S282" s="4"/>
      <c r="T282" s="4"/>
    </row>
    <row r="283" spans="1:20" x14ac:dyDescent="0.25">
      <c r="A283" s="8">
        <f t="shared" si="75"/>
        <v>24</v>
      </c>
      <c r="B283" s="8">
        <f t="shared" si="73"/>
        <v>6</v>
      </c>
      <c r="C283" s="5">
        <v>282</v>
      </c>
      <c r="D283" s="7">
        <v>12.1</v>
      </c>
      <c r="E283" s="7">
        <v>12.1</v>
      </c>
      <c r="F283" s="7">
        <f t="shared" si="72"/>
        <v>0</v>
      </c>
      <c r="G283" s="5">
        <f t="shared" si="71"/>
        <v>11.283111111111111</v>
      </c>
      <c r="H283" s="6">
        <f t="shared" si="74"/>
        <v>2.7229629629629613E-3</v>
      </c>
      <c r="I283" s="15">
        <f t="shared" si="80"/>
        <v>1.8935699867612659E-3</v>
      </c>
      <c r="J283" s="15">
        <f t="shared" si="81"/>
        <v>-8.2939297620169541E-4</v>
      </c>
      <c r="K283" s="15">
        <f t="shared" si="82"/>
        <v>11.851182107139492</v>
      </c>
      <c r="L283" s="15">
        <f t="shared" si="76"/>
        <v>-9.1142085296889389E-4</v>
      </c>
      <c r="M283" s="15">
        <f t="shared" si="77"/>
        <v>-2.9922669922669903E-3</v>
      </c>
      <c r="N283" s="18">
        <f t="shared" si="78"/>
        <v>21.228276486700178</v>
      </c>
      <c r="O283" s="15">
        <f t="shared" si="79"/>
        <v>3.343691020769296E-2</v>
      </c>
      <c r="Q283"/>
      <c r="R283" s="4"/>
      <c r="S283" s="4"/>
      <c r="T283" s="4"/>
    </row>
    <row r="284" spans="1:20" x14ac:dyDescent="0.25">
      <c r="A284" s="8">
        <f t="shared" si="75"/>
        <v>24</v>
      </c>
      <c r="B284" s="8">
        <f t="shared" si="73"/>
        <v>7</v>
      </c>
      <c r="C284" s="5">
        <v>283</v>
      </c>
      <c r="D284" s="7">
        <v>0</v>
      </c>
      <c r="E284" s="7">
        <v>0</v>
      </c>
      <c r="F284" s="7">
        <f t="shared" si="72"/>
        <v>0</v>
      </c>
      <c r="G284" s="5">
        <f t="shared" si="71"/>
        <v>4.4557777777777785</v>
      </c>
      <c r="H284" s="6">
        <f t="shared" si="74"/>
        <v>-1.4852592592592594E-2</v>
      </c>
      <c r="I284" s="15">
        <f t="shared" si="80"/>
        <v>3.7016515219705096E-3</v>
      </c>
      <c r="J284" s="15">
        <f t="shared" si="81"/>
        <v>1.8554244114563103E-2</v>
      </c>
      <c r="K284" s="15">
        <f t="shared" si="82"/>
        <v>5.5662732343689312</v>
      </c>
      <c r="L284" s="15">
        <f t="shared" si="76"/>
        <v>2.038927924677264E-2</v>
      </c>
      <c r="M284" s="15">
        <f t="shared" si="77"/>
        <v>1.6321530321530324E-2</v>
      </c>
      <c r="N284" s="18">
        <f t="shared" si="78"/>
        <v>9.9104665973345618</v>
      </c>
      <c r="O284" s="15">
        <f t="shared" si="79"/>
        <v>3.6302075448111946E-2</v>
      </c>
      <c r="Q284"/>
      <c r="R284" s="4"/>
      <c r="S284" s="4"/>
      <c r="T284" s="4"/>
    </row>
    <row r="285" spans="1:20" x14ac:dyDescent="0.25">
      <c r="A285" s="8">
        <f t="shared" si="75"/>
        <v>24</v>
      </c>
      <c r="B285" s="8">
        <f t="shared" si="73"/>
        <v>8</v>
      </c>
      <c r="C285" s="5">
        <v>284</v>
      </c>
      <c r="D285" s="7">
        <v>0</v>
      </c>
      <c r="E285" s="7">
        <v>0</v>
      </c>
      <c r="F285" s="7">
        <f t="shared" si="72"/>
        <v>0</v>
      </c>
      <c r="G285" s="5">
        <f t="shared" si="71"/>
        <v>3.2571111111111111</v>
      </c>
      <c r="H285" s="6">
        <f t="shared" si="74"/>
        <v>-1.0857037037037037E-2</v>
      </c>
      <c r="I285" s="15">
        <f t="shared" si="80"/>
        <v>3.5564859410413012E-3</v>
      </c>
      <c r="J285" s="15">
        <f t="shared" si="81"/>
        <v>1.4413522978078339E-2</v>
      </c>
      <c r="K285" s="15">
        <f t="shared" si="82"/>
        <v>4.3240568934235011</v>
      </c>
      <c r="L285" s="15">
        <f t="shared" si="76"/>
        <v>1.5839036239646526E-2</v>
      </c>
      <c r="M285" s="15">
        <f t="shared" si="77"/>
        <v>1.1930809930809931E-2</v>
      </c>
      <c r="N285" s="18">
        <f t="shared" si="78"/>
        <v>3.7770168679964407</v>
      </c>
      <c r="O285" s="15">
        <f t="shared" si="79"/>
        <v>1.3835226622697585E-2</v>
      </c>
      <c r="Q285"/>
      <c r="R285" s="4"/>
      <c r="S285" s="4"/>
      <c r="T285" s="4"/>
    </row>
    <row r="286" spans="1:20" x14ac:dyDescent="0.25">
      <c r="A286" s="8">
        <f t="shared" si="75"/>
        <v>24</v>
      </c>
      <c r="B286" s="8">
        <f t="shared" si="73"/>
        <v>9</v>
      </c>
      <c r="C286" s="5">
        <v>285</v>
      </c>
      <c r="D286" s="7">
        <v>0</v>
      </c>
      <c r="E286" s="7">
        <v>0</v>
      </c>
      <c r="F286" s="7">
        <f t="shared" si="72"/>
        <v>0</v>
      </c>
      <c r="G286" s="5">
        <f t="shared" si="71"/>
        <v>5.2579999999999991</v>
      </c>
      <c r="H286" s="6">
        <f t="shared" si="74"/>
        <v>-1.7526666666666663E-2</v>
      </c>
      <c r="I286" s="15">
        <f t="shared" si="80"/>
        <v>-7.4522604895001206E-3</v>
      </c>
      <c r="J286" s="15">
        <f t="shared" si="81"/>
        <v>1.0074406177166543E-2</v>
      </c>
      <c r="K286" s="15">
        <f t="shared" si="82"/>
        <v>3.0223218531499629</v>
      </c>
      <c r="L286" s="15">
        <f t="shared" si="76"/>
        <v>1.1070776018864333E-2</v>
      </c>
      <c r="M286" s="15">
        <f t="shared" si="77"/>
        <v>1.9260073260073257E-2</v>
      </c>
      <c r="N286" s="18">
        <f t="shared" si="78"/>
        <v>5.9158299024818728</v>
      </c>
      <c r="O286" s="15">
        <f t="shared" si="79"/>
        <v>2.1669706602497701E-2</v>
      </c>
      <c r="Q286"/>
      <c r="R286" s="4"/>
      <c r="S286" s="4"/>
      <c r="T286" s="4"/>
    </row>
    <row r="287" spans="1:20" x14ac:dyDescent="0.25">
      <c r="A287" s="8">
        <f t="shared" si="75"/>
        <v>24</v>
      </c>
      <c r="B287" s="8">
        <f t="shared" si="73"/>
        <v>10</v>
      </c>
      <c r="C287" s="5">
        <v>286</v>
      </c>
      <c r="D287" s="7">
        <v>9</v>
      </c>
      <c r="E287" s="7">
        <v>9</v>
      </c>
      <c r="F287" s="7">
        <f t="shared" si="72"/>
        <v>0</v>
      </c>
      <c r="G287" s="5">
        <f t="shared" si="71"/>
        <v>21.998888888888896</v>
      </c>
      <c r="H287" s="6">
        <f t="shared" si="74"/>
        <v>-4.3329629629629655E-2</v>
      </c>
      <c r="I287" s="15">
        <f t="shared" si="80"/>
        <v>-1.4721546354762131E-2</v>
      </c>
      <c r="J287" s="15">
        <f t="shared" si="81"/>
        <v>2.8608083274867524E-2</v>
      </c>
      <c r="K287" s="15">
        <f t="shared" si="82"/>
        <v>17.582424982460257</v>
      </c>
      <c r="L287" s="15">
        <f t="shared" si="76"/>
        <v>3.1437454148206069E-2</v>
      </c>
      <c r="M287" s="15">
        <f t="shared" si="77"/>
        <v>4.7614977614977641E-2</v>
      </c>
      <c r="N287" s="18">
        <f t="shared" si="78"/>
        <v>16.748094080132454</v>
      </c>
      <c r="O287" s="15">
        <f t="shared" si="79"/>
        <v>2.8381296996822174E-2</v>
      </c>
      <c r="Q287"/>
      <c r="R287" s="3"/>
      <c r="S287" s="16"/>
      <c r="T287" s="16"/>
    </row>
    <row r="288" spans="1:20" x14ac:dyDescent="0.25">
      <c r="A288" s="8">
        <f t="shared" si="75"/>
        <v>24</v>
      </c>
      <c r="B288" s="8">
        <f t="shared" si="73"/>
        <v>11</v>
      </c>
      <c r="C288" s="5">
        <v>287</v>
      </c>
      <c r="D288" s="7">
        <v>14.399999999999999</v>
      </c>
      <c r="E288" s="6">
        <v>14.399999999999999</v>
      </c>
      <c r="F288" s="7">
        <f t="shared" si="72"/>
        <v>0</v>
      </c>
      <c r="G288" s="5">
        <f t="shared" si="71"/>
        <v>30.617999999999999</v>
      </c>
      <c r="H288" s="6">
        <f t="shared" si="74"/>
        <v>-5.4059999999999997E-2</v>
      </c>
      <c r="I288" s="15">
        <f t="shared" si="80"/>
        <v>-8.8160633776982241E-3</v>
      </c>
      <c r="J288" s="15">
        <f t="shared" si="81"/>
        <v>4.5243936622301771E-2</v>
      </c>
      <c r="K288" s="15">
        <f t="shared" si="82"/>
        <v>27.973180986690529</v>
      </c>
      <c r="L288" s="15">
        <f t="shared" si="76"/>
        <v>4.9718611672859091E-2</v>
      </c>
      <c r="M288" s="15">
        <f t="shared" si="77"/>
        <v>5.9406593406593405E-2</v>
      </c>
      <c r="N288" s="18">
        <f t="shared" si="78"/>
        <v>32.372665926980247</v>
      </c>
      <c r="O288" s="15">
        <f t="shared" si="79"/>
        <v>6.5833941124469775E-2</v>
      </c>
      <c r="Q288"/>
      <c r="R288" s="4"/>
      <c r="S288" s="4"/>
      <c r="T288" s="4"/>
    </row>
    <row r="289" spans="1:20" x14ac:dyDescent="0.25">
      <c r="A289" s="8">
        <f t="shared" si="75"/>
        <v>24</v>
      </c>
      <c r="B289" s="8">
        <f t="shared" si="73"/>
        <v>12</v>
      </c>
      <c r="C289" s="5">
        <v>288</v>
      </c>
      <c r="D289" s="7">
        <v>20.099999999999998</v>
      </c>
      <c r="E289" s="6">
        <v>20.099999999999998</v>
      </c>
      <c r="F289" s="7">
        <f t="shared" si="72"/>
        <v>0</v>
      </c>
      <c r="G289" s="5">
        <f t="shared" si="71"/>
        <v>27.382666666666658</v>
      </c>
      <c r="H289" s="6">
        <f t="shared" si="74"/>
        <v>-2.4275555555555536E-2</v>
      </c>
      <c r="I289" s="15">
        <f t="shared" si="80"/>
        <v>3.8315751415228354E-4</v>
      </c>
      <c r="J289" s="15">
        <f t="shared" si="81"/>
        <v>2.4658713069707822E-2</v>
      </c>
      <c r="K289" s="15">
        <f t="shared" si="82"/>
        <v>27.497613920912343</v>
      </c>
      <c r="L289" s="15">
        <f t="shared" si="76"/>
        <v>2.7097486889788809E-2</v>
      </c>
      <c r="M289" s="15">
        <f t="shared" si="77"/>
        <v>2.6676434676434654E-2</v>
      </c>
      <c r="N289" s="18">
        <f t="shared" si="78"/>
        <v>38.167584208081962</v>
      </c>
      <c r="O289" s="15">
        <f t="shared" si="79"/>
        <v>6.6181627135831367E-2</v>
      </c>
      <c r="Q289"/>
      <c r="R289" s="4"/>
      <c r="S289" s="4"/>
      <c r="T289" s="4"/>
    </row>
    <row r="290" spans="1:20" x14ac:dyDescent="0.25">
      <c r="A290" s="8">
        <f t="shared" si="75"/>
        <v>25</v>
      </c>
      <c r="B290" s="8">
        <f t="shared" si="73"/>
        <v>1</v>
      </c>
      <c r="C290" s="5">
        <v>289</v>
      </c>
      <c r="D290" s="6">
        <v>15.120000000000001</v>
      </c>
      <c r="E290" s="6">
        <v>15.120000000000001</v>
      </c>
      <c r="F290" s="7">
        <f t="shared" si="72"/>
        <v>0</v>
      </c>
      <c r="G290" s="5">
        <f t="shared" si="71"/>
        <v>30.238222222222227</v>
      </c>
      <c r="H290" s="6">
        <f t="shared" si="74"/>
        <v>-5.0394074074074084E-2</v>
      </c>
      <c r="I290" s="15">
        <f t="shared" si="80"/>
        <v>-6.5313445626372594E-3</v>
      </c>
      <c r="J290" s="15">
        <f t="shared" si="81"/>
        <v>4.3862729511436827E-2</v>
      </c>
      <c r="K290" s="15">
        <f t="shared" si="82"/>
        <v>28.278818853431048</v>
      </c>
      <c r="L290" s="15">
        <f t="shared" si="76"/>
        <v>4.8200801660919584E-2</v>
      </c>
      <c r="M290" s="15">
        <f t="shared" si="77"/>
        <v>5.5378103378103394E-2</v>
      </c>
      <c r="N290" s="18">
        <f t="shared" si="78"/>
        <v>32.549626900193481</v>
      </c>
      <c r="O290" s="15">
        <f t="shared" si="79"/>
        <v>6.38447871801959E-2</v>
      </c>
      <c r="Q290"/>
      <c r="R290" s="4"/>
      <c r="S290" s="4"/>
      <c r="T290" s="4"/>
    </row>
    <row r="291" spans="1:20" x14ac:dyDescent="0.25">
      <c r="A291" s="8">
        <f t="shared" si="75"/>
        <v>25</v>
      </c>
      <c r="B291" s="8">
        <f t="shared" si="73"/>
        <v>2</v>
      </c>
      <c r="C291" s="5">
        <v>290</v>
      </c>
      <c r="D291" s="6">
        <v>28.510000000000005</v>
      </c>
      <c r="E291" s="6">
        <v>28.510000000000005</v>
      </c>
      <c r="F291" s="7">
        <f t="shared" si="72"/>
        <v>0</v>
      </c>
      <c r="G291" s="5">
        <f t="shared" si="71"/>
        <v>29.712</v>
      </c>
      <c r="H291" s="6">
        <f t="shared" si="74"/>
        <v>-4.0066666666666488E-3</v>
      </c>
      <c r="I291" s="15">
        <f t="shared" si="80"/>
        <v>6.8455538119252162E-3</v>
      </c>
      <c r="J291" s="15">
        <f t="shared" si="81"/>
        <v>1.0852220478591865E-2</v>
      </c>
      <c r="K291" s="15">
        <f t="shared" si="82"/>
        <v>31.765666143577565</v>
      </c>
      <c r="L291" s="15">
        <f t="shared" si="76"/>
        <v>1.1925517009441612E-2</v>
      </c>
      <c r="M291" s="15">
        <f t="shared" si="77"/>
        <v>4.4029304029303828E-3</v>
      </c>
      <c r="N291" s="18">
        <f t="shared" si="78"/>
        <v>37.64943692573538</v>
      </c>
      <c r="O291" s="15">
        <f t="shared" si="79"/>
        <v>3.3477790936759615E-2</v>
      </c>
      <c r="Q291"/>
      <c r="R291" s="4"/>
      <c r="S291" s="4"/>
      <c r="T291" s="4"/>
    </row>
    <row r="292" spans="1:20" x14ac:dyDescent="0.25">
      <c r="A292" s="8">
        <f t="shared" si="75"/>
        <v>25</v>
      </c>
      <c r="B292" s="8">
        <f t="shared" si="73"/>
        <v>3</v>
      </c>
      <c r="C292" s="5">
        <v>291</v>
      </c>
      <c r="D292" s="6">
        <v>54.7</v>
      </c>
      <c r="E292" s="6">
        <v>54.7</v>
      </c>
      <c r="F292" s="7">
        <f t="shared" si="72"/>
        <v>0</v>
      </c>
      <c r="G292" s="5">
        <f t="shared" si="71"/>
        <v>50.258222222222223</v>
      </c>
      <c r="H292" s="6">
        <f t="shared" si="74"/>
        <v>1.4805925925925934E-2</v>
      </c>
      <c r="I292" s="15">
        <f t="shared" si="80"/>
        <v>-1.8996505479842198E-3</v>
      </c>
      <c r="J292" s="15">
        <f t="shared" si="81"/>
        <v>-1.6705576473910154E-2</v>
      </c>
      <c r="K292" s="15">
        <f t="shared" si="82"/>
        <v>49.68832705782696</v>
      </c>
      <c r="L292" s="15">
        <f t="shared" si="76"/>
        <v>-1.8357776344956198E-2</v>
      </c>
      <c r="M292" s="15">
        <f t="shared" si="77"/>
        <v>-1.627024827024828E-2</v>
      </c>
      <c r="N292" s="18">
        <f t="shared" si="78"/>
        <v>40.137638261795431</v>
      </c>
      <c r="O292" s="15">
        <f t="shared" si="79"/>
        <v>-5.3341984389027736E-2</v>
      </c>
      <c r="Q292" s="2"/>
      <c r="R292" s="4"/>
      <c r="S292" s="4"/>
      <c r="T292" s="4"/>
    </row>
    <row r="293" spans="1:20" x14ac:dyDescent="0.25">
      <c r="A293" s="8">
        <f t="shared" si="75"/>
        <v>25</v>
      </c>
      <c r="B293" s="8">
        <f t="shared" si="73"/>
        <v>4</v>
      </c>
      <c r="C293" s="5">
        <v>292</v>
      </c>
      <c r="D293" s="6">
        <v>38.83</v>
      </c>
      <c r="E293" s="6">
        <v>38.83</v>
      </c>
      <c r="F293" s="7">
        <f t="shared" si="72"/>
        <v>0</v>
      </c>
      <c r="G293" s="5">
        <f t="shared" si="71"/>
        <v>56.801333333333325</v>
      </c>
      <c r="H293" s="6">
        <f t="shared" si="74"/>
        <v>-5.990444444444442E-2</v>
      </c>
      <c r="I293" s="15">
        <f t="shared" si="80"/>
        <v>-1.2839470375799569E-2</v>
      </c>
      <c r="J293" s="15">
        <f t="shared" si="81"/>
        <v>4.7064974068644849E-2</v>
      </c>
      <c r="K293" s="15">
        <f t="shared" si="82"/>
        <v>52.949492220593456</v>
      </c>
      <c r="L293" s="15">
        <f t="shared" si="76"/>
        <v>5.1719751723785561E-2</v>
      </c>
      <c r="M293" s="15">
        <f t="shared" si="77"/>
        <v>6.5829059829059802E-2</v>
      </c>
      <c r="N293" s="18">
        <f t="shared" si="78"/>
        <v>37.663396695952969</v>
      </c>
      <c r="O293" s="15">
        <f t="shared" si="79"/>
        <v>-4.2732721759964456E-3</v>
      </c>
      <c r="Q293"/>
      <c r="R293" s="4"/>
      <c r="S293" s="4"/>
      <c r="T293" s="4"/>
    </row>
    <row r="294" spans="1:20" x14ac:dyDescent="0.25">
      <c r="A294" s="8">
        <f t="shared" si="75"/>
        <v>25</v>
      </c>
      <c r="B294" s="8">
        <f t="shared" si="73"/>
        <v>5</v>
      </c>
      <c r="C294" s="5">
        <v>293</v>
      </c>
      <c r="D294" s="6">
        <v>18.5</v>
      </c>
      <c r="E294" s="6">
        <v>18.5</v>
      </c>
      <c r="F294" s="7">
        <f t="shared" si="72"/>
        <v>0</v>
      </c>
      <c r="G294" s="5">
        <f t="shared" si="71"/>
        <v>42.779555555555547</v>
      </c>
      <c r="H294" s="6">
        <f t="shared" si="74"/>
        <v>-8.0931851851851824E-2</v>
      </c>
      <c r="I294" s="15">
        <f t="shared" si="80"/>
        <v>-1.0216771631350039E-2</v>
      </c>
      <c r="J294" s="15">
        <f t="shared" si="81"/>
        <v>7.0715080220501783E-2</v>
      </c>
      <c r="K294" s="15">
        <f t="shared" si="82"/>
        <v>39.714524066150531</v>
      </c>
      <c r="L294" s="15">
        <f t="shared" si="76"/>
        <v>7.7708879363188765E-2</v>
      </c>
      <c r="M294" s="15">
        <f t="shared" si="77"/>
        <v>8.8936100936100909E-2</v>
      </c>
      <c r="N294" s="18">
        <f t="shared" si="78"/>
        <v>32.950357921274033</v>
      </c>
      <c r="O294" s="15">
        <f t="shared" si="79"/>
        <v>5.2931713997340785E-2</v>
      </c>
      <c r="Q294"/>
      <c r="R294" s="4"/>
      <c r="S294" s="4"/>
      <c r="T294" s="4"/>
    </row>
    <row r="295" spans="1:20" x14ac:dyDescent="0.25">
      <c r="A295" s="8">
        <f t="shared" si="75"/>
        <v>25</v>
      </c>
      <c r="B295" s="8">
        <f t="shared" si="73"/>
        <v>6</v>
      </c>
      <c r="C295" s="5">
        <v>294</v>
      </c>
      <c r="D295" s="6">
        <v>0.7</v>
      </c>
      <c r="E295" s="6">
        <v>0.7</v>
      </c>
      <c r="F295" s="7">
        <f t="shared" si="72"/>
        <v>0</v>
      </c>
      <c r="G295" s="5">
        <f t="shared" si="71"/>
        <v>11.283111111111111</v>
      </c>
      <c r="H295" s="6">
        <f t="shared" si="74"/>
        <v>-3.5277037037037037E-2</v>
      </c>
      <c r="I295" s="15">
        <f t="shared" si="80"/>
        <v>-1.0309717230810434E-2</v>
      </c>
      <c r="J295" s="15">
        <f t="shared" si="81"/>
        <v>2.4967319806226601E-2</v>
      </c>
      <c r="K295" s="15">
        <f t="shared" si="82"/>
        <v>8.1901959418679802</v>
      </c>
      <c r="L295" s="15">
        <f t="shared" si="76"/>
        <v>2.7436615171677583E-2</v>
      </c>
      <c r="M295" s="15">
        <f t="shared" si="77"/>
        <v>3.8765974765974771E-2</v>
      </c>
      <c r="N295" s="18">
        <f t="shared" si="78"/>
        <v>20.281027482720582</v>
      </c>
      <c r="O295" s="15">
        <f t="shared" si="79"/>
        <v>7.172537539458089E-2</v>
      </c>
      <c r="Q295"/>
      <c r="R295" s="4"/>
      <c r="S295" s="4"/>
      <c r="T295" s="4"/>
    </row>
    <row r="296" spans="1:20" x14ac:dyDescent="0.25">
      <c r="A296" s="8">
        <f t="shared" si="75"/>
        <v>25</v>
      </c>
      <c r="B296" s="8">
        <f t="shared" si="73"/>
        <v>7</v>
      </c>
      <c r="C296" s="5">
        <v>295</v>
      </c>
      <c r="D296" s="6">
        <v>5.9099999999999993</v>
      </c>
      <c r="E296" s="6">
        <v>5.9099999999999993</v>
      </c>
      <c r="F296" s="7">
        <f t="shared" si="72"/>
        <v>0</v>
      </c>
      <c r="G296" s="5">
        <f t="shared" si="71"/>
        <v>4.4557777777777785</v>
      </c>
      <c r="H296" s="6">
        <f t="shared" si="74"/>
        <v>4.8474074074074027E-3</v>
      </c>
      <c r="I296" s="15">
        <f t="shared" si="80"/>
        <v>-1.131609109458903E-2</v>
      </c>
      <c r="J296" s="15">
        <f t="shared" si="81"/>
        <v>-1.6163498501996432E-2</v>
      </c>
      <c r="K296" s="15">
        <f t="shared" si="82"/>
        <v>1.0609504494010698</v>
      </c>
      <c r="L296" s="15">
        <f t="shared" si="76"/>
        <v>-1.7762086265930142E-2</v>
      </c>
      <c r="M296" s="15">
        <f t="shared" si="77"/>
        <v>-5.3268213268213216E-3</v>
      </c>
      <c r="N296" s="18">
        <f t="shared" si="78"/>
        <v>10.510567922969047</v>
      </c>
      <c r="O296" s="15">
        <f t="shared" si="79"/>
        <v>1.6851897153732774E-2</v>
      </c>
      <c r="Q296"/>
      <c r="R296" s="4"/>
      <c r="S296" s="4"/>
      <c r="T296" s="4"/>
    </row>
    <row r="297" spans="1:20" x14ac:dyDescent="0.25">
      <c r="A297" s="8">
        <f t="shared" si="75"/>
        <v>25</v>
      </c>
      <c r="B297" s="8">
        <f t="shared" si="73"/>
        <v>8</v>
      </c>
      <c r="C297" s="5">
        <v>296</v>
      </c>
      <c r="D297" s="6">
        <v>0</v>
      </c>
      <c r="E297" s="6">
        <v>0</v>
      </c>
      <c r="F297" s="7">
        <f t="shared" si="72"/>
        <v>0</v>
      </c>
      <c r="G297" s="5">
        <f t="shared" si="71"/>
        <v>3.2571111111111111</v>
      </c>
      <c r="H297" s="6">
        <f t="shared" si="74"/>
        <v>-1.0857037037037037E-2</v>
      </c>
      <c r="I297" s="15">
        <f t="shared" si="80"/>
        <v>-5.2581770746158414E-3</v>
      </c>
      <c r="J297" s="15">
        <f t="shared" si="81"/>
        <v>5.5988599624211951E-3</v>
      </c>
      <c r="K297" s="15">
        <f t="shared" si="82"/>
        <v>1.6796579887263587</v>
      </c>
      <c r="L297" s="15">
        <f t="shared" si="76"/>
        <v>6.1525933652980171E-3</v>
      </c>
      <c r="M297" s="15">
        <f t="shared" si="77"/>
        <v>1.1930809930809931E-2</v>
      </c>
      <c r="N297" s="18">
        <f t="shared" si="78"/>
        <v>9.242761872101612</v>
      </c>
      <c r="O297" s="15">
        <f t="shared" si="79"/>
        <v>3.3856270593778798E-2</v>
      </c>
      <c r="Q297"/>
      <c r="R297" s="4"/>
      <c r="S297" s="4"/>
      <c r="T297" s="4"/>
    </row>
    <row r="298" spans="1:20" x14ac:dyDescent="0.25">
      <c r="A298" s="8">
        <f t="shared" si="75"/>
        <v>25</v>
      </c>
      <c r="B298" s="8">
        <f t="shared" si="73"/>
        <v>9</v>
      </c>
      <c r="C298" s="5">
        <v>297</v>
      </c>
      <c r="D298" s="6">
        <v>0</v>
      </c>
      <c r="E298" s="6">
        <v>0</v>
      </c>
      <c r="F298" s="7">
        <f t="shared" si="72"/>
        <v>0</v>
      </c>
      <c r="G298" s="5">
        <f t="shared" si="71"/>
        <v>5.2579999999999991</v>
      </c>
      <c r="H298" s="6">
        <f t="shared" si="74"/>
        <v>-1.7526666666666663E-2</v>
      </c>
      <c r="I298" s="15">
        <f t="shared" si="80"/>
        <v>2.0962050605543227E-3</v>
      </c>
      <c r="J298" s="15">
        <f t="shared" si="81"/>
        <v>1.9622871727220985E-2</v>
      </c>
      <c r="K298" s="15">
        <f t="shared" si="82"/>
        <v>5.8868615181662962</v>
      </c>
      <c r="L298" s="15">
        <f t="shared" si="76"/>
        <v>2.1563595304638448E-2</v>
      </c>
      <c r="M298" s="15">
        <f t="shared" si="77"/>
        <v>1.9260073260073257E-2</v>
      </c>
      <c r="N298" s="18">
        <f t="shared" si="78"/>
        <v>14.176467926998187</v>
      </c>
      <c r="O298" s="15">
        <f t="shared" si="79"/>
        <v>5.1928453945048303E-2</v>
      </c>
      <c r="Q298"/>
      <c r="R298" s="4"/>
      <c r="S298" s="4"/>
      <c r="T298" s="4"/>
    </row>
    <row r="299" spans="1:20" x14ac:dyDescent="0.25">
      <c r="A299" s="8">
        <f t="shared" si="75"/>
        <v>25</v>
      </c>
      <c r="B299" s="8">
        <f t="shared" si="73"/>
        <v>10</v>
      </c>
      <c r="C299" s="5">
        <v>298</v>
      </c>
      <c r="D299" s="6">
        <v>31.1</v>
      </c>
      <c r="E299" s="6">
        <v>31.1</v>
      </c>
      <c r="F299" s="7">
        <f t="shared" si="72"/>
        <v>0</v>
      </c>
      <c r="G299" s="5">
        <f t="shared" si="71"/>
        <v>21.998888888888896</v>
      </c>
      <c r="H299" s="6">
        <f t="shared" si="74"/>
        <v>3.033703703703702E-2</v>
      </c>
      <c r="I299" s="15">
        <f t="shared" si="80"/>
        <v>-4.8329272976154695E-3</v>
      </c>
      <c r="J299" s="15">
        <f t="shared" si="81"/>
        <v>-3.5169964334652491E-2</v>
      </c>
      <c r="K299" s="15">
        <f t="shared" si="82"/>
        <v>20.549010699604256</v>
      </c>
      <c r="L299" s="15">
        <f t="shared" si="76"/>
        <v>-3.8648312455662068E-2</v>
      </c>
      <c r="M299" s="15">
        <f t="shared" si="77"/>
        <v>-3.3337403337403315E-2</v>
      </c>
      <c r="N299" s="18">
        <f t="shared" si="78"/>
        <v>18.470562068329034</v>
      </c>
      <c r="O299" s="15">
        <f t="shared" si="79"/>
        <v>-4.6261677405388162E-2</v>
      </c>
      <c r="Q299"/>
      <c r="R299" s="4"/>
      <c r="S299" s="4"/>
      <c r="T299" s="4"/>
    </row>
    <row r="300" spans="1:20" x14ac:dyDescent="0.25">
      <c r="A300" s="8">
        <f t="shared" si="75"/>
        <v>25</v>
      </c>
      <c r="B300" s="8">
        <f t="shared" si="73"/>
        <v>11</v>
      </c>
      <c r="C300" s="5">
        <v>299</v>
      </c>
      <c r="D300" s="6">
        <v>28.5</v>
      </c>
      <c r="E300" s="6">
        <v>28.5</v>
      </c>
      <c r="F300" s="7">
        <f t="shared" si="72"/>
        <v>0</v>
      </c>
      <c r="G300" s="5">
        <f t="shared" si="71"/>
        <v>30.617999999999999</v>
      </c>
      <c r="H300" s="6">
        <f t="shared" si="74"/>
        <v>-7.0599999999999951E-3</v>
      </c>
      <c r="I300" s="15">
        <f t="shared" si="80"/>
        <v>-6.7336587301557917E-3</v>
      </c>
      <c r="J300" s="15">
        <f t="shared" si="81"/>
        <v>3.2634126984420336E-4</v>
      </c>
      <c r="K300" s="15">
        <f t="shared" si="82"/>
        <v>28.597902380953261</v>
      </c>
      <c r="L300" s="15">
        <f t="shared" si="76"/>
        <v>3.5861678004857627E-4</v>
      </c>
      <c r="M300" s="15">
        <f t="shared" si="77"/>
        <v>7.7582417582417532E-3</v>
      </c>
      <c r="N300" s="18">
        <f t="shared" si="78"/>
        <v>25.650949787027802</v>
      </c>
      <c r="O300" s="15">
        <f t="shared" si="79"/>
        <v>-1.0436081366198528E-2</v>
      </c>
      <c r="Q300"/>
      <c r="R300" s="3"/>
      <c r="S300" s="16"/>
      <c r="T300" s="16"/>
    </row>
    <row r="301" spans="1:20" x14ac:dyDescent="0.25">
      <c r="A301" s="8">
        <f t="shared" si="75"/>
        <v>25</v>
      </c>
      <c r="B301" s="8">
        <f t="shared" si="73"/>
        <v>12</v>
      </c>
      <c r="C301" s="5">
        <v>300</v>
      </c>
      <c r="D301" s="6">
        <v>39.4</v>
      </c>
      <c r="E301" s="6">
        <v>39.4</v>
      </c>
      <c r="F301" s="7">
        <f t="shared" si="72"/>
        <v>0</v>
      </c>
      <c r="G301" s="5">
        <f t="shared" si="71"/>
        <v>27.382666666666658</v>
      </c>
      <c r="H301" s="6">
        <f t="shared" si="74"/>
        <v>4.0057777777777803E-2</v>
      </c>
      <c r="I301" s="15">
        <f t="shared" si="80"/>
        <v>-1.2833818434291244E-2</v>
      </c>
      <c r="J301" s="15">
        <f t="shared" si="81"/>
        <v>-5.2891596212069049E-2</v>
      </c>
      <c r="K301" s="15">
        <f t="shared" si="82"/>
        <v>23.532521136379284</v>
      </c>
      <c r="L301" s="15">
        <f t="shared" si="76"/>
        <v>-5.8122633200075879E-2</v>
      </c>
      <c r="M301" s="15">
        <f t="shared" si="77"/>
        <v>-4.4019536019536044E-2</v>
      </c>
      <c r="N301" s="18">
        <f t="shared" si="78"/>
        <v>26.270712633158688</v>
      </c>
      <c r="O301" s="15">
        <f t="shared" si="79"/>
        <v>-4.8092627717367442E-2</v>
      </c>
      <c r="Q301"/>
      <c r="R301" s="4"/>
      <c r="S301" s="4"/>
      <c r="T301" s="4"/>
    </row>
    <row r="302" spans="1:20" x14ac:dyDescent="0.25">
      <c r="A302" s="8">
        <f t="shared" si="75"/>
        <v>26</v>
      </c>
      <c r="B302" s="8">
        <f t="shared" si="73"/>
        <v>1</v>
      </c>
      <c r="C302" s="5">
        <v>301</v>
      </c>
      <c r="D302" s="6">
        <v>16.100000000000001</v>
      </c>
      <c r="E302" s="6">
        <v>16.100000000000001</v>
      </c>
      <c r="F302" s="7">
        <f t="shared" si="72"/>
        <v>0</v>
      </c>
      <c r="G302" s="5">
        <f t="shared" si="71"/>
        <v>30.238222222222227</v>
      </c>
      <c r="H302" s="6">
        <f t="shared" si="74"/>
        <v>-4.7127407407407416E-2</v>
      </c>
      <c r="I302" s="15">
        <f t="shared" si="80"/>
        <v>-5.5359168736350915E-3</v>
      </c>
      <c r="J302" s="15">
        <f t="shared" si="81"/>
        <v>4.1591490533772327E-2</v>
      </c>
      <c r="K302" s="15">
        <f t="shared" si="82"/>
        <v>28.577447160131698</v>
      </c>
      <c r="L302" s="15">
        <f t="shared" si="76"/>
        <v>4.5704934652497052E-2</v>
      </c>
      <c r="M302" s="15">
        <f t="shared" si="77"/>
        <v>5.17883597883598E-2</v>
      </c>
      <c r="N302" s="18">
        <f t="shared" si="78"/>
        <v>28.558095744775041</v>
      </c>
      <c r="O302" s="15">
        <f t="shared" si="79"/>
        <v>4.5634050347161316E-2</v>
      </c>
      <c r="Q302"/>
      <c r="R302" s="4"/>
      <c r="S302" s="4"/>
      <c r="T302" s="4"/>
    </row>
    <row r="303" spans="1:20" x14ac:dyDescent="0.25">
      <c r="A303" s="8">
        <f t="shared" si="75"/>
        <v>26</v>
      </c>
      <c r="B303" s="8">
        <f t="shared" si="73"/>
        <v>2</v>
      </c>
      <c r="C303" s="5">
        <v>302</v>
      </c>
      <c r="D303" s="6">
        <v>43.81</v>
      </c>
      <c r="E303" s="6">
        <v>43.81</v>
      </c>
      <c r="F303" s="7">
        <f t="shared" si="72"/>
        <v>0</v>
      </c>
      <c r="G303" s="5">
        <f t="shared" si="71"/>
        <v>29.712</v>
      </c>
      <c r="H303" s="6">
        <f t="shared" si="74"/>
        <v>4.6993333333333338E-2</v>
      </c>
      <c r="I303" s="15">
        <f t="shared" si="80"/>
        <v>4.7919222784407189E-3</v>
      </c>
      <c r="J303" s="15">
        <f t="shared" si="81"/>
        <v>-4.2201411054892619E-2</v>
      </c>
      <c r="K303" s="15">
        <f t="shared" si="82"/>
        <v>31.149576683532217</v>
      </c>
      <c r="L303" s="15">
        <f t="shared" si="76"/>
        <v>-4.6375176983398478E-2</v>
      </c>
      <c r="M303" s="15">
        <f t="shared" si="77"/>
        <v>-5.1641025641025649E-2</v>
      </c>
      <c r="N303" s="18">
        <f t="shared" si="78"/>
        <v>34.066025805937173</v>
      </c>
      <c r="O303" s="15">
        <f t="shared" si="79"/>
        <v>-3.5692213165065309E-2</v>
      </c>
      <c r="Q303"/>
      <c r="R303" s="4"/>
      <c r="S303" s="4"/>
      <c r="T303" s="4"/>
    </row>
    <row r="304" spans="1:20" x14ac:dyDescent="0.25">
      <c r="A304" s="8">
        <f t="shared" si="75"/>
        <v>26</v>
      </c>
      <c r="B304" s="8">
        <f t="shared" si="73"/>
        <v>3</v>
      </c>
      <c r="C304" s="5">
        <v>303</v>
      </c>
      <c r="D304" s="6">
        <v>80.3</v>
      </c>
      <c r="E304" s="6">
        <v>80.3</v>
      </c>
      <c r="F304" s="7">
        <f t="shared" si="72"/>
        <v>0</v>
      </c>
      <c r="G304" s="5">
        <f t="shared" si="71"/>
        <v>50.258222222222223</v>
      </c>
      <c r="H304" s="6">
        <f t="shared" si="74"/>
        <v>0.10013925925925925</v>
      </c>
      <c r="I304" s="15">
        <f t="shared" si="80"/>
        <v>2.5019305600354974E-3</v>
      </c>
      <c r="J304" s="15">
        <f t="shared" si="81"/>
        <v>-9.7637328699223744E-2</v>
      </c>
      <c r="K304" s="15">
        <f t="shared" si="82"/>
        <v>51.008801390232875</v>
      </c>
      <c r="L304" s="15">
        <f t="shared" si="76"/>
        <v>-0.10729376780134477</v>
      </c>
      <c r="M304" s="15">
        <f t="shared" si="77"/>
        <v>-0.11004314204314203</v>
      </c>
      <c r="N304" s="18">
        <f t="shared" si="78"/>
        <v>38.67317507908426</v>
      </c>
      <c r="O304" s="15">
        <f t="shared" si="79"/>
        <v>-0.15247921216452651</v>
      </c>
      <c r="Q304"/>
      <c r="R304" s="4"/>
      <c r="S304" s="4"/>
      <c r="T304" s="4"/>
    </row>
    <row r="305" spans="1:20" x14ac:dyDescent="0.25">
      <c r="A305" s="8">
        <f t="shared" si="75"/>
        <v>26</v>
      </c>
      <c r="B305" s="8">
        <f t="shared" si="73"/>
        <v>4</v>
      </c>
      <c r="C305" s="5">
        <v>304</v>
      </c>
      <c r="D305" s="6">
        <v>59.510000000000005</v>
      </c>
      <c r="E305" s="6">
        <v>59.510000000000005</v>
      </c>
      <c r="F305" s="7">
        <f t="shared" si="72"/>
        <v>0</v>
      </c>
      <c r="G305" s="5">
        <f t="shared" si="71"/>
        <v>56.801333333333325</v>
      </c>
      <c r="H305" s="6">
        <f t="shared" si="74"/>
        <v>9.0288888888889335E-3</v>
      </c>
      <c r="I305" s="15">
        <f t="shared" si="80"/>
        <v>-5.4303287696801789E-4</v>
      </c>
      <c r="J305" s="15">
        <f t="shared" si="81"/>
        <v>-9.5719217658569514E-3</v>
      </c>
      <c r="K305" s="15">
        <f t="shared" si="82"/>
        <v>56.63842347024292</v>
      </c>
      <c r="L305" s="15">
        <f t="shared" si="76"/>
        <v>-1.0518595347095551E-2</v>
      </c>
      <c r="M305" s="15">
        <f t="shared" si="77"/>
        <v>-9.9218559218559703E-3</v>
      </c>
      <c r="N305" s="18">
        <f t="shared" si="78"/>
        <v>41.168915838791143</v>
      </c>
      <c r="O305" s="15">
        <f t="shared" si="79"/>
        <v>-6.7183458465966531E-2</v>
      </c>
      <c r="R305" s="4"/>
      <c r="S305" s="4"/>
      <c r="T305" s="4"/>
    </row>
    <row r="306" spans="1:20" x14ac:dyDescent="0.25">
      <c r="A306" s="8">
        <f t="shared" si="75"/>
        <v>26</v>
      </c>
      <c r="B306" s="8">
        <f t="shared" si="73"/>
        <v>5</v>
      </c>
      <c r="C306" s="5">
        <v>305</v>
      </c>
      <c r="D306" s="6">
        <v>37.199999999999996</v>
      </c>
      <c r="E306" s="6">
        <v>37.199999999999996</v>
      </c>
      <c r="F306" s="7">
        <f t="shared" si="72"/>
        <v>0</v>
      </c>
      <c r="G306" s="5">
        <f t="shared" si="71"/>
        <v>42.779555555555547</v>
      </c>
      <c r="H306" s="6">
        <f t="shared" si="74"/>
        <v>-1.8598518518518504E-2</v>
      </c>
      <c r="I306" s="15">
        <f t="shared" si="80"/>
        <v>-4.5243390675333509E-3</v>
      </c>
      <c r="J306" s="15">
        <f t="shared" si="81"/>
        <v>1.4074179450985153E-2</v>
      </c>
      <c r="K306" s="15">
        <f t="shared" si="82"/>
        <v>41.422253835295543</v>
      </c>
      <c r="L306" s="15">
        <f t="shared" si="76"/>
        <v>1.5466131264818852E-2</v>
      </c>
      <c r="M306" s="15">
        <f t="shared" si="77"/>
        <v>2.0437932437932422E-2</v>
      </c>
      <c r="N306" s="18">
        <f t="shared" si="78"/>
        <v>29.696480976152301</v>
      </c>
      <c r="O306" s="15">
        <f t="shared" si="79"/>
        <v>-2.7485417669771774E-2</v>
      </c>
      <c r="R306" s="4"/>
      <c r="S306" s="4"/>
      <c r="T306" s="4"/>
    </row>
    <row r="307" spans="1:20" x14ac:dyDescent="0.25">
      <c r="A307" s="8">
        <f t="shared" si="75"/>
        <v>26</v>
      </c>
      <c r="B307" s="8">
        <f t="shared" si="73"/>
        <v>6</v>
      </c>
      <c r="C307" s="5">
        <v>306</v>
      </c>
      <c r="D307" s="6">
        <v>27.900000000000002</v>
      </c>
      <c r="E307" s="6">
        <v>27.900000000000002</v>
      </c>
      <c r="F307" s="7">
        <f t="shared" si="72"/>
        <v>0</v>
      </c>
      <c r="G307" s="5">
        <f t="shared" si="71"/>
        <v>11.283111111111111</v>
      </c>
      <c r="H307" s="6">
        <f t="shared" si="74"/>
        <v>5.5389629629629636E-2</v>
      </c>
      <c r="I307" s="15">
        <f t="shared" si="80"/>
        <v>1.8039907365414013E-3</v>
      </c>
      <c r="J307" s="15">
        <f t="shared" si="81"/>
        <v>-5.3585638893088233E-2</v>
      </c>
      <c r="K307" s="15">
        <f t="shared" si="82"/>
        <v>11.824308332073532</v>
      </c>
      <c r="L307" s="15">
        <f t="shared" si="76"/>
        <v>-5.8885317464932127E-2</v>
      </c>
      <c r="M307" s="15">
        <f t="shared" si="77"/>
        <v>-6.0867724867724876E-2</v>
      </c>
      <c r="N307" s="18">
        <f t="shared" si="78"/>
        <v>17.832415878454647</v>
      </c>
      <c r="O307" s="15">
        <f t="shared" si="79"/>
        <v>-3.6877597514818151E-2</v>
      </c>
      <c r="R307" s="4"/>
      <c r="S307" s="4"/>
      <c r="T307" s="4"/>
    </row>
    <row r="308" spans="1:20" x14ac:dyDescent="0.25">
      <c r="A308" s="8">
        <f t="shared" si="75"/>
        <v>26</v>
      </c>
      <c r="B308" s="8">
        <f t="shared" si="73"/>
        <v>7</v>
      </c>
      <c r="C308" s="5">
        <v>307</v>
      </c>
      <c r="D308" s="6">
        <v>3.4</v>
      </c>
      <c r="E308" s="6">
        <v>3.4</v>
      </c>
      <c r="F308" s="7">
        <f t="shared" si="72"/>
        <v>0</v>
      </c>
      <c r="G308" s="5">
        <f t="shared" si="71"/>
        <v>4.4557777777777785</v>
      </c>
      <c r="H308" s="6">
        <f t="shared" si="74"/>
        <v>-3.5192592592592619E-3</v>
      </c>
      <c r="I308" s="15">
        <f t="shared" si="80"/>
        <v>1.2195958238635219E-4</v>
      </c>
      <c r="J308" s="15">
        <f t="shared" si="81"/>
        <v>3.6412188416456142E-3</v>
      </c>
      <c r="K308" s="15">
        <f t="shared" si="82"/>
        <v>4.4923656524936844</v>
      </c>
      <c r="L308" s="15">
        <f t="shared" si="76"/>
        <v>4.0013393864237528E-3</v>
      </c>
      <c r="M308" s="15">
        <f t="shared" si="77"/>
        <v>3.8673178673178702E-3</v>
      </c>
      <c r="N308" s="18">
        <f t="shared" si="78"/>
        <v>9.8267479744319548</v>
      </c>
      <c r="O308" s="15">
        <f t="shared" si="79"/>
        <v>2.3541201371545622E-2</v>
      </c>
      <c r="R308" s="4"/>
      <c r="S308" s="4"/>
      <c r="T308" s="4"/>
    </row>
    <row r="309" spans="1:20" x14ac:dyDescent="0.25">
      <c r="A309" s="8">
        <f t="shared" si="75"/>
        <v>26</v>
      </c>
      <c r="B309" s="8">
        <f t="shared" si="73"/>
        <v>8</v>
      </c>
      <c r="C309" s="5">
        <v>308</v>
      </c>
      <c r="D309" s="6">
        <v>2.0099999999999998</v>
      </c>
      <c r="E309" s="6">
        <v>2.0099999999999998</v>
      </c>
      <c r="F309" s="7">
        <f t="shared" si="72"/>
        <v>0</v>
      </c>
      <c r="G309" s="5">
        <f t="shared" si="71"/>
        <v>3.2571111111111111</v>
      </c>
      <c r="H309" s="6">
        <f t="shared" si="74"/>
        <v>-4.1570370370370372E-3</v>
      </c>
      <c r="I309" s="15">
        <f t="shared" si="80"/>
        <v>-1.0342837588204912E-2</v>
      </c>
      <c r="J309" s="15">
        <f t="shared" si="81"/>
        <v>-6.1858005511678752E-3</v>
      </c>
      <c r="K309" s="15">
        <f t="shared" si="82"/>
        <v>0.15425983464963755</v>
      </c>
      <c r="L309" s="15">
        <f t="shared" si="76"/>
        <v>-6.7975830232614E-3</v>
      </c>
      <c r="M309" s="15">
        <f t="shared" si="77"/>
        <v>4.5681725681725686E-3</v>
      </c>
      <c r="N309" s="18">
        <f t="shared" si="78"/>
        <v>0.68275729816297703</v>
      </c>
      <c r="O309" s="15">
        <f t="shared" si="79"/>
        <v>-4.8616948785238931E-3</v>
      </c>
      <c r="R309" s="4"/>
      <c r="S309" s="4"/>
      <c r="T309" s="4"/>
    </row>
    <row r="310" spans="1:20" x14ac:dyDescent="0.25">
      <c r="A310" s="8">
        <f t="shared" si="75"/>
        <v>26</v>
      </c>
      <c r="B310" s="8">
        <f t="shared" si="73"/>
        <v>9</v>
      </c>
      <c r="C310" s="5">
        <v>309</v>
      </c>
      <c r="D310" s="6">
        <v>0</v>
      </c>
      <c r="E310" s="6">
        <v>0</v>
      </c>
      <c r="F310" s="7">
        <f t="shared" si="72"/>
        <v>0</v>
      </c>
      <c r="G310" s="5">
        <f t="shared" si="71"/>
        <v>5.2579999999999991</v>
      </c>
      <c r="H310" s="6">
        <f t="shared" si="74"/>
        <v>-1.7526666666666663E-2</v>
      </c>
      <c r="I310" s="15">
        <f t="shared" si="80"/>
        <v>7.3942916761312576E-3</v>
      </c>
      <c r="J310" s="15">
        <f t="shared" si="81"/>
        <v>2.4920958342797922E-2</v>
      </c>
      <c r="K310" s="15">
        <f t="shared" si="82"/>
        <v>7.4762875028393765</v>
      </c>
      <c r="L310" s="15">
        <f t="shared" si="76"/>
        <v>2.7385668508569144E-2</v>
      </c>
      <c r="M310" s="15">
        <f t="shared" si="77"/>
        <v>1.9260073260073257E-2</v>
      </c>
      <c r="N310" s="18">
        <f t="shared" si="78"/>
        <v>10.913731743900374</v>
      </c>
      <c r="O310" s="15">
        <f t="shared" si="79"/>
        <v>3.9977039354946425E-2</v>
      </c>
      <c r="R310" s="4"/>
      <c r="S310" s="4"/>
      <c r="T310" s="4"/>
    </row>
    <row r="311" spans="1:20" x14ac:dyDescent="0.25">
      <c r="A311" s="8">
        <f t="shared" si="75"/>
        <v>26</v>
      </c>
      <c r="B311" s="8">
        <f t="shared" si="73"/>
        <v>10</v>
      </c>
      <c r="C311" s="5">
        <v>310</v>
      </c>
      <c r="D311" s="6">
        <v>28.4</v>
      </c>
      <c r="E311" s="6">
        <v>28.4</v>
      </c>
      <c r="F311" s="7">
        <f t="shared" si="72"/>
        <v>0</v>
      </c>
      <c r="G311" s="5">
        <f t="shared" si="71"/>
        <v>21.998888888888896</v>
      </c>
      <c r="H311" s="6">
        <f t="shared" si="74"/>
        <v>2.1337037037037009E-2</v>
      </c>
      <c r="I311" s="15">
        <f t="shared" si="80"/>
        <v>2.112748914965365E-3</v>
      </c>
      <c r="J311" s="15">
        <f t="shared" si="81"/>
        <v>-1.9224288122071644E-2</v>
      </c>
      <c r="K311" s="15">
        <f t="shared" si="82"/>
        <v>22.632713563378505</v>
      </c>
      <c r="L311" s="15">
        <f t="shared" si="76"/>
        <v>-2.1125591342935873E-2</v>
      </c>
      <c r="M311" s="15">
        <f t="shared" si="77"/>
        <v>-2.3447293447293415E-2</v>
      </c>
      <c r="N311" s="18">
        <f t="shared" si="78"/>
        <v>19.204266820603024</v>
      </c>
      <c r="O311" s="15">
        <f t="shared" si="79"/>
        <v>-3.3684004320135436E-2</v>
      </c>
      <c r="R311" s="4"/>
      <c r="S311" s="4"/>
      <c r="T311" s="4"/>
    </row>
    <row r="312" spans="1:20" x14ac:dyDescent="0.25">
      <c r="A312" s="8">
        <f t="shared" si="75"/>
        <v>26</v>
      </c>
      <c r="B312" s="8">
        <f t="shared" si="73"/>
        <v>11</v>
      </c>
      <c r="C312" s="5">
        <v>311</v>
      </c>
      <c r="D312" s="6">
        <v>20</v>
      </c>
      <c r="E312" s="6">
        <v>20</v>
      </c>
      <c r="F312" s="7">
        <f t="shared" si="72"/>
        <v>0</v>
      </c>
      <c r="G312" s="5">
        <f t="shared" si="71"/>
        <v>30.617999999999999</v>
      </c>
      <c r="H312" s="6">
        <f t="shared" si="74"/>
        <v>-3.5393333333333325E-2</v>
      </c>
      <c r="I312" s="15">
        <f t="shared" si="80"/>
        <v>3.0391151921536812E-3</v>
      </c>
      <c r="J312" s="15">
        <f t="shared" si="81"/>
        <v>3.8432448525487009E-2</v>
      </c>
      <c r="K312" s="15">
        <f t="shared" si="82"/>
        <v>31.529734557646101</v>
      </c>
      <c r="L312" s="15">
        <f t="shared" si="76"/>
        <v>4.223345991811759E-2</v>
      </c>
      <c r="M312" s="15">
        <f t="shared" si="77"/>
        <v>3.8893772893772889E-2</v>
      </c>
      <c r="N312" s="18">
        <f t="shared" si="78"/>
        <v>26.045846479751702</v>
      </c>
      <c r="O312" s="15">
        <f t="shared" si="79"/>
        <v>2.2145957801288287E-2</v>
      </c>
      <c r="R312" s="4"/>
      <c r="S312" s="4"/>
      <c r="T312" s="4"/>
    </row>
    <row r="313" spans="1:20" x14ac:dyDescent="0.25">
      <c r="A313" s="8">
        <f t="shared" si="75"/>
        <v>26</v>
      </c>
      <c r="B313" s="8">
        <f t="shared" si="73"/>
        <v>12</v>
      </c>
      <c r="C313" s="5">
        <v>312</v>
      </c>
      <c r="D313" s="6">
        <v>19.809999999999999</v>
      </c>
      <c r="E313" s="6">
        <v>19.809999999999999</v>
      </c>
      <c r="F313" s="7">
        <f t="shared" si="72"/>
        <v>0</v>
      </c>
      <c r="G313" s="5">
        <f t="shared" si="71"/>
        <v>27.382666666666658</v>
      </c>
      <c r="H313" s="6">
        <f t="shared" si="74"/>
        <v>-2.5242222222222197E-2</v>
      </c>
      <c r="I313" s="15">
        <f t="shared" si="80"/>
        <v>-7.6499975232559624E-3</v>
      </c>
      <c r="J313" s="15">
        <f t="shared" si="81"/>
        <v>1.7592224698966236E-2</v>
      </c>
      <c r="K313" s="15">
        <f t="shared" si="82"/>
        <v>25.087667409689871</v>
      </c>
      <c r="L313" s="15">
        <f t="shared" si="76"/>
        <v>1.9332115053809055E-2</v>
      </c>
      <c r="M313" s="15">
        <f t="shared" si="77"/>
        <v>2.7738705738705714E-2</v>
      </c>
      <c r="N313" s="18">
        <f t="shared" si="78"/>
        <v>25.212863132457485</v>
      </c>
      <c r="O313" s="15">
        <f t="shared" si="79"/>
        <v>1.9790707444899219E-2</v>
      </c>
      <c r="R313" s="3"/>
      <c r="S313" s="16"/>
      <c r="T313" s="16"/>
    </row>
    <row r="314" spans="1:20" x14ac:dyDescent="0.25">
      <c r="A314" s="8">
        <f t="shared" si="75"/>
        <v>27</v>
      </c>
      <c r="B314" s="8">
        <f t="shared" si="73"/>
        <v>1</v>
      </c>
      <c r="C314" s="5">
        <v>313</v>
      </c>
      <c r="D314" s="6">
        <v>41.9</v>
      </c>
      <c r="E314" s="6">
        <v>41.9</v>
      </c>
      <c r="F314" s="7">
        <f t="shared" si="72"/>
        <v>0</v>
      </c>
      <c r="G314" s="5">
        <f t="shared" si="71"/>
        <v>30.238222222222227</v>
      </c>
      <c r="H314" s="6">
        <f t="shared" si="74"/>
        <v>3.887259259259257E-2</v>
      </c>
      <c r="I314" s="15">
        <f t="shared" si="80"/>
        <v>-1.0753109082334934E-2</v>
      </c>
      <c r="J314" s="15">
        <f t="shared" si="81"/>
        <v>-4.9625701674927504E-2</v>
      </c>
      <c r="K314" s="15">
        <f t="shared" si="82"/>
        <v>27.012289497521746</v>
      </c>
      <c r="L314" s="15">
        <f t="shared" si="76"/>
        <v>-5.4533738104315943E-2</v>
      </c>
      <c r="M314" s="15">
        <f t="shared" si="77"/>
        <v>-4.2717134717134696E-2</v>
      </c>
      <c r="N314" s="18">
        <f t="shared" si="78"/>
        <v>23.384296958259249</v>
      </c>
      <c r="O314" s="15">
        <f t="shared" si="79"/>
        <v>-6.7823088064984438E-2</v>
      </c>
    </row>
    <row r="315" spans="1:20" x14ac:dyDescent="0.25">
      <c r="A315" s="8">
        <f t="shared" si="75"/>
        <v>27</v>
      </c>
      <c r="B315" s="8">
        <f t="shared" si="73"/>
        <v>2</v>
      </c>
      <c r="C315" s="5">
        <v>314</v>
      </c>
      <c r="D315" s="6">
        <v>47.9</v>
      </c>
      <c r="E315" s="6">
        <v>47.9</v>
      </c>
      <c r="F315" s="7">
        <f t="shared" si="72"/>
        <v>0</v>
      </c>
      <c r="G315" s="5">
        <f t="shared" si="71"/>
        <v>29.712</v>
      </c>
      <c r="H315" s="6">
        <f t="shared" si="74"/>
        <v>6.0626666666666662E-2</v>
      </c>
      <c r="I315" s="15">
        <f t="shared" si="80"/>
        <v>8.1778581365052616E-3</v>
      </c>
      <c r="J315" s="15">
        <f t="shared" si="81"/>
        <v>-5.24488085301614E-2</v>
      </c>
      <c r="K315" s="15">
        <f t="shared" si="82"/>
        <v>32.165357440951581</v>
      </c>
      <c r="L315" s="15">
        <f t="shared" si="76"/>
        <v>-5.7636053329847683E-2</v>
      </c>
      <c r="M315" s="15">
        <f t="shared" si="77"/>
        <v>-6.6622710622710621E-2</v>
      </c>
      <c r="N315" s="18">
        <f t="shared" si="78"/>
        <v>42.040442508978998</v>
      </c>
      <c r="O315" s="15">
        <f t="shared" si="79"/>
        <v>-2.1463580553190479E-2</v>
      </c>
    </row>
    <row r="316" spans="1:20" x14ac:dyDescent="0.25">
      <c r="A316" s="8">
        <f t="shared" si="75"/>
        <v>27</v>
      </c>
      <c r="B316" s="8">
        <f t="shared" si="73"/>
        <v>3</v>
      </c>
      <c r="C316" s="5">
        <v>315</v>
      </c>
      <c r="D316" s="6">
        <v>18.500000000000004</v>
      </c>
      <c r="E316" s="6">
        <v>18.500000000000004</v>
      </c>
      <c r="F316" s="7">
        <f t="shared" si="72"/>
        <v>0</v>
      </c>
      <c r="G316" s="5">
        <f t="shared" si="71"/>
        <v>50.258222222222223</v>
      </c>
      <c r="H316" s="6">
        <f t="shared" si="74"/>
        <v>-0.10586074074074073</v>
      </c>
      <c r="I316" s="15">
        <f t="shared" si="80"/>
        <v>9.7531105442407121E-3</v>
      </c>
      <c r="J316" s="15">
        <f t="shared" si="81"/>
        <v>0.11561385128498144</v>
      </c>
      <c r="K316" s="15">
        <f t="shared" si="82"/>
        <v>53.184155385494435</v>
      </c>
      <c r="L316" s="15">
        <f t="shared" si="76"/>
        <v>0.12704818822525435</v>
      </c>
      <c r="M316" s="15">
        <f t="shared" si="77"/>
        <v>0.11633048433048432</v>
      </c>
      <c r="N316" s="18">
        <f t="shared" si="78"/>
        <v>49.917452522708572</v>
      </c>
      <c r="O316" s="15">
        <f t="shared" si="79"/>
        <v>0.11508224367292516</v>
      </c>
    </row>
    <row r="317" spans="1:20" x14ac:dyDescent="0.25">
      <c r="A317" s="8">
        <f t="shared" si="75"/>
        <v>27</v>
      </c>
      <c r="B317" s="8">
        <f t="shared" si="73"/>
        <v>4</v>
      </c>
      <c r="C317" s="5">
        <v>316</v>
      </c>
      <c r="D317" s="6">
        <v>26.499999999999996</v>
      </c>
      <c r="E317" s="6">
        <v>26.499999999999996</v>
      </c>
      <c r="F317" s="7">
        <f t="shared" si="72"/>
        <v>0</v>
      </c>
      <c r="G317" s="5">
        <f t="shared" si="71"/>
        <v>56.801333333333325</v>
      </c>
      <c r="H317" s="6">
        <f t="shared" si="74"/>
        <v>-0.10100444444444442</v>
      </c>
      <c r="I317" s="15">
        <f t="shared" si="80"/>
        <v>-9.5011037966571382E-3</v>
      </c>
      <c r="J317" s="15">
        <f t="shared" si="81"/>
        <v>9.1503340647787285E-2</v>
      </c>
      <c r="K317" s="15">
        <f t="shared" si="82"/>
        <v>53.951002194336183</v>
      </c>
      <c r="L317" s="15">
        <f t="shared" si="76"/>
        <v>0.10055312159097504</v>
      </c>
      <c r="M317" s="15">
        <f t="shared" si="77"/>
        <v>0.11099389499389498</v>
      </c>
      <c r="N317" s="18">
        <f t="shared" si="78"/>
        <v>37.746670057938658</v>
      </c>
      <c r="O317" s="15">
        <f t="shared" si="79"/>
        <v>4.1196593618822934E-2</v>
      </c>
    </row>
    <row r="318" spans="1:20" x14ac:dyDescent="0.25">
      <c r="A318" s="8">
        <f t="shared" si="75"/>
        <v>27</v>
      </c>
      <c r="B318" s="8">
        <f t="shared" si="73"/>
        <v>5</v>
      </c>
      <c r="C318" s="5">
        <v>317</v>
      </c>
      <c r="D318" s="6">
        <v>49.899999999999991</v>
      </c>
      <c r="E318" s="6">
        <v>49.899999999999991</v>
      </c>
      <c r="F318" s="7">
        <f t="shared" si="72"/>
        <v>0</v>
      </c>
      <c r="G318" s="5">
        <f t="shared" si="71"/>
        <v>42.779555555555547</v>
      </c>
      <c r="H318" s="6">
        <f t="shared" si="74"/>
        <v>2.3734814814814816E-2</v>
      </c>
      <c r="I318" s="15">
        <f t="shared" si="80"/>
        <v>-6.7922974727443863E-3</v>
      </c>
      <c r="J318" s="15">
        <f t="shared" si="81"/>
        <v>-3.0527112287559201E-2</v>
      </c>
      <c r="K318" s="15">
        <f t="shared" si="82"/>
        <v>40.741866313732231</v>
      </c>
      <c r="L318" s="15">
        <f t="shared" si="76"/>
        <v>-3.3546277239076043E-2</v>
      </c>
      <c r="M318" s="15">
        <f t="shared" si="77"/>
        <v>-2.6082214082214082E-2</v>
      </c>
      <c r="N318" s="18">
        <f t="shared" si="78"/>
        <v>30.642525319060912</v>
      </c>
      <c r="O318" s="15">
        <f t="shared" si="79"/>
        <v>-7.0540200296480143E-2</v>
      </c>
    </row>
    <row r="319" spans="1:20" x14ac:dyDescent="0.25">
      <c r="A319" s="8">
        <f t="shared" si="75"/>
        <v>27</v>
      </c>
      <c r="B319" s="8">
        <f t="shared" si="73"/>
        <v>6</v>
      </c>
      <c r="C319" s="5">
        <v>318</v>
      </c>
      <c r="D319" s="6">
        <v>2.7</v>
      </c>
      <c r="E319" s="6">
        <v>2.7</v>
      </c>
      <c r="F319" s="7">
        <f t="shared" si="72"/>
        <v>0</v>
      </c>
      <c r="G319" s="5">
        <f t="shared" si="71"/>
        <v>11.283111111111111</v>
      </c>
      <c r="H319" s="6">
        <f t="shared" si="74"/>
        <v>-2.8610370370370373E-2</v>
      </c>
      <c r="I319" s="15">
        <f t="shared" si="80"/>
        <v>-7.5837123779366501E-3</v>
      </c>
      <c r="J319" s="15">
        <f t="shared" si="81"/>
        <v>2.1026657992433723E-2</v>
      </c>
      <c r="K319" s="15">
        <f t="shared" si="82"/>
        <v>9.0079973977301169</v>
      </c>
      <c r="L319" s="15">
        <f t="shared" si="76"/>
        <v>2.3106217574102993E-2</v>
      </c>
      <c r="M319" s="15">
        <f t="shared" si="77"/>
        <v>3.1439967439967444E-2</v>
      </c>
      <c r="N319" s="18">
        <f t="shared" si="78"/>
        <v>25.53086301766082</v>
      </c>
      <c r="O319" s="15">
        <f t="shared" si="79"/>
        <v>8.3629534863226454E-2</v>
      </c>
    </row>
    <row r="320" spans="1:20" x14ac:dyDescent="0.25">
      <c r="A320" s="8">
        <f t="shared" si="75"/>
        <v>27</v>
      </c>
      <c r="B320" s="8">
        <f t="shared" si="73"/>
        <v>7</v>
      </c>
      <c r="C320" s="5">
        <v>319</v>
      </c>
      <c r="D320" s="6">
        <v>2.5</v>
      </c>
      <c r="E320" s="6">
        <v>2.5</v>
      </c>
      <c r="F320" s="7">
        <f t="shared" si="72"/>
        <v>0</v>
      </c>
      <c r="G320" s="5">
        <f t="shared" si="71"/>
        <v>4.4557777777777785</v>
      </c>
      <c r="H320" s="6">
        <f t="shared" si="74"/>
        <v>-6.519259259259262E-3</v>
      </c>
      <c r="I320" s="15">
        <f t="shared" si="80"/>
        <v>-5.1700176437783968E-3</v>
      </c>
      <c r="J320" s="15">
        <f t="shared" si="81"/>
        <v>1.3492416154808652E-3</v>
      </c>
      <c r="K320" s="15">
        <f t="shared" si="82"/>
        <v>2.9047724846442593</v>
      </c>
      <c r="L320" s="15">
        <f t="shared" si="76"/>
        <v>1.4826830939350158E-3</v>
      </c>
      <c r="M320" s="15">
        <f t="shared" si="77"/>
        <v>7.1640211640211669E-3</v>
      </c>
      <c r="N320" s="18">
        <f t="shared" si="78"/>
        <v>13.62828530577152</v>
      </c>
      <c r="O320" s="15">
        <f t="shared" si="79"/>
        <v>4.0762949837990919E-2</v>
      </c>
    </row>
    <row r="321" spans="1:15" x14ac:dyDescent="0.25">
      <c r="A321" s="8">
        <f t="shared" si="75"/>
        <v>27</v>
      </c>
      <c r="B321" s="8">
        <f t="shared" si="73"/>
        <v>8</v>
      </c>
      <c r="C321" s="5">
        <v>320</v>
      </c>
      <c r="D321" s="6">
        <v>0</v>
      </c>
      <c r="E321" s="6">
        <v>0</v>
      </c>
      <c r="F321" s="7">
        <f t="shared" si="72"/>
        <v>0</v>
      </c>
      <c r="G321" s="5">
        <f t="shared" si="71"/>
        <v>3.2571111111111111</v>
      </c>
      <c r="H321" s="6">
        <f t="shared" si="74"/>
        <v>-1.0857037037037037E-2</v>
      </c>
      <c r="I321" s="15">
        <f t="shared" si="80"/>
        <v>3.882843720317134E-3</v>
      </c>
      <c r="J321" s="15">
        <f t="shared" si="81"/>
        <v>1.4739880757354171E-2</v>
      </c>
      <c r="K321" s="15">
        <f t="shared" si="82"/>
        <v>4.4219642272062512</v>
      </c>
      <c r="L321" s="15">
        <f t="shared" si="76"/>
        <v>1.6197671161927659E-2</v>
      </c>
      <c r="M321" s="15">
        <f t="shared" si="77"/>
        <v>1.1930809930809931E-2</v>
      </c>
      <c r="N321" s="18">
        <f t="shared" si="78"/>
        <v>9.8656247900790319</v>
      </c>
      <c r="O321" s="15">
        <f t="shared" si="79"/>
        <v>3.6137819743879238E-2</v>
      </c>
    </row>
    <row r="322" spans="1:15" x14ac:dyDescent="0.25">
      <c r="A322" s="8">
        <f t="shared" si="75"/>
        <v>27</v>
      </c>
      <c r="B322" s="8">
        <f t="shared" si="73"/>
        <v>9</v>
      </c>
      <c r="C322" s="5">
        <v>321</v>
      </c>
      <c r="D322" s="6">
        <v>0.91</v>
      </c>
      <c r="E322" s="6">
        <v>0.91</v>
      </c>
      <c r="F322" s="7">
        <f t="shared" si="72"/>
        <v>0</v>
      </c>
      <c r="G322" s="5">
        <f t="shared" ref="G322:G385" si="83">INDEX(Y$2:Y$13,MATCH(B322,X$2:X$13,0))</f>
        <v>5.2579999999999991</v>
      </c>
      <c r="H322" s="6">
        <f t="shared" si="74"/>
        <v>-1.449333333333333E-2</v>
      </c>
      <c r="I322" s="15">
        <f t="shared" si="80"/>
        <v>4.4693529323535158E-3</v>
      </c>
      <c r="J322" s="15">
        <f t="shared" si="81"/>
        <v>1.8962686265686847E-2</v>
      </c>
      <c r="K322" s="15">
        <f t="shared" si="82"/>
        <v>6.5988058797060543</v>
      </c>
      <c r="L322" s="15">
        <f t="shared" si="76"/>
        <v>2.0838116775480052E-2</v>
      </c>
      <c r="M322" s="15">
        <f t="shared" si="77"/>
        <v>1.5926739926739923E-2</v>
      </c>
      <c r="N322" s="18">
        <f t="shared" si="78"/>
        <v>13.54514373958142</v>
      </c>
      <c r="O322" s="15">
        <f t="shared" si="79"/>
        <v>4.628257780066454E-2</v>
      </c>
    </row>
    <row r="323" spans="1:15" x14ac:dyDescent="0.25">
      <c r="A323" s="8">
        <f t="shared" si="75"/>
        <v>27</v>
      </c>
      <c r="B323" s="8">
        <f t="shared" si="73"/>
        <v>10</v>
      </c>
      <c r="C323" s="5">
        <v>322</v>
      </c>
      <c r="D323" s="6">
        <v>58</v>
      </c>
      <c r="E323" s="6">
        <v>58</v>
      </c>
      <c r="F323" s="7">
        <f t="shared" ref="F323:F386" si="84">D323-E323</f>
        <v>0</v>
      </c>
      <c r="G323" s="5">
        <f t="shared" si="83"/>
        <v>21.998888888888896</v>
      </c>
      <c r="H323" s="6">
        <f t="shared" si="74"/>
        <v>0.12000370370370367</v>
      </c>
      <c r="I323" s="15">
        <f t="shared" si="80"/>
        <v>-1.3717067699835262E-2</v>
      </c>
      <c r="J323" s="15">
        <f t="shared" si="81"/>
        <v>-0.13372077140353894</v>
      </c>
      <c r="K323" s="15">
        <f t="shared" si="82"/>
        <v>17.883768578938316</v>
      </c>
      <c r="L323" s="15">
        <f t="shared" si="76"/>
        <v>-0.1469459026412516</v>
      </c>
      <c r="M323" s="15">
        <f t="shared" si="77"/>
        <v>-0.13187220187220183</v>
      </c>
      <c r="N323" s="18">
        <f t="shared" si="78"/>
        <v>18.543671358135231</v>
      </c>
      <c r="O323" s="15">
        <f t="shared" si="79"/>
        <v>-0.14452867634382702</v>
      </c>
    </row>
    <row r="324" spans="1:15" x14ac:dyDescent="0.25">
      <c r="A324" s="8">
        <f t="shared" si="75"/>
        <v>27</v>
      </c>
      <c r="B324" s="8">
        <f t="shared" si="73"/>
        <v>11</v>
      </c>
      <c r="C324" s="5">
        <v>323</v>
      </c>
      <c r="D324" s="6">
        <v>23.1</v>
      </c>
      <c r="E324" s="6">
        <v>23.1</v>
      </c>
      <c r="F324" s="7">
        <f t="shared" si="84"/>
        <v>0</v>
      </c>
      <c r="G324" s="5">
        <f t="shared" si="83"/>
        <v>30.617999999999999</v>
      </c>
      <c r="H324" s="6">
        <f t="shared" si="74"/>
        <v>-2.5059999999999992E-2</v>
      </c>
      <c r="I324" s="15">
        <f t="shared" si="80"/>
        <v>-8.2487829920138336E-3</v>
      </c>
      <c r="J324" s="15">
        <f t="shared" si="81"/>
        <v>1.6811217007986157E-2</v>
      </c>
      <c r="K324" s="15">
        <f t="shared" si="82"/>
        <v>28.143365102395848</v>
      </c>
      <c r="L324" s="15">
        <f t="shared" si="76"/>
        <v>1.847386484394083E-2</v>
      </c>
      <c r="M324" s="15">
        <f t="shared" si="77"/>
        <v>2.7538461538461529E-2</v>
      </c>
      <c r="N324" s="18">
        <f t="shared" si="78"/>
        <v>31.781969532947016</v>
      </c>
      <c r="O324" s="15">
        <f t="shared" si="79"/>
        <v>3.1802086201271118E-2</v>
      </c>
    </row>
    <row r="325" spans="1:15" x14ac:dyDescent="0.25">
      <c r="A325" s="8">
        <f t="shared" si="75"/>
        <v>27</v>
      </c>
      <c r="B325" s="8">
        <f t="shared" ref="B325:B388" si="85">IF(MOD(C325,12)=0,12,MOD(C325,12))</f>
        <v>12</v>
      </c>
      <c r="C325" s="5">
        <v>324</v>
      </c>
      <c r="D325" s="6">
        <v>23.810000000000002</v>
      </c>
      <c r="E325" s="6">
        <v>23.810000000000002</v>
      </c>
      <c r="F325" s="7">
        <f t="shared" si="84"/>
        <v>0</v>
      </c>
      <c r="G325" s="5">
        <f t="shared" si="83"/>
        <v>27.382666666666658</v>
      </c>
      <c r="H325" s="6">
        <f t="shared" ref="H325:H388" si="86">(D325-G325)/300</f>
        <v>-1.1908888888888853E-2</v>
      </c>
      <c r="I325" s="15">
        <f t="shared" si="80"/>
        <v>-2.9483933964454187E-3</v>
      </c>
      <c r="J325" s="15">
        <f t="shared" si="81"/>
        <v>8.9604954924434339E-3</v>
      </c>
      <c r="K325" s="15">
        <f t="shared" si="82"/>
        <v>26.498148647733032</v>
      </c>
      <c r="L325" s="15">
        <f t="shared" si="76"/>
        <v>9.846698343344432E-3</v>
      </c>
      <c r="M325" s="15">
        <f t="shared" si="77"/>
        <v>1.3086691086691048E-2</v>
      </c>
      <c r="N325" s="18">
        <f t="shared" si="78"/>
        <v>32.458813135948262</v>
      </c>
      <c r="O325" s="15">
        <f t="shared" si="79"/>
        <v>3.1680634197612668E-2</v>
      </c>
    </row>
    <row r="326" spans="1:15" x14ac:dyDescent="0.25">
      <c r="A326" s="8">
        <f t="shared" ref="A326:A389" si="87">IF(B326=1,A325+1,A325)</f>
        <v>28</v>
      </c>
      <c r="B326" s="8">
        <f t="shared" si="85"/>
        <v>1</v>
      </c>
      <c r="C326" s="5">
        <v>325</v>
      </c>
      <c r="D326" s="6">
        <v>45.3</v>
      </c>
      <c r="E326" s="6">
        <v>45.3</v>
      </c>
      <c r="F326" s="7">
        <f t="shared" si="84"/>
        <v>0</v>
      </c>
      <c r="G326" s="5">
        <f t="shared" si="83"/>
        <v>30.238222222222227</v>
      </c>
      <c r="H326" s="6">
        <f t="shared" si="86"/>
        <v>5.0205925925925904E-2</v>
      </c>
      <c r="I326" s="15">
        <f t="shared" si="80"/>
        <v>1.5274290409735937E-2</v>
      </c>
      <c r="J326" s="15">
        <f t="shared" si="81"/>
        <v>-3.4931635516189968E-2</v>
      </c>
      <c r="K326" s="15">
        <f t="shared" si="82"/>
        <v>34.820509345143009</v>
      </c>
      <c r="L326" s="15">
        <f t="shared" si="76"/>
        <v>-3.8386412655153801E-2</v>
      </c>
      <c r="M326" s="15">
        <f t="shared" si="77"/>
        <v>-5.5171347171347147E-2</v>
      </c>
      <c r="N326" s="18">
        <f t="shared" si="78"/>
        <v>33.880212321217201</v>
      </c>
      <c r="O326" s="15">
        <f t="shared" si="79"/>
        <v>-4.1830724098105482E-2</v>
      </c>
    </row>
    <row r="327" spans="1:15" x14ac:dyDescent="0.25">
      <c r="A327" s="8">
        <f t="shared" si="87"/>
        <v>28</v>
      </c>
      <c r="B327" s="8">
        <f t="shared" si="85"/>
        <v>2</v>
      </c>
      <c r="C327" s="5">
        <v>326</v>
      </c>
      <c r="D327" s="6">
        <v>16.41</v>
      </c>
      <c r="E327" s="6">
        <v>16.41</v>
      </c>
      <c r="F327" s="7">
        <f t="shared" si="84"/>
        <v>0</v>
      </c>
      <c r="G327" s="5">
        <f t="shared" si="83"/>
        <v>29.712</v>
      </c>
      <c r="H327" s="6">
        <f t="shared" si="86"/>
        <v>-4.4339999999999997E-2</v>
      </c>
      <c r="I327" s="15">
        <f t="shared" si="80"/>
        <v>6.5034422509706244E-3</v>
      </c>
      <c r="J327" s="15">
        <f t="shared" si="81"/>
        <v>5.0843442250970622E-2</v>
      </c>
      <c r="K327" s="15">
        <f t="shared" si="82"/>
        <v>31.663032675291188</v>
      </c>
      <c r="L327" s="15">
        <f t="shared" si="76"/>
        <v>5.5871914561506184E-2</v>
      </c>
      <c r="M327" s="15">
        <f t="shared" si="77"/>
        <v>4.8725274725274721E-2</v>
      </c>
      <c r="N327" s="18">
        <f t="shared" si="78"/>
        <v>33.498499466729129</v>
      </c>
      <c r="O327" s="15">
        <f t="shared" si="79"/>
        <v>6.2595236141864935E-2</v>
      </c>
    </row>
    <row r="328" spans="1:15" x14ac:dyDescent="0.25">
      <c r="A328" s="8">
        <f t="shared" si="87"/>
        <v>28</v>
      </c>
      <c r="B328" s="8">
        <f t="shared" si="85"/>
        <v>3</v>
      </c>
      <c r="C328" s="5">
        <v>327</v>
      </c>
      <c r="D328" s="6">
        <v>26.409999999999997</v>
      </c>
      <c r="E328" s="6">
        <v>26.409999999999997</v>
      </c>
      <c r="F328" s="7">
        <f t="shared" si="84"/>
        <v>0</v>
      </c>
      <c r="G328" s="5">
        <f t="shared" si="83"/>
        <v>50.258222222222223</v>
      </c>
      <c r="H328" s="6">
        <f t="shared" si="86"/>
        <v>-7.9494074074074092E-2</v>
      </c>
      <c r="I328" s="15">
        <f t="shared" si="80"/>
        <v>-2.4956661949604608E-2</v>
      </c>
      <c r="J328" s="15">
        <f t="shared" si="81"/>
        <v>5.4537412124469484E-2</v>
      </c>
      <c r="K328" s="15">
        <f t="shared" si="82"/>
        <v>42.771223637340839</v>
      </c>
      <c r="L328" s="15">
        <f t="shared" si="76"/>
        <v>5.9931222114801619E-2</v>
      </c>
      <c r="M328" s="15">
        <f t="shared" si="77"/>
        <v>8.7356125356125372E-2</v>
      </c>
      <c r="N328" s="18">
        <f t="shared" si="78"/>
        <v>21.650068809706564</v>
      </c>
      <c r="O328" s="15">
        <f t="shared" si="79"/>
        <v>-1.7435645385690229E-2</v>
      </c>
    </row>
    <row r="329" spans="1:15" x14ac:dyDescent="0.25">
      <c r="A329" s="8">
        <f t="shared" si="87"/>
        <v>28</v>
      </c>
      <c r="B329" s="8">
        <f t="shared" si="85"/>
        <v>4</v>
      </c>
      <c r="C329" s="5">
        <v>328</v>
      </c>
      <c r="D329" s="6">
        <v>45.3</v>
      </c>
      <c r="E329" s="6">
        <v>45.3</v>
      </c>
      <c r="F329" s="7">
        <f t="shared" si="84"/>
        <v>0</v>
      </c>
      <c r="G329" s="5">
        <f t="shared" si="83"/>
        <v>56.801333333333325</v>
      </c>
      <c r="H329" s="6">
        <f t="shared" si="86"/>
        <v>-3.8337777777777762E-2</v>
      </c>
      <c r="I329" s="15">
        <f t="shared" si="80"/>
        <v>-3.5808640654055842E-3</v>
      </c>
      <c r="J329" s="15">
        <f t="shared" si="81"/>
        <v>3.4756913712372176E-2</v>
      </c>
      <c r="K329" s="15">
        <f t="shared" si="82"/>
        <v>55.727074113711652</v>
      </c>
      <c r="L329" s="15">
        <f t="shared" si="76"/>
        <v>3.8194410672936462E-2</v>
      </c>
      <c r="M329" s="15">
        <f t="shared" si="77"/>
        <v>4.2129426129426106E-2</v>
      </c>
      <c r="N329" s="18">
        <f t="shared" si="78"/>
        <v>33.833756694828317</v>
      </c>
      <c r="O329" s="15">
        <f t="shared" si="79"/>
        <v>-4.2000891227735093E-2</v>
      </c>
    </row>
    <row r="330" spans="1:15" x14ac:dyDescent="0.25">
      <c r="A330" s="8">
        <f t="shared" si="87"/>
        <v>28</v>
      </c>
      <c r="B330" s="8">
        <f t="shared" si="85"/>
        <v>5</v>
      </c>
      <c r="C330" s="5">
        <v>329</v>
      </c>
      <c r="D330" s="6">
        <v>88.1</v>
      </c>
      <c r="E330" s="6">
        <v>88.1</v>
      </c>
      <c r="F330" s="7">
        <f t="shared" si="84"/>
        <v>0</v>
      </c>
      <c r="G330" s="5">
        <f t="shared" si="83"/>
        <v>42.779555555555547</v>
      </c>
      <c r="H330" s="6">
        <f t="shared" si="86"/>
        <v>0.15106814814814815</v>
      </c>
      <c r="I330" s="15">
        <f t="shared" si="80"/>
        <v>-5.6480228049775316E-4</v>
      </c>
      <c r="J330" s="15">
        <f t="shared" si="81"/>
        <v>-0.15163295042864589</v>
      </c>
      <c r="K330" s="15">
        <f t="shared" si="82"/>
        <v>42.610114871406218</v>
      </c>
      <c r="L330" s="15">
        <f t="shared" si="76"/>
        <v>-0.16662961585565486</v>
      </c>
      <c r="M330" s="15">
        <f t="shared" si="77"/>
        <v>-0.16600895400895402</v>
      </c>
      <c r="N330" s="18">
        <f t="shared" si="78"/>
        <v>33.441381136631492</v>
      </c>
      <c r="O330" s="15">
        <f t="shared" si="79"/>
        <v>-0.20021472111123995</v>
      </c>
    </row>
    <row r="331" spans="1:15" x14ac:dyDescent="0.25">
      <c r="A331" s="8">
        <f t="shared" si="87"/>
        <v>28</v>
      </c>
      <c r="B331" s="8">
        <f t="shared" si="85"/>
        <v>6</v>
      </c>
      <c r="C331" s="5">
        <v>330</v>
      </c>
      <c r="D331" s="6">
        <v>4.1999999999999993</v>
      </c>
      <c r="E331" s="6">
        <v>4.1999999999999993</v>
      </c>
      <c r="F331" s="7">
        <f t="shared" si="84"/>
        <v>0</v>
      </c>
      <c r="G331" s="5">
        <f t="shared" si="83"/>
        <v>11.283111111111111</v>
      </c>
      <c r="H331" s="6">
        <f t="shared" si="86"/>
        <v>-2.3610370370370372E-2</v>
      </c>
      <c r="I331" s="15">
        <f t="shared" si="80"/>
        <v>-1.2725438996087227E-3</v>
      </c>
      <c r="J331" s="15">
        <f t="shared" si="81"/>
        <v>2.233782647076165E-2</v>
      </c>
      <c r="K331" s="15">
        <f t="shared" si="82"/>
        <v>10.901347941228494</v>
      </c>
      <c r="L331" s="15">
        <f t="shared" si="76"/>
        <v>2.454706205578203E-2</v>
      </c>
      <c r="M331" s="15">
        <f t="shared" si="77"/>
        <v>2.5945461945461948E-2</v>
      </c>
      <c r="N331" s="18">
        <f t="shared" si="78"/>
        <v>26.161781030450697</v>
      </c>
      <c r="O331" s="15">
        <f t="shared" si="79"/>
        <v>8.0446084360625267E-2</v>
      </c>
    </row>
    <row r="332" spans="1:15" x14ac:dyDescent="0.25">
      <c r="A332" s="8">
        <f t="shared" si="87"/>
        <v>28</v>
      </c>
      <c r="B332" s="8">
        <f t="shared" si="85"/>
        <v>7</v>
      </c>
      <c r="C332" s="5">
        <v>331</v>
      </c>
      <c r="D332" s="6">
        <v>0</v>
      </c>
      <c r="E332" s="6">
        <v>0</v>
      </c>
      <c r="F332" s="7">
        <f t="shared" si="84"/>
        <v>0</v>
      </c>
      <c r="G332" s="5">
        <f t="shared" si="83"/>
        <v>4.4557777777777785</v>
      </c>
      <c r="H332" s="6">
        <f t="shared" si="86"/>
        <v>-1.4852592592592594E-2</v>
      </c>
      <c r="I332" s="15">
        <f t="shared" si="80"/>
        <v>5.5284129795122516E-3</v>
      </c>
      <c r="J332" s="15">
        <f t="shared" si="81"/>
        <v>2.0381005572104847E-2</v>
      </c>
      <c r="K332" s="15">
        <f t="shared" si="82"/>
        <v>6.1143016716314538</v>
      </c>
      <c r="L332" s="15">
        <f t="shared" si="76"/>
        <v>2.2396709419895435E-2</v>
      </c>
      <c r="M332" s="15">
        <f t="shared" si="77"/>
        <v>1.6321530321530324E-2</v>
      </c>
      <c r="N332" s="18">
        <f t="shared" si="78"/>
        <v>14.674098180942652</v>
      </c>
      <c r="O332" s="15">
        <f t="shared" si="79"/>
        <v>5.3751275388068322E-2</v>
      </c>
    </row>
    <row r="333" spans="1:15" x14ac:dyDescent="0.25">
      <c r="A333" s="8">
        <f t="shared" si="87"/>
        <v>28</v>
      </c>
      <c r="B333" s="8">
        <f t="shared" si="85"/>
        <v>8</v>
      </c>
      <c r="C333" s="5">
        <v>332</v>
      </c>
      <c r="D333" s="6">
        <v>0.11</v>
      </c>
      <c r="E333" s="6">
        <v>0.11</v>
      </c>
      <c r="F333" s="7">
        <f t="shared" si="84"/>
        <v>0</v>
      </c>
      <c r="G333" s="5">
        <f t="shared" si="83"/>
        <v>3.2571111111111111</v>
      </c>
      <c r="H333" s="6">
        <f t="shared" si="86"/>
        <v>-1.049037037037037E-2</v>
      </c>
      <c r="I333" s="15">
        <f t="shared" si="80"/>
        <v>-9.7798969355400341E-3</v>
      </c>
      <c r="J333" s="15">
        <f t="shared" si="81"/>
        <v>7.1047343483033633E-4</v>
      </c>
      <c r="K333" s="15">
        <f t="shared" si="82"/>
        <v>0.32314203044910084</v>
      </c>
      <c r="L333" s="15">
        <f t="shared" si="76"/>
        <v>7.8074003827509472E-4</v>
      </c>
      <c r="M333" s="15">
        <f t="shared" si="77"/>
        <v>1.1527879527879528E-2</v>
      </c>
      <c r="N333" s="18">
        <f t="shared" si="78"/>
        <v>1.7714574825375371</v>
      </c>
      <c r="O333" s="15">
        <f t="shared" si="79"/>
        <v>6.0859248444598427E-3</v>
      </c>
    </row>
    <row r="334" spans="1:15" x14ac:dyDescent="0.25">
      <c r="A334" s="8">
        <f t="shared" si="87"/>
        <v>28</v>
      </c>
      <c r="B334" s="8">
        <f t="shared" si="85"/>
        <v>9</v>
      </c>
      <c r="C334" s="5">
        <v>333</v>
      </c>
      <c r="D334" s="6">
        <v>3.1</v>
      </c>
      <c r="E334" s="6">
        <v>3.1</v>
      </c>
      <c r="F334" s="7">
        <f t="shared" si="84"/>
        <v>0</v>
      </c>
      <c r="G334" s="5">
        <f t="shared" si="83"/>
        <v>5.2579999999999991</v>
      </c>
      <c r="H334" s="6">
        <f t="shared" si="86"/>
        <v>-7.1933333333333302E-3</v>
      </c>
      <c r="I334" s="15">
        <f t="shared" si="80"/>
        <v>1.2382818661151485E-3</v>
      </c>
      <c r="J334" s="15">
        <f t="shared" si="81"/>
        <v>8.4316151994484785E-3</v>
      </c>
      <c r="K334" s="15">
        <f t="shared" si="82"/>
        <v>5.6294845598345438</v>
      </c>
      <c r="L334" s="15">
        <f t="shared" si="76"/>
        <v>9.2655112081851416E-3</v>
      </c>
      <c r="M334" s="15">
        <f t="shared" si="77"/>
        <v>7.9047619047619005E-3</v>
      </c>
      <c r="N334" s="18">
        <f t="shared" si="78"/>
        <v>13.838896061904256</v>
      </c>
      <c r="O334" s="15">
        <f t="shared" si="79"/>
        <v>3.9336615611370904E-2</v>
      </c>
    </row>
    <row r="335" spans="1:15" x14ac:dyDescent="0.25">
      <c r="A335" s="8">
        <f t="shared" si="87"/>
        <v>28</v>
      </c>
      <c r="B335" s="8">
        <f t="shared" si="85"/>
        <v>10</v>
      </c>
      <c r="C335" s="5">
        <v>334</v>
      </c>
      <c r="D335" s="6">
        <v>0</v>
      </c>
      <c r="E335" s="6">
        <v>0</v>
      </c>
      <c r="F335" s="7">
        <f t="shared" si="84"/>
        <v>0</v>
      </c>
      <c r="G335" s="5">
        <f t="shared" si="83"/>
        <v>21.998888888888896</v>
      </c>
      <c r="H335" s="6">
        <f t="shared" si="86"/>
        <v>-7.3329629629629647E-2</v>
      </c>
      <c r="I335" s="15">
        <f t="shared" si="80"/>
        <v>-8.8692281285553537E-3</v>
      </c>
      <c r="J335" s="15">
        <f t="shared" si="81"/>
        <v>6.4460401501074294E-2</v>
      </c>
      <c r="K335" s="15">
        <f t="shared" si="82"/>
        <v>19.33812045032229</v>
      </c>
      <c r="L335" s="15">
        <f t="shared" ref="L335:L398" si="88">(K335-D335)/273</f>
        <v>7.0835606045136598E-2</v>
      </c>
      <c r="M335" s="15">
        <f t="shared" ref="M335:M398" si="89">(G335-D335)/273</f>
        <v>8.0582010582010602E-2</v>
      </c>
      <c r="N335" s="18">
        <f t="shared" ref="N335:N398" si="90">S$1+S$2*D334+S$3*D333+S$4*D332+S$5*D331+S$6*D330+S$7*D329+S$8*D328+S$9*D327+S$10*D326+S$11*D325+S$12*D324+S$13*D323</f>
        <v>24.135733832259824</v>
      </c>
      <c r="O335" s="15">
        <f t="shared" ref="O335:O398" si="91">(N335-D335)/273</f>
        <v>8.8409281436849174E-2</v>
      </c>
    </row>
    <row r="336" spans="1:15" x14ac:dyDescent="0.25">
      <c r="A336" s="8">
        <f t="shared" si="87"/>
        <v>28</v>
      </c>
      <c r="B336" s="8">
        <f t="shared" si="85"/>
        <v>11</v>
      </c>
      <c r="C336" s="5">
        <v>335</v>
      </c>
      <c r="D336" s="6">
        <v>18.919999999999998</v>
      </c>
      <c r="E336" s="6">
        <v>18.919999999999998</v>
      </c>
      <c r="F336" s="7">
        <f t="shared" si="84"/>
        <v>0</v>
      </c>
      <c r="G336" s="5">
        <f t="shared" si="83"/>
        <v>30.617999999999999</v>
      </c>
      <c r="H336" s="6">
        <f t="shared" si="86"/>
        <v>-3.8993333333333331E-2</v>
      </c>
      <c r="I336" s="15">
        <f t="shared" si="80"/>
        <v>-8.4790624597268771E-3</v>
      </c>
      <c r="J336" s="15">
        <f t="shared" si="81"/>
        <v>3.0514270873606454E-2</v>
      </c>
      <c r="K336" s="15">
        <f t="shared" si="82"/>
        <v>28.074281262081936</v>
      </c>
      <c r="L336" s="15">
        <f t="shared" si="88"/>
        <v>3.3532165795171931E-2</v>
      </c>
      <c r="M336" s="15">
        <f t="shared" si="89"/>
        <v>4.2849816849816855E-2</v>
      </c>
      <c r="N336" s="18">
        <f t="shared" si="90"/>
        <v>23.863214107649988</v>
      </c>
      <c r="O336" s="15">
        <f t="shared" si="91"/>
        <v>1.8107011383333295E-2</v>
      </c>
    </row>
    <row r="337" spans="1:15" x14ac:dyDescent="0.25">
      <c r="A337" s="8">
        <f t="shared" si="87"/>
        <v>28</v>
      </c>
      <c r="B337" s="8">
        <f t="shared" si="85"/>
        <v>12</v>
      </c>
      <c r="C337" s="5">
        <v>336</v>
      </c>
      <c r="D337" s="6">
        <v>18.260000000000005</v>
      </c>
      <c r="E337" s="6">
        <v>18.260000000000005</v>
      </c>
      <c r="F337" s="7">
        <f t="shared" si="84"/>
        <v>0</v>
      </c>
      <c r="G337" s="5">
        <f t="shared" si="83"/>
        <v>27.382666666666658</v>
      </c>
      <c r="H337" s="6">
        <f t="shared" si="86"/>
        <v>-3.0408888888888843E-2</v>
      </c>
      <c r="I337" s="15">
        <f t="shared" ref="I337:I400" si="92">R$1+R$2*H336+R$3*H335+R$4*H334+R$5*H333+R$6*H332+R$7*H331+R$8*H330+R$9*H329+R$10*H328+R$11*H327+R$12*H326+R$13*H325</f>
        <v>9.9229625764783846E-3</v>
      </c>
      <c r="J337" s="15">
        <f t="shared" ref="J337:J400" si="93">I337-H337</f>
        <v>4.0331851465367226E-2</v>
      </c>
      <c r="K337" s="15">
        <f t="shared" ref="K337:K400" si="94">300*I337+G337</f>
        <v>30.359555439610173</v>
      </c>
      <c r="L337" s="15">
        <f t="shared" si="88"/>
        <v>4.4320715896007938E-2</v>
      </c>
      <c r="M337" s="15">
        <f t="shared" si="89"/>
        <v>3.3416361416361368E-2</v>
      </c>
      <c r="N337" s="18">
        <f t="shared" si="90"/>
        <v>30.792632883170988</v>
      </c>
      <c r="O337" s="15">
        <f t="shared" si="91"/>
        <v>4.5907080158135466E-2</v>
      </c>
    </row>
    <row r="338" spans="1:15" x14ac:dyDescent="0.25">
      <c r="A338" s="8">
        <f t="shared" si="87"/>
        <v>29</v>
      </c>
      <c r="B338" s="8">
        <f t="shared" si="85"/>
        <v>1</v>
      </c>
      <c r="C338" s="5">
        <v>337</v>
      </c>
      <c r="D338" s="6">
        <v>10.75</v>
      </c>
      <c r="E338" s="6">
        <v>10.75</v>
      </c>
      <c r="F338" s="7">
        <f t="shared" si="84"/>
        <v>0</v>
      </c>
      <c r="G338" s="5">
        <f t="shared" si="83"/>
        <v>30.238222222222227</v>
      </c>
      <c r="H338" s="6">
        <f t="shared" si="86"/>
        <v>-6.4960740740740749E-2</v>
      </c>
      <c r="I338" s="15">
        <f t="shared" si="92"/>
        <v>8.2871839332823542E-4</v>
      </c>
      <c r="J338" s="15">
        <f t="shared" si="93"/>
        <v>6.5789459134068987E-2</v>
      </c>
      <c r="K338" s="15">
        <f t="shared" si="94"/>
        <v>30.486837740220697</v>
      </c>
      <c r="L338" s="15">
        <f t="shared" si="88"/>
        <v>7.2296108938537357E-2</v>
      </c>
      <c r="M338" s="15">
        <f t="shared" si="89"/>
        <v>7.1385429385429397E-2</v>
      </c>
      <c r="N338" s="18">
        <f t="shared" si="90"/>
        <v>27.015426051782111</v>
      </c>
      <c r="O338" s="15">
        <f t="shared" si="91"/>
        <v>5.9580315207993083E-2</v>
      </c>
    </row>
    <row r="339" spans="1:15" x14ac:dyDescent="0.25">
      <c r="A339" s="8">
        <f t="shared" si="87"/>
        <v>29</v>
      </c>
      <c r="B339" s="8">
        <f t="shared" si="85"/>
        <v>2</v>
      </c>
      <c r="C339" s="5">
        <v>338</v>
      </c>
      <c r="D339" s="6">
        <v>17.079999999999998</v>
      </c>
      <c r="E339" s="6">
        <v>17.079999999999998</v>
      </c>
      <c r="F339" s="7">
        <f t="shared" si="84"/>
        <v>0</v>
      </c>
      <c r="G339" s="5">
        <f t="shared" si="83"/>
        <v>29.712</v>
      </c>
      <c r="H339" s="6">
        <f t="shared" si="86"/>
        <v>-4.2106666666666674E-2</v>
      </c>
      <c r="I339" s="15">
        <f t="shared" si="92"/>
        <v>-1.3176696725018595E-2</v>
      </c>
      <c r="J339" s="15">
        <f t="shared" si="93"/>
        <v>2.8929969941648079E-2</v>
      </c>
      <c r="K339" s="15">
        <f t="shared" si="94"/>
        <v>25.758990982494421</v>
      </c>
      <c r="L339" s="15">
        <f t="shared" si="88"/>
        <v>3.1791175760052831E-2</v>
      </c>
      <c r="M339" s="15">
        <f t="shared" si="89"/>
        <v>4.6271062271062278E-2</v>
      </c>
      <c r="N339" s="18">
        <f t="shared" si="90"/>
        <v>23.444400976864497</v>
      </c>
      <c r="O339" s="15">
        <f t="shared" si="91"/>
        <v>2.3312824091078748E-2</v>
      </c>
    </row>
    <row r="340" spans="1:15" x14ac:dyDescent="0.25">
      <c r="A340" s="8">
        <f t="shared" si="87"/>
        <v>29</v>
      </c>
      <c r="B340" s="8">
        <f t="shared" si="85"/>
        <v>3</v>
      </c>
      <c r="C340" s="5">
        <v>339</v>
      </c>
      <c r="D340" s="6">
        <v>36.25</v>
      </c>
      <c r="E340" s="6">
        <v>36.25</v>
      </c>
      <c r="F340" s="7">
        <f t="shared" si="84"/>
        <v>0</v>
      </c>
      <c r="G340" s="5">
        <f t="shared" si="83"/>
        <v>50.258222222222223</v>
      </c>
      <c r="H340" s="6">
        <f t="shared" si="86"/>
        <v>-4.6694074074074075E-2</v>
      </c>
      <c r="I340" s="15">
        <f t="shared" si="92"/>
        <v>-2.8025445164874041E-2</v>
      </c>
      <c r="J340" s="15">
        <f t="shared" si="93"/>
        <v>1.8668628909200034E-2</v>
      </c>
      <c r="K340" s="15">
        <f t="shared" si="94"/>
        <v>41.850588672760011</v>
      </c>
      <c r="L340" s="15">
        <f t="shared" si="88"/>
        <v>2.0514976823296744E-2</v>
      </c>
      <c r="M340" s="15">
        <f t="shared" si="89"/>
        <v>5.1312169312169316E-2</v>
      </c>
      <c r="N340" s="18">
        <f t="shared" si="90"/>
        <v>29.735777322822372</v>
      </c>
      <c r="O340" s="15">
        <f t="shared" si="91"/>
        <v>-2.386162152812318E-2</v>
      </c>
    </row>
    <row r="341" spans="1:15" x14ac:dyDescent="0.25">
      <c r="A341" s="8">
        <f t="shared" si="87"/>
        <v>29</v>
      </c>
      <c r="B341" s="8">
        <f t="shared" si="85"/>
        <v>4</v>
      </c>
      <c r="C341" s="5">
        <v>340</v>
      </c>
      <c r="D341" s="6">
        <v>85.61</v>
      </c>
      <c r="E341" s="6">
        <v>85.61</v>
      </c>
      <c r="F341" s="7">
        <f t="shared" si="84"/>
        <v>0</v>
      </c>
      <c r="G341" s="5">
        <f t="shared" si="83"/>
        <v>56.801333333333325</v>
      </c>
      <c r="H341" s="6">
        <f t="shared" si="86"/>
        <v>9.6028888888888914E-2</v>
      </c>
      <c r="I341" s="15">
        <f t="shared" si="92"/>
        <v>1.1473463139831607E-3</v>
      </c>
      <c r="J341" s="15">
        <f t="shared" si="93"/>
        <v>-9.4881542574905747E-2</v>
      </c>
      <c r="K341" s="15">
        <f t="shared" si="94"/>
        <v>57.145537227528273</v>
      </c>
      <c r="L341" s="15">
        <f t="shared" si="88"/>
        <v>-0.10426543140099534</v>
      </c>
      <c r="M341" s="15">
        <f t="shared" si="89"/>
        <v>-0.10552625152625156</v>
      </c>
      <c r="N341" s="18">
        <f t="shared" si="90"/>
        <v>49.938916439625295</v>
      </c>
      <c r="O341" s="15">
        <f t="shared" si="91"/>
        <v>-0.13066330974496229</v>
      </c>
    </row>
    <row r="342" spans="1:15" x14ac:dyDescent="0.25">
      <c r="A342" s="8">
        <f t="shared" si="87"/>
        <v>29</v>
      </c>
      <c r="B342" s="8">
        <f t="shared" si="85"/>
        <v>5</v>
      </c>
      <c r="C342" s="5">
        <v>341</v>
      </c>
      <c r="D342" s="6">
        <v>91.629999999999981</v>
      </c>
      <c r="E342" s="6">
        <v>91.629999999999981</v>
      </c>
      <c r="F342" s="7">
        <f t="shared" si="84"/>
        <v>0</v>
      </c>
      <c r="G342" s="5">
        <f t="shared" si="83"/>
        <v>42.779555555555547</v>
      </c>
      <c r="H342" s="6">
        <f t="shared" si="86"/>
        <v>0.16283481481481479</v>
      </c>
      <c r="I342" s="15">
        <f t="shared" si="92"/>
        <v>6.1980128278185231E-3</v>
      </c>
      <c r="J342" s="15">
        <f t="shared" si="93"/>
        <v>-0.15663680198699628</v>
      </c>
      <c r="K342" s="15">
        <f t="shared" si="94"/>
        <v>44.638959403901104</v>
      </c>
      <c r="L342" s="15">
        <f t="shared" si="88"/>
        <v>-0.17212835383186401</v>
      </c>
      <c r="M342" s="15">
        <f t="shared" si="89"/>
        <v>-0.17893935693935689</v>
      </c>
      <c r="N342" s="18">
        <f t="shared" si="90"/>
        <v>53.329297985419061</v>
      </c>
      <c r="O342" s="15">
        <f t="shared" si="91"/>
        <v>-0.1402956117750217</v>
      </c>
    </row>
    <row r="343" spans="1:15" x14ac:dyDescent="0.25">
      <c r="A343" s="8">
        <f t="shared" si="87"/>
        <v>29</v>
      </c>
      <c r="B343" s="8">
        <f t="shared" si="85"/>
        <v>6</v>
      </c>
      <c r="C343" s="5">
        <v>342</v>
      </c>
      <c r="D343" s="6">
        <v>3.1</v>
      </c>
      <c r="E343" s="6">
        <v>3.1</v>
      </c>
      <c r="F343" s="7">
        <f t="shared" si="84"/>
        <v>0</v>
      </c>
      <c r="G343" s="5">
        <f t="shared" si="83"/>
        <v>11.283111111111111</v>
      </c>
      <c r="H343" s="6">
        <f t="shared" si="86"/>
        <v>-2.7277037037037041E-2</v>
      </c>
      <c r="I343" s="15">
        <f t="shared" si="92"/>
        <v>8.0093741222726101E-3</v>
      </c>
      <c r="J343" s="15">
        <f t="shared" si="93"/>
        <v>3.5286411159309652E-2</v>
      </c>
      <c r="K343" s="15">
        <f t="shared" si="94"/>
        <v>13.685923347792894</v>
      </c>
      <c r="L343" s="15">
        <f t="shared" si="88"/>
        <v>3.8776275999241369E-2</v>
      </c>
      <c r="M343" s="15">
        <f t="shared" si="89"/>
        <v>2.9974765974765977E-2</v>
      </c>
      <c r="N343" s="18">
        <f t="shared" si="90"/>
        <v>35.847310410287982</v>
      </c>
      <c r="O343" s="15">
        <f t="shared" si="91"/>
        <v>0.11995351798640286</v>
      </c>
    </row>
    <row r="344" spans="1:15" x14ac:dyDescent="0.25">
      <c r="A344" s="8">
        <f t="shared" si="87"/>
        <v>29</v>
      </c>
      <c r="B344" s="8">
        <f t="shared" si="85"/>
        <v>7</v>
      </c>
      <c r="C344" s="5">
        <v>343</v>
      </c>
      <c r="D344" s="6">
        <v>0.43000000000000005</v>
      </c>
      <c r="E344" s="6">
        <v>0.43000000000000005</v>
      </c>
      <c r="F344" s="7">
        <f t="shared" si="84"/>
        <v>0</v>
      </c>
      <c r="G344" s="5">
        <f t="shared" si="83"/>
        <v>4.4557777777777785</v>
      </c>
      <c r="H344" s="6">
        <f t="shared" si="86"/>
        <v>-1.3419259259259263E-2</v>
      </c>
      <c r="I344" s="15">
        <f t="shared" si="92"/>
        <v>1.42408315123836E-3</v>
      </c>
      <c r="J344" s="15">
        <f t="shared" si="93"/>
        <v>1.4843342410497623E-2</v>
      </c>
      <c r="K344" s="15">
        <f t="shared" si="94"/>
        <v>4.8830027231492865</v>
      </c>
      <c r="L344" s="15">
        <f t="shared" si="88"/>
        <v>1.6311365286261124E-2</v>
      </c>
      <c r="M344" s="15">
        <f t="shared" si="89"/>
        <v>1.474643874643875E-2</v>
      </c>
      <c r="N344" s="18">
        <f t="shared" si="90"/>
        <v>13.293153797672153</v>
      </c>
      <c r="O344" s="15">
        <f t="shared" si="91"/>
        <v>4.7117779478652574E-2</v>
      </c>
    </row>
    <row r="345" spans="1:15" x14ac:dyDescent="0.25">
      <c r="A345" s="8">
        <f t="shared" si="87"/>
        <v>29</v>
      </c>
      <c r="B345" s="8">
        <f t="shared" si="85"/>
        <v>8</v>
      </c>
      <c r="C345" s="5">
        <v>344</v>
      </c>
      <c r="D345" s="6">
        <v>0.72</v>
      </c>
      <c r="E345" s="6">
        <v>0.72</v>
      </c>
      <c r="F345" s="7">
        <f t="shared" si="84"/>
        <v>0</v>
      </c>
      <c r="G345" s="5">
        <f t="shared" si="83"/>
        <v>3.2571111111111111</v>
      </c>
      <c r="H345" s="6">
        <f t="shared" si="86"/>
        <v>-8.4570370370370355E-3</v>
      </c>
      <c r="I345" s="15">
        <f t="shared" si="92"/>
        <v>1.5824414851897126E-3</v>
      </c>
      <c r="J345" s="15">
        <f t="shared" si="93"/>
        <v>1.0039478522226749E-2</v>
      </c>
      <c r="K345" s="15">
        <f t="shared" si="94"/>
        <v>3.731843556668025</v>
      </c>
      <c r="L345" s="15">
        <f t="shared" si="88"/>
        <v>1.1032393980468957E-2</v>
      </c>
      <c r="M345" s="15">
        <f t="shared" si="89"/>
        <v>9.2934472934472923E-3</v>
      </c>
      <c r="N345" s="18">
        <f t="shared" si="90"/>
        <v>2.9941805321948451</v>
      </c>
      <c r="O345" s="15">
        <f t="shared" si="91"/>
        <v>8.3303316197613376E-3</v>
      </c>
    </row>
    <row r="346" spans="1:15" x14ac:dyDescent="0.25">
      <c r="A346" s="8">
        <f t="shared" si="87"/>
        <v>29</v>
      </c>
      <c r="B346" s="8">
        <f t="shared" si="85"/>
        <v>9</v>
      </c>
      <c r="C346" s="5">
        <v>345</v>
      </c>
      <c r="D346" s="6">
        <v>0</v>
      </c>
      <c r="E346" s="6">
        <v>0</v>
      </c>
      <c r="F346" s="7">
        <f t="shared" si="84"/>
        <v>0</v>
      </c>
      <c r="G346" s="5">
        <f t="shared" si="83"/>
        <v>5.2579999999999991</v>
      </c>
      <c r="H346" s="6">
        <f t="shared" si="86"/>
        <v>-1.7526666666666663E-2</v>
      </c>
      <c r="I346" s="15">
        <f t="shared" si="92"/>
        <v>-1.4077503256266916E-2</v>
      </c>
      <c r="J346" s="15">
        <f t="shared" si="93"/>
        <v>3.4491634103997471E-3</v>
      </c>
      <c r="K346" s="15">
        <f t="shared" si="94"/>
        <v>1.0347490231199243</v>
      </c>
      <c r="L346" s="15">
        <f t="shared" si="88"/>
        <v>3.7902894619777448E-3</v>
      </c>
      <c r="M346" s="15">
        <f t="shared" si="89"/>
        <v>1.9260073260073257E-2</v>
      </c>
      <c r="N346" s="18">
        <f t="shared" si="90"/>
        <v>2.6385747504436305</v>
      </c>
      <c r="O346" s="15">
        <f t="shared" si="91"/>
        <v>9.6651089759839954E-3</v>
      </c>
    </row>
    <row r="347" spans="1:15" x14ac:dyDescent="0.25">
      <c r="A347" s="8">
        <f t="shared" si="87"/>
        <v>29</v>
      </c>
      <c r="B347" s="8">
        <f t="shared" si="85"/>
        <v>10</v>
      </c>
      <c r="C347" s="5">
        <v>346</v>
      </c>
      <c r="D347" s="6">
        <v>3.9499999999999997</v>
      </c>
      <c r="E347" s="6">
        <v>3.9499999999999997</v>
      </c>
      <c r="F347" s="7">
        <f t="shared" si="84"/>
        <v>0</v>
      </c>
      <c r="G347" s="5">
        <f t="shared" si="83"/>
        <v>21.998888888888896</v>
      </c>
      <c r="H347" s="6">
        <f t="shared" si="86"/>
        <v>-6.0162962962962988E-2</v>
      </c>
      <c r="I347" s="15">
        <f t="shared" si="92"/>
        <v>-1.2984836771456542E-2</v>
      </c>
      <c r="J347" s="15">
        <f t="shared" si="93"/>
        <v>4.7178126191506443E-2</v>
      </c>
      <c r="K347" s="15">
        <f t="shared" si="94"/>
        <v>18.103437857451933</v>
      </c>
      <c r="L347" s="15">
        <f t="shared" si="88"/>
        <v>5.1844094715941147E-2</v>
      </c>
      <c r="M347" s="15">
        <f t="shared" si="89"/>
        <v>6.6113146113146143E-2</v>
      </c>
      <c r="N347" s="18">
        <f t="shared" si="90"/>
        <v>11.350250731690389</v>
      </c>
      <c r="O347" s="15">
        <f t="shared" si="91"/>
        <v>2.7107145537327435E-2</v>
      </c>
    </row>
    <row r="348" spans="1:15" x14ac:dyDescent="0.25">
      <c r="A348" s="8">
        <f t="shared" si="87"/>
        <v>29</v>
      </c>
      <c r="B348" s="8">
        <f t="shared" si="85"/>
        <v>11</v>
      </c>
      <c r="C348" s="5">
        <v>347</v>
      </c>
      <c r="D348" s="6">
        <v>88.749999999999986</v>
      </c>
      <c r="E348" s="6">
        <v>88.749999999999986</v>
      </c>
      <c r="F348" s="7">
        <f t="shared" si="84"/>
        <v>0</v>
      </c>
      <c r="G348" s="5">
        <f t="shared" si="83"/>
        <v>30.617999999999999</v>
      </c>
      <c r="H348" s="6">
        <f t="shared" si="86"/>
        <v>0.1937733333333333</v>
      </c>
      <c r="I348" s="15">
        <f t="shared" si="92"/>
        <v>1.0815643246719697E-2</v>
      </c>
      <c r="J348" s="15">
        <f t="shared" si="93"/>
        <v>-0.18295769008661361</v>
      </c>
      <c r="K348" s="15">
        <f t="shared" si="94"/>
        <v>33.862692974015907</v>
      </c>
      <c r="L348" s="15">
        <f t="shared" si="88"/>
        <v>-0.20105240668858637</v>
      </c>
      <c r="M348" s="15">
        <f t="shared" si="89"/>
        <v>-0.21293772893772892</v>
      </c>
      <c r="N348" s="18">
        <f t="shared" si="90"/>
        <v>23.563127865602304</v>
      </c>
      <c r="O348" s="15">
        <f t="shared" si="91"/>
        <v>-0.23877975140805008</v>
      </c>
    </row>
    <row r="349" spans="1:15" x14ac:dyDescent="0.25">
      <c r="A349" s="8">
        <f t="shared" si="87"/>
        <v>29</v>
      </c>
      <c r="B349" s="8">
        <f t="shared" si="85"/>
        <v>12</v>
      </c>
      <c r="C349" s="5">
        <v>348</v>
      </c>
      <c r="D349" s="6">
        <v>23.180000000000003</v>
      </c>
      <c r="E349" s="6">
        <v>23.180000000000003</v>
      </c>
      <c r="F349" s="7">
        <f t="shared" si="84"/>
        <v>0</v>
      </c>
      <c r="G349" s="5">
        <f t="shared" si="83"/>
        <v>27.382666666666658</v>
      </c>
      <c r="H349" s="6">
        <f t="shared" si="86"/>
        <v>-1.400888888888885E-2</v>
      </c>
      <c r="I349" s="15">
        <f t="shared" si="92"/>
        <v>1.4608432638584641E-2</v>
      </c>
      <c r="J349" s="15">
        <f t="shared" si="93"/>
        <v>2.861732152747349E-2</v>
      </c>
      <c r="K349" s="15">
        <f t="shared" si="94"/>
        <v>31.765196458242052</v>
      </c>
      <c r="L349" s="15">
        <f t="shared" si="88"/>
        <v>3.1447606074146699E-2</v>
      </c>
      <c r="M349" s="15">
        <f t="shared" si="89"/>
        <v>1.5394383394383352E-2</v>
      </c>
      <c r="N349" s="18">
        <f t="shared" si="90"/>
        <v>31.365755593838362</v>
      </c>
      <c r="O349" s="15">
        <f t="shared" si="91"/>
        <v>2.9984452724682632E-2</v>
      </c>
    </row>
    <row r="350" spans="1:15" x14ac:dyDescent="0.25">
      <c r="A350" s="8">
        <f t="shared" si="87"/>
        <v>30</v>
      </c>
      <c r="B350" s="8">
        <f t="shared" si="85"/>
        <v>1</v>
      </c>
      <c r="C350" s="5">
        <v>349</v>
      </c>
      <c r="D350" s="6">
        <v>26.66</v>
      </c>
      <c r="E350" s="6">
        <v>26.66</v>
      </c>
      <c r="F350" s="7">
        <f t="shared" si="84"/>
        <v>0</v>
      </c>
      <c r="G350" s="5">
        <f t="shared" si="83"/>
        <v>30.238222222222227</v>
      </c>
      <c r="H350" s="6">
        <f t="shared" si="86"/>
        <v>-1.1927407407407421E-2</v>
      </c>
      <c r="I350" s="15">
        <f t="shared" si="92"/>
        <v>-6.15754767757902E-4</v>
      </c>
      <c r="J350" s="15">
        <f t="shared" si="93"/>
        <v>1.1311652639649519E-2</v>
      </c>
      <c r="K350" s="15">
        <f t="shared" si="94"/>
        <v>30.053495791894857</v>
      </c>
      <c r="L350" s="15">
        <f t="shared" si="88"/>
        <v>1.2430387516098377E-2</v>
      </c>
      <c r="M350" s="15">
        <f t="shared" si="89"/>
        <v>1.3107041107041124E-2</v>
      </c>
      <c r="N350" s="18">
        <f t="shared" si="90"/>
        <v>20.436167076506756</v>
      </c>
      <c r="O350" s="15">
        <f t="shared" si="91"/>
        <v>-2.2797922796678551E-2</v>
      </c>
    </row>
    <row r="351" spans="1:15" x14ac:dyDescent="0.25">
      <c r="A351" s="8">
        <f t="shared" si="87"/>
        <v>30</v>
      </c>
      <c r="B351" s="8">
        <f t="shared" si="85"/>
        <v>2</v>
      </c>
      <c r="C351" s="5">
        <v>350</v>
      </c>
      <c r="D351" s="6">
        <v>33.36</v>
      </c>
      <c r="E351" s="6">
        <v>33.36</v>
      </c>
      <c r="F351" s="7">
        <f t="shared" si="84"/>
        <v>0</v>
      </c>
      <c r="G351" s="5">
        <f t="shared" si="83"/>
        <v>29.712</v>
      </c>
      <c r="H351" s="6">
        <f t="shared" si="86"/>
        <v>1.2159999999999999E-2</v>
      </c>
      <c r="I351" s="15">
        <f t="shared" si="92"/>
        <v>-1.6254372069053561E-2</v>
      </c>
      <c r="J351" s="15">
        <f t="shared" si="93"/>
        <v>-2.8414372069053562E-2</v>
      </c>
      <c r="K351" s="15">
        <f t="shared" si="94"/>
        <v>24.83568837928393</v>
      </c>
      <c r="L351" s="15">
        <f t="shared" si="88"/>
        <v>-3.1224584691267654E-2</v>
      </c>
      <c r="M351" s="15">
        <f t="shared" si="89"/>
        <v>-1.3362637362637361E-2</v>
      </c>
      <c r="N351" s="18">
        <f t="shared" si="90"/>
        <v>20.633060804783007</v>
      </c>
      <c r="O351" s="15">
        <f t="shared" si="91"/>
        <v>-4.6618824890904735E-2</v>
      </c>
    </row>
    <row r="352" spans="1:15" x14ac:dyDescent="0.25">
      <c r="A352" s="8">
        <f t="shared" si="87"/>
        <v>30</v>
      </c>
      <c r="B352" s="8">
        <f t="shared" si="85"/>
        <v>3</v>
      </c>
      <c r="C352" s="5">
        <v>351</v>
      </c>
      <c r="D352" s="6">
        <v>31.689999999999998</v>
      </c>
      <c r="E352" s="6">
        <v>31.689999999999998</v>
      </c>
      <c r="F352" s="7">
        <f t="shared" si="84"/>
        <v>0</v>
      </c>
      <c r="G352" s="5">
        <f t="shared" si="83"/>
        <v>50.258222222222223</v>
      </c>
      <c r="H352" s="6">
        <f t="shared" si="86"/>
        <v>-6.1894074074074081E-2</v>
      </c>
      <c r="I352" s="15">
        <f t="shared" si="92"/>
        <v>-1.4411678818252813E-2</v>
      </c>
      <c r="J352" s="15">
        <f t="shared" si="93"/>
        <v>4.7482395255821264E-2</v>
      </c>
      <c r="K352" s="15">
        <f t="shared" si="94"/>
        <v>45.934718576746377</v>
      </c>
      <c r="L352" s="15">
        <f t="shared" si="88"/>
        <v>5.217845632507831E-2</v>
      </c>
      <c r="M352" s="15">
        <f t="shared" si="89"/>
        <v>6.8015466015466028E-2</v>
      </c>
      <c r="N352" s="18">
        <f t="shared" si="90"/>
        <v>36.351253787418358</v>
      </c>
      <c r="O352" s="15">
        <f t="shared" si="91"/>
        <v>1.7074189697503152E-2</v>
      </c>
    </row>
    <row r="353" spans="1:15" x14ac:dyDescent="0.25">
      <c r="A353" s="8">
        <f t="shared" si="87"/>
        <v>30</v>
      </c>
      <c r="B353" s="8">
        <f t="shared" si="85"/>
        <v>4</v>
      </c>
      <c r="C353" s="5">
        <v>352</v>
      </c>
      <c r="D353" s="6">
        <v>63.46</v>
      </c>
      <c r="E353" s="6">
        <v>63.46</v>
      </c>
      <c r="F353" s="7">
        <f t="shared" si="84"/>
        <v>0</v>
      </c>
      <c r="G353" s="5">
        <f t="shared" si="83"/>
        <v>56.801333333333325</v>
      </c>
      <c r="H353" s="6">
        <f t="shared" si="86"/>
        <v>2.2195555555555586E-2</v>
      </c>
      <c r="I353" s="15">
        <f t="shared" si="92"/>
        <v>3.1307565582300188E-3</v>
      </c>
      <c r="J353" s="15">
        <f t="shared" si="93"/>
        <v>-1.9064798997325567E-2</v>
      </c>
      <c r="K353" s="15">
        <f t="shared" si="94"/>
        <v>57.740560300802329</v>
      </c>
      <c r="L353" s="15">
        <f t="shared" si="88"/>
        <v>-2.0950328568489641E-2</v>
      </c>
      <c r="M353" s="15">
        <f t="shared" si="89"/>
        <v>-2.4390720390720426E-2</v>
      </c>
      <c r="N353" s="18">
        <f t="shared" si="90"/>
        <v>50.769914750329143</v>
      </c>
      <c r="O353" s="15">
        <f t="shared" si="91"/>
        <v>-4.6483828753373105E-2</v>
      </c>
    </row>
    <row r="354" spans="1:15" x14ac:dyDescent="0.25">
      <c r="A354" s="8">
        <f t="shared" si="87"/>
        <v>30</v>
      </c>
      <c r="B354" s="8">
        <f t="shared" si="85"/>
        <v>5</v>
      </c>
      <c r="C354" s="5">
        <v>353</v>
      </c>
      <c r="D354" s="6">
        <v>12.73</v>
      </c>
      <c r="E354" s="6">
        <v>12.73</v>
      </c>
      <c r="F354" s="7">
        <f t="shared" si="84"/>
        <v>0</v>
      </c>
      <c r="G354" s="5">
        <f t="shared" si="83"/>
        <v>42.779555555555547</v>
      </c>
      <c r="H354" s="6">
        <f t="shared" si="86"/>
        <v>-0.10016518518518515</v>
      </c>
      <c r="I354" s="15">
        <f t="shared" si="92"/>
        <v>1.2940328164864791E-2</v>
      </c>
      <c r="J354" s="15">
        <f t="shared" si="93"/>
        <v>0.11310551335004994</v>
      </c>
      <c r="K354" s="15">
        <f t="shared" si="94"/>
        <v>46.661654005014981</v>
      </c>
      <c r="L354" s="15">
        <f t="shared" si="88"/>
        <v>0.12429177291214277</v>
      </c>
      <c r="M354" s="15">
        <f t="shared" si="89"/>
        <v>0.11007163207163204</v>
      </c>
      <c r="N354" s="18">
        <f t="shared" si="90"/>
        <v>47.282631432368802</v>
      </c>
      <c r="O354" s="15">
        <f t="shared" si="91"/>
        <v>0.1265664155031824</v>
      </c>
    </row>
    <row r="355" spans="1:15" x14ac:dyDescent="0.25">
      <c r="A355" s="8">
        <f t="shared" si="87"/>
        <v>30</v>
      </c>
      <c r="B355" s="8">
        <f t="shared" si="85"/>
        <v>6</v>
      </c>
      <c r="C355" s="5">
        <v>354</v>
      </c>
      <c r="D355" s="6">
        <v>5.5</v>
      </c>
      <c r="E355" s="6">
        <v>5.5</v>
      </c>
      <c r="F355" s="7">
        <f t="shared" si="84"/>
        <v>0</v>
      </c>
      <c r="G355" s="5">
        <f t="shared" si="83"/>
        <v>11.283111111111111</v>
      </c>
      <c r="H355" s="6">
        <f t="shared" si="86"/>
        <v>-1.9277037037037037E-2</v>
      </c>
      <c r="I355" s="15">
        <f t="shared" si="92"/>
        <v>2.8056944877358422E-3</v>
      </c>
      <c r="J355" s="15">
        <f t="shared" si="93"/>
        <v>2.2082731524772879E-2</v>
      </c>
      <c r="K355" s="15">
        <f t="shared" si="94"/>
        <v>12.124819457431864</v>
      </c>
      <c r="L355" s="15">
        <f t="shared" si="88"/>
        <v>2.4266737939310855E-2</v>
      </c>
      <c r="M355" s="15">
        <f t="shared" si="89"/>
        <v>2.1183557183557186E-2</v>
      </c>
      <c r="N355" s="18">
        <f t="shared" si="90"/>
        <v>17.807512231715656</v>
      </c>
      <c r="O355" s="15">
        <f t="shared" si="91"/>
        <v>4.5082462387236837E-2</v>
      </c>
    </row>
    <row r="356" spans="1:15" x14ac:dyDescent="0.25">
      <c r="A356" s="8">
        <f t="shared" si="87"/>
        <v>30</v>
      </c>
      <c r="B356" s="8">
        <f t="shared" si="85"/>
        <v>7</v>
      </c>
      <c r="C356" s="5">
        <v>355</v>
      </c>
      <c r="D356" s="6">
        <v>0.01</v>
      </c>
      <c r="E356" s="6">
        <v>0.01</v>
      </c>
      <c r="F356" s="7">
        <f t="shared" si="84"/>
        <v>0</v>
      </c>
      <c r="G356" s="5">
        <f t="shared" si="83"/>
        <v>4.4557777777777785</v>
      </c>
      <c r="H356" s="6">
        <f t="shared" si="86"/>
        <v>-1.4819259259259263E-2</v>
      </c>
      <c r="I356" s="15">
        <f t="shared" si="92"/>
        <v>-7.1747317246476693E-3</v>
      </c>
      <c r="J356" s="15">
        <f t="shared" si="93"/>
        <v>7.6445275346115936E-3</v>
      </c>
      <c r="K356" s="15">
        <f t="shared" si="94"/>
        <v>2.3033582603834777</v>
      </c>
      <c r="L356" s="15">
        <f t="shared" si="88"/>
        <v>8.400579708364388E-3</v>
      </c>
      <c r="M356" s="15">
        <f t="shared" si="89"/>
        <v>1.6284900284900289E-2</v>
      </c>
      <c r="N356" s="18">
        <f t="shared" si="90"/>
        <v>5.0748746869847485</v>
      </c>
      <c r="O356" s="15">
        <f t="shared" si="91"/>
        <v>1.8552654531079665E-2</v>
      </c>
    </row>
    <row r="357" spans="1:15" x14ac:dyDescent="0.25">
      <c r="A357" s="8">
        <f t="shared" si="87"/>
        <v>30</v>
      </c>
      <c r="B357" s="8">
        <f t="shared" si="85"/>
        <v>8</v>
      </c>
      <c r="C357" s="5">
        <v>356</v>
      </c>
      <c r="D357" s="6">
        <v>2.2000000000000002</v>
      </c>
      <c r="E357" s="6">
        <v>2.2000000000000002</v>
      </c>
      <c r="F357" s="7">
        <f t="shared" si="84"/>
        <v>0</v>
      </c>
      <c r="G357" s="5">
        <f t="shared" si="83"/>
        <v>3.2571111111111111</v>
      </c>
      <c r="H357" s="6">
        <f t="shared" si="86"/>
        <v>-3.5237037037037029E-3</v>
      </c>
      <c r="I357" s="15">
        <f t="shared" si="92"/>
        <v>7.0649941173803405E-4</v>
      </c>
      <c r="J357" s="15">
        <f t="shared" si="93"/>
        <v>4.230203115441737E-3</v>
      </c>
      <c r="K357" s="15">
        <f t="shared" si="94"/>
        <v>3.4690609346325214</v>
      </c>
      <c r="L357" s="15">
        <f t="shared" si="88"/>
        <v>4.6485748521337775E-3</v>
      </c>
      <c r="M357" s="15">
        <f t="shared" si="89"/>
        <v>3.8722018722018715E-3</v>
      </c>
      <c r="N357" s="18">
        <f t="shared" si="90"/>
        <v>6.2549862870096886</v>
      </c>
      <c r="O357" s="15">
        <f t="shared" si="91"/>
        <v>1.4853429622746111E-2</v>
      </c>
    </row>
    <row r="358" spans="1:15" x14ac:dyDescent="0.25">
      <c r="A358" s="8">
        <f t="shared" si="87"/>
        <v>30</v>
      </c>
      <c r="B358" s="8">
        <f t="shared" si="85"/>
        <v>9</v>
      </c>
      <c r="C358" s="5">
        <v>357</v>
      </c>
      <c r="D358" s="6">
        <v>0</v>
      </c>
      <c r="E358" s="6">
        <v>0</v>
      </c>
      <c r="F358" s="7">
        <f t="shared" si="84"/>
        <v>0</v>
      </c>
      <c r="G358" s="5">
        <f t="shared" si="83"/>
        <v>5.2579999999999991</v>
      </c>
      <c r="H358" s="6">
        <f t="shared" si="86"/>
        <v>-1.7526666666666663E-2</v>
      </c>
      <c r="I358" s="15">
        <f t="shared" si="92"/>
        <v>-3.0382226356863697E-2</v>
      </c>
      <c r="J358" s="15">
        <f t="shared" si="93"/>
        <v>-1.2855559690197034E-2</v>
      </c>
      <c r="K358" s="15">
        <f t="shared" si="94"/>
        <v>-3.8566679070591103</v>
      </c>
      <c r="L358" s="15">
        <f t="shared" si="88"/>
        <v>-1.4126988670546192E-2</v>
      </c>
      <c r="M358" s="15">
        <f t="shared" si="89"/>
        <v>1.9260073260073257E-2</v>
      </c>
      <c r="N358" s="18">
        <f t="shared" si="90"/>
        <v>4.5532702396113036</v>
      </c>
      <c r="O358" s="15">
        <f t="shared" si="91"/>
        <v>1.6678645566341771E-2</v>
      </c>
    </row>
    <row r="359" spans="1:15" x14ac:dyDescent="0.25">
      <c r="A359" s="8">
        <f t="shared" si="87"/>
        <v>30</v>
      </c>
      <c r="B359" s="8">
        <f t="shared" si="85"/>
        <v>10</v>
      </c>
      <c r="C359" s="5">
        <v>358</v>
      </c>
      <c r="D359" s="6">
        <v>12.129999999999999</v>
      </c>
      <c r="E359" s="6">
        <v>12.129999999999999</v>
      </c>
      <c r="F359" s="7">
        <f t="shared" si="84"/>
        <v>0</v>
      </c>
      <c r="G359" s="5">
        <f t="shared" si="83"/>
        <v>21.998888888888896</v>
      </c>
      <c r="H359" s="6">
        <f t="shared" si="86"/>
        <v>-3.2896296296296319E-2</v>
      </c>
      <c r="I359" s="15">
        <f t="shared" si="92"/>
        <v>8.98098932775011E-3</v>
      </c>
      <c r="J359" s="15">
        <f t="shared" si="93"/>
        <v>4.1877285624046426E-2</v>
      </c>
      <c r="K359" s="15">
        <f t="shared" si="94"/>
        <v>24.69318568721393</v>
      </c>
      <c r="L359" s="15">
        <f t="shared" si="88"/>
        <v>4.6018995191259821E-2</v>
      </c>
      <c r="M359" s="15">
        <f t="shared" si="89"/>
        <v>3.6149776149776179E-2</v>
      </c>
      <c r="N359" s="18">
        <f t="shared" si="90"/>
        <v>30.985974382917071</v>
      </c>
      <c r="O359" s="15">
        <f t="shared" si="91"/>
        <v>6.9069503234128471E-2</v>
      </c>
    </row>
    <row r="360" spans="1:15" x14ac:dyDescent="0.25">
      <c r="A360" s="8">
        <f t="shared" si="87"/>
        <v>30</v>
      </c>
      <c r="B360" s="8">
        <f t="shared" si="85"/>
        <v>11</v>
      </c>
      <c r="C360" s="5">
        <v>359</v>
      </c>
      <c r="D360" s="6">
        <v>54.900000000000006</v>
      </c>
      <c r="E360" s="6">
        <v>54.900000000000006</v>
      </c>
      <c r="F360" s="7">
        <f t="shared" si="84"/>
        <v>0</v>
      </c>
      <c r="G360" s="5">
        <f t="shared" si="83"/>
        <v>30.617999999999999</v>
      </c>
      <c r="H360" s="6">
        <f t="shared" si="86"/>
        <v>8.0940000000000026E-2</v>
      </c>
      <c r="I360" s="15">
        <f t="shared" si="92"/>
        <v>6.4735612281837229E-3</v>
      </c>
      <c r="J360" s="15">
        <f t="shared" si="93"/>
        <v>-7.4466438771816301E-2</v>
      </c>
      <c r="K360" s="15">
        <f t="shared" si="94"/>
        <v>32.560068368455113</v>
      </c>
      <c r="L360" s="15">
        <f t="shared" si="88"/>
        <v>-8.1831251397600335E-2</v>
      </c>
      <c r="M360" s="15">
        <f t="shared" si="89"/>
        <v>-8.8945054945054974E-2</v>
      </c>
      <c r="N360" s="18">
        <f t="shared" si="90"/>
        <v>39.902074651782684</v>
      </c>
      <c r="O360" s="15">
        <f t="shared" si="91"/>
        <v>-5.4937455487975538E-2</v>
      </c>
    </row>
    <row r="361" spans="1:15" x14ac:dyDescent="0.25">
      <c r="A361" s="8">
        <f t="shared" si="87"/>
        <v>30</v>
      </c>
      <c r="B361" s="8">
        <f t="shared" si="85"/>
        <v>12</v>
      </c>
      <c r="C361" s="5">
        <v>360</v>
      </c>
      <c r="D361" s="6">
        <v>40.770000000000003</v>
      </c>
      <c r="E361" s="6">
        <v>40.770000000000003</v>
      </c>
      <c r="F361" s="7">
        <f t="shared" si="84"/>
        <v>0</v>
      </c>
      <c r="G361" s="5">
        <f t="shared" si="83"/>
        <v>27.382666666666658</v>
      </c>
      <c r="H361" s="6">
        <f t="shared" si="86"/>
        <v>4.462444444444448E-2</v>
      </c>
      <c r="I361" s="15">
        <f t="shared" si="92"/>
        <v>-7.9721039188514684E-3</v>
      </c>
      <c r="J361" s="15">
        <f t="shared" si="93"/>
        <v>-5.2596548363295949E-2</v>
      </c>
      <c r="K361" s="15">
        <f t="shared" si="94"/>
        <v>24.991035491011218</v>
      </c>
      <c r="L361" s="15">
        <f t="shared" si="88"/>
        <v>-5.779840479483072E-2</v>
      </c>
      <c r="M361" s="15">
        <f t="shared" si="89"/>
        <v>-4.9037851037851077E-2</v>
      </c>
      <c r="N361" s="18">
        <f t="shared" si="90"/>
        <v>31.878878422796927</v>
      </c>
      <c r="O361" s="15">
        <f t="shared" si="91"/>
        <v>-3.2568210905505775E-2</v>
      </c>
    </row>
    <row r="362" spans="1:15" x14ac:dyDescent="0.25">
      <c r="A362" s="8">
        <f t="shared" si="87"/>
        <v>31</v>
      </c>
      <c r="B362" s="8">
        <f t="shared" si="85"/>
        <v>1</v>
      </c>
      <c r="C362" s="5">
        <v>361</v>
      </c>
      <c r="D362" s="6">
        <v>15.96</v>
      </c>
      <c r="E362" s="6">
        <v>15.96</v>
      </c>
      <c r="F362" s="7">
        <f t="shared" si="84"/>
        <v>0</v>
      </c>
      <c r="G362" s="5">
        <f t="shared" si="83"/>
        <v>30.238222222222227</v>
      </c>
      <c r="H362" s="6">
        <f t="shared" si="86"/>
        <v>-4.7594074074074087E-2</v>
      </c>
      <c r="I362" s="15">
        <f t="shared" si="92"/>
        <v>7.8976683309720033E-3</v>
      </c>
      <c r="J362" s="15">
        <f t="shared" si="93"/>
        <v>5.5491742405046091E-2</v>
      </c>
      <c r="K362" s="15">
        <f t="shared" si="94"/>
        <v>32.607522721513831</v>
      </c>
      <c r="L362" s="15">
        <f t="shared" si="88"/>
        <v>6.0979936708841873E-2</v>
      </c>
      <c r="M362" s="15">
        <f t="shared" si="89"/>
        <v>5.2301180301180313E-2</v>
      </c>
      <c r="N362" s="18">
        <f t="shared" si="90"/>
        <v>35.388526214308826</v>
      </c>
      <c r="O362" s="15">
        <f t="shared" si="91"/>
        <v>7.1166762689775911E-2</v>
      </c>
    </row>
    <row r="363" spans="1:15" x14ac:dyDescent="0.25">
      <c r="A363" s="8">
        <f t="shared" si="87"/>
        <v>31</v>
      </c>
      <c r="B363" s="8">
        <f t="shared" si="85"/>
        <v>2</v>
      </c>
      <c r="C363" s="5">
        <v>362</v>
      </c>
      <c r="D363" s="6">
        <v>30.819999999999997</v>
      </c>
      <c r="E363" s="6">
        <v>30.819999999999997</v>
      </c>
      <c r="F363" s="7">
        <f t="shared" si="84"/>
        <v>0</v>
      </c>
      <c r="G363" s="5">
        <f t="shared" si="83"/>
        <v>29.712</v>
      </c>
      <c r="H363" s="6">
        <f t="shared" si="86"/>
        <v>3.6933333333333232E-3</v>
      </c>
      <c r="I363" s="15">
        <f t="shared" si="92"/>
        <v>-6.577179412598908E-3</v>
      </c>
      <c r="J363" s="15">
        <f t="shared" si="93"/>
        <v>-1.0270512745932232E-2</v>
      </c>
      <c r="K363" s="15">
        <f t="shared" si="94"/>
        <v>27.738846176220328</v>
      </c>
      <c r="L363" s="15">
        <f t="shared" si="88"/>
        <v>-1.128627774278267E-2</v>
      </c>
      <c r="M363" s="15">
        <f t="shared" si="89"/>
        <v>-4.0586080586080472E-3</v>
      </c>
      <c r="N363" s="18">
        <f t="shared" si="90"/>
        <v>28.808284556258215</v>
      </c>
      <c r="O363" s="15">
        <f t="shared" si="91"/>
        <v>-7.3689210393471857E-3</v>
      </c>
    </row>
    <row r="364" spans="1:15" x14ac:dyDescent="0.25">
      <c r="A364" s="8">
        <f t="shared" si="87"/>
        <v>31</v>
      </c>
      <c r="B364" s="8">
        <f t="shared" si="85"/>
        <v>3</v>
      </c>
      <c r="C364" s="5">
        <v>363</v>
      </c>
      <c r="D364" s="6">
        <v>40.429999999999993</v>
      </c>
      <c r="E364" s="6">
        <v>40.429999999999993</v>
      </c>
      <c r="F364" s="7">
        <f t="shared" si="84"/>
        <v>0</v>
      </c>
      <c r="G364" s="5">
        <f t="shared" si="83"/>
        <v>50.258222222222223</v>
      </c>
      <c r="H364" s="6">
        <f t="shared" si="86"/>
        <v>-3.2760740740740764E-2</v>
      </c>
      <c r="I364" s="15">
        <f t="shared" si="92"/>
        <v>5.3618268164216474E-3</v>
      </c>
      <c r="J364" s="15">
        <f t="shared" si="93"/>
        <v>3.812256755716241E-2</v>
      </c>
      <c r="K364" s="15">
        <f t="shared" si="94"/>
        <v>51.866770267148716</v>
      </c>
      <c r="L364" s="15">
        <f t="shared" si="88"/>
        <v>4.1892931381497155E-2</v>
      </c>
      <c r="M364" s="15">
        <f t="shared" si="89"/>
        <v>3.6000814000814028E-2</v>
      </c>
      <c r="N364" s="18">
        <f t="shared" si="90"/>
        <v>36.414782781008874</v>
      </c>
      <c r="O364" s="15">
        <f t="shared" si="91"/>
        <v>-1.4707755380919847E-2</v>
      </c>
    </row>
    <row r="365" spans="1:15" x14ac:dyDescent="0.25">
      <c r="A365" s="8">
        <f t="shared" si="87"/>
        <v>31</v>
      </c>
      <c r="B365" s="8">
        <f t="shared" si="85"/>
        <v>4</v>
      </c>
      <c r="C365" s="5">
        <v>364</v>
      </c>
      <c r="D365" s="6">
        <v>39.03</v>
      </c>
      <c r="E365" s="6">
        <v>39.03</v>
      </c>
      <c r="F365" s="7">
        <f t="shared" si="84"/>
        <v>0</v>
      </c>
      <c r="G365" s="5">
        <f t="shared" si="83"/>
        <v>56.801333333333325</v>
      </c>
      <c r="H365" s="6">
        <f t="shared" si="86"/>
        <v>-5.9237777777777743E-2</v>
      </c>
      <c r="I365" s="15">
        <f t="shared" si="92"/>
        <v>-1.3780456598842108E-2</v>
      </c>
      <c r="J365" s="15">
        <f t="shared" si="93"/>
        <v>4.5457321178935639E-2</v>
      </c>
      <c r="K365" s="15">
        <f t="shared" si="94"/>
        <v>52.667196353680694</v>
      </c>
      <c r="L365" s="15">
        <f t="shared" si="88"/>
        <v>4.9953100196632579E-2</v>
      </c>
      <c r="M365" s="15">
        <f t="shared" si="89"/>
        <v>6.5096459096459058E-2</v>
      </c>
      <c r="N365" s="18">
        <f t="shared" si="90"/>
        <v>35.258199400232996</v>
      </c>
      <c r="O365" s="15">
        <f t="shared" si="91"/>
        <v>-1.3816119413065951E-2</v>
      </c>
    </row>
    <row r="366" spans="1:15" x14ac:dyDescent="0.25">
      <c r="A366" s="8">
        <f t="shared" si="87"/>
        <v>31</v>
      </c>
      <c r="B366" s="8">
        <f t="shared" si="85"/>
        <v>5</v>
      </c>
      <c r="C366" s="5">
        <v>365</v>
      </c>
      <c r="D366" s="6">
        <v>77.010000000000005</v>
      </c>
      <c r="E366" s="6">
        <v>77.010000000000005</v>
      </c>
      <c r="F366" s="7">
        <f t="shared" si="84"/>
        <v>0</v>
      </c>
      <c r="G366" s="5">
        <f t="shared" si="83"/>
        <v>42.779555555555547</v>
      </c>
      <c r="H366" s="6">
        <f t="shared" si="86"/>
        <v>0.11410148148148153</v>
      </c>
      <c r="I366" s="15">
        <f t="shared" si="92"/>
        <v>-1.287778172222903E-2</v>
      </c>
      <c r="J366" s="15">
        <f t="shared" si="93"/>
        <v>-0.12697926320371056</v>
      </c>
      <c r="K366" s="15">
        <f t="shared" si="94"/>
        <v>38.916221038886839</v>
      </c>
      <c r="L366" s="15">
        <f t="shared" si="88"/>
        <v>-0.1395376518722094</v>
      </c>
      <c r="M366" s="15">
        <f t="shared" si="89"/>
        <v>-0.12538624338624343</v>
      </c>
      <c r="N366" s="18">
        <f t="shared" si="90"/>
        <v>25.504825214764089</v>
      </c>
      <c r="O366" s="15">
        <f t="shared" si="91"/>
        <v>-0.18866364390196305</v>
      </c>
    </row>
    <row r="367" spans="1:15" x14ac:dyDescent="0.25">
      <c r="A367" s="8">
        <f t="shared" si="87"/>
        <v>31</v>
      </c>
      <c r="B367" s="8">
        <f t="shared" si="85"/>
        <v>6</v>
      </c>
      <c r="C367" s="5">
        <v>366</v>
      </c>
      <c r="D367" s="6">
        <v>7.71</v>
      </c>
      <c r="E367" s="6">
        <v>7.71</v>
      </c>
      <c r="F367" s="7">
        <f t="shared" si="84"/>
        <v>0</v>
      </c>
      <c r="G367" s="5">
        <f t="shared" si="83"/>
        <v>11.283111111111111</v>
      </c>
      <c r="H367" s="6">
        <f t="shared" si="86"/>
        <v>-1.1910370370370372E-2</v>
      </c>
      <c r="I367" s="15">
        <f t="shared" si="92"/>
        <v>9.1501393872136412E-3</v>
      </c>
      <c r="J367" s="15">
        <f t="shared" si="93"/>
        <v>2.1060509757584014E-2</v>
      </c>
      <c r="K367" s="15">
        <f t="shared" si="94"/>
        <v>14.028152927275205</v>
      </c>
      <c r="L367" s="15">
        <f t="shared" si="88"/>
        <v>2.3143417316026392E-2</v>
      </c>
      <c r="M367" s="15">
        <f t="shared" si="89"/>
        <v>1.3088319088319089E-2</v>
      </c>
      <c r="N367" s="18">
        <f t="shared" si="90"/>
        <v>28.365017182389682</v>
      </c>
      <c r="O367" s="15">
        <f t="shared" si="91"/>
        <v>7.5659403598497002E-2</v>
      </c>
    </row>
    <row r="368" spans="1:15" x14ac:dyDescent="0.25">
      <c r="A368" s="8">
        <f t="shared" si="87"/>
        <v>31</v>
      </c>
      <c r="B368" s="8">
        <f t="shared" si="85"/>
        <v>7</v>
      </c>
      <c r="C368" s="5">
        <v>367</v>
      </c>
      <c r="D368" s="6">
        <v>3.0199999999999996</v>
      </c>
      <c r="E368" s="6">
        <v>3.0199999999999996</v>
      </c>
      <c r="F368" s="7">
        <f t="shared" si="84"/>
        <v>0</v>
      </c>
      <c r="G368" s="5">
        <f t="shared" si="83"/>
        <v>4.4557777777777785</v>
      </c>
      <c r="H368" s="6">
        <f t="shared" si="86"/>
        <v>-4.7859259259259296E-3</v>
      </c>
      <c r="I368" s="15">
        <f t="shared" si="92"/>
        <v>2.5233302464054007E-3</v>
      </c>
      <c r="J368" s="15">
        <f t="shared" si="93"/>
        <v>7.3092561723313298E-3</v>
      </c>
      <c r="K368" s="15">
        <f t="shared" si="94"/>
        <v>5.2127768516993989</v>
      </c>
      <c r="L368" s="15">
        <f t="shared" si="88"/>
        <v>8.0321496399245393E-3</v>
      </c>
      <c r="M368" s="15">
        <f t="shared" si="89"/>
        <v>5.2592592592592639E-3</v>
      </c>
      <c r="N368" s="18">
        <f t="shared" si="90"/>
        <v>11.742257668787355</v>
      </c>
      <c r="O368" s="15">
        <f t="shared" si="91"/>
        <v>3.1949661790429872E-2</v>
      </c>
    </row>
    <row r="369" spans="1:15" x14ac:dyDescent="0.25">
      <c r="A369" s="8">
        <f t="shared" si="87"/>
        <v>31</v>
      </c>
      <c r="B369" s="8">
        <f t="shared" si="85"/>
        <v>8</v>
      </c>
      <c r="C369" s="5">
        <v>368</v>
      </c>
      <c r="D369" s="6">
        <v>1.01</v>
      </c>
      <c r="E369" s="6">
        <v>1.01</v>
      </c>
      <c r="F369" s="7">
        <f t="shared" si="84"/>
        <v>0</v>
      </c>
      <c r="G369" s="5">
        <f t="shared" si="83"/>
        <v>3.2571111111111111</v>
      </c>
      <c r="H369" s="6">
        <f t="shared" si="86"/>
        <v>-7.4903703703703695E-3</v>
      </c>
      <c r="I369" s="15">
        <f t="shared" si="92"/>
        <v>1.5900618537345536E-6</v>
      </c>
      <c r="J369" s="15">
        <f t="shared" si="93"/>
        <v>7.4919604322241044E-3</v>
      </c>
      <c r="K369" s="15">
        <f t="shared" si="94"/>
        <v>3.2575881296672313</v>
      </c>
      <c r="L369" s="15">
        <f t="shared" si="88"/>
        <v>8.2329235518946199E-3</v>
      </c>
      <c r="M369" s="15">
        <f t="shared" si="89"/>
        <v>8.2311762311762307E-3</v>
      </c>
      <c r="N369" s="18">
        <f t="shared" si="90"/>
        <v>3.3920786170481607</v>
      </c>
      <c r="O369" s="15">
        <f t="shared" si="91"/>
        <v>8.7255626998101136E-3</v>
      </c>
    </row>
    <row r="370" spans="1:15" x14ac:dyDescent="0.25">
      <c r="A370" s="8">
        <f t="shared" si="87"/>
        <v>31</v>
      </c>
      <c r="B370" s="8">
        <f t="shared" si="85"/>
        <v>9</v>
      </c>
      <c r="C370" s="5">
        <v>369</v>
      </c>
      <c r="D370" s="6">
        <v>0.1</v>
      </c>
      <c r="E370" s="6">
        <v>0.1</v>
      </c>
      <c r="F370" s="7">
        <f t="shared" si="84"/>
        <v>0</v>
      </c>
      <c r="G370" s="5">
        <f t="shared" si="83"/>
        <v>5.2579999999999991</v>
      </c>
      <c r="H370" s="6">
        <f t="shared" si="86"/>
        <v>-1.7193333333333331E-2</v>
      </c>
      <c r="I370" s="15">
        <f t="shared" si="92"/>
        <v>-1.3587332761614654E-2</v>
      </c>
      <c r="J370" s="15">
        <f t="shared" si="93"/>
        <v>3.6060005717186774E-3</v>
      </c>
      <c r="K370" s="15">
        <f t="shared" si="94"/>
        <v>1.1818001715156026</v>
      </c>
      <c r="L370" s="15">
        <f t="shared" si="88"/>
        <v>3.9626379908996425E-3</v>
      </c>
      <c r="M370" s="15">
        <f t="shared" si="89"/>
        <v>1.8893772893772892E-2</v>
      </c>
      <c r="N370" s="18">
        <f t="shared" si="90"/>
        <v>5.9265573912225022</v>
      </c>
      <c r="O370" s="15">
        <f t="shared" si="91"/>
        <v>2.1342701066749094E-2</v>
      </c>
    </row>
    <row r="371" spans="1:15" x14ac:dyDescent="0.25">
      <c r="A371" s="8">
        <f t="shared" si="87"/>
        <v>31</v>
      </c>
      <c r="B371" s="8">
        <f t="shared" si="85"/>
        <v>10</v>
      </c>
      <c r="C371" s="5">
        <v>370</v>
      </c>
      <c r="D371" s="6">
        <v>36.709999999999994</v>
      </c>
      <c r="E371" s="6">
        <v>36.709999999999994</v>
      </c>
      <c r="F371" s="7">
        <f t="shared" si="84"/>
        <v>0</v>
      </c>
      <c r="G371" s="5">
        <f t="shared" si="83"/>
        <v>21.998888888888896</v>
      </c>
      <c r="H371" s="6">
        <f t="shared" si="86"/>
        <v>4.903703703703699E-2</v>
      </c>
      <c r="I371" s="15">
        <f t="shared" si="92"/>
        <v>-1.3669490723313887E-2</v>
      </c>
      <c r="J371" s="15">
        <f t="shared" si="93"/>
        <v>-6.2706527760350877E-2</v>
      </c>
      <c r="K371" s="15">
        <f t="shared" si="94"/>
        <v>17.898041671894731</v>
      </c>
      <c r="L371" s="15">
        <f t="shared" si="88"/>
        <v>-6.8908272264121842E-2</v>
      </c>
      <c r="M371" s="15">
        <f t="shared" si="89"/>
        <v>-5.3886853886853839E-2</v>
      </c>
      <c r="N371" s="18">
        <f t="shared" si="90"/>
        <v>18.752119145431401</v>
      </c>
      <c r="O371" s="15">
        <f t="shared" si="91"/>
        <v>-6.5779783350068108E-2</v>
      </c>
    </row>
    <row r="372" spans="1:15" x14ac:dyDescent="0.25">
      <c r="A372" s="8">
        <f t="shared" si="87"/>
        <v>31</v>
      </c>
      <c r="B372" s="8">
        <f t="shared" si="85"/>
        <v>11</v>
      </c>
      <c r="C372" s="5">
        <v>371</v>
      </c>
      <c r="D372" s="6">
        <v>64.72999999999999</v>
      </c>
      <c r="E372" s="6">
        <v>64.72999999999999</v>
      </c>
      <c r="F372" s="7">
        <f t="shared" si="84"/>
        <v>0</v>
      </c>
      <c r="G372" s="5">
        <f t="shared" si="83"/>
        <v>30.617999999999999</v>
      </c>
      <c r="H372" s="6">
        <f t="shared" si="86"/>
        <v>0.11370666666666665</v>
      </c>
      <c r="I372" s="15">
        <f t="shared" si="92"/>
        <v>1.5188890045865752E-2</v>
      </c>
      <c r="J372" s="15">
        <f t="shared" si="93"/>
        <v>-9.8517776620800898E-2</v>
      </c>
      <c r="K372" s="15">
        <f t="shared" si="94"/>
        <v>35.174667013759723</v>
      </c>
      <c r="L372" s="15">
        <f t="shared" si="88"/>
        <v>-0.10826129298989108</v>
      </c>
      <c r="M372" s="15">
        <f t="shared" si="89"/>
        <v>-0.12495238095238094</v>
      </c>
      <c r="N372" s="18">
        <f t="shared" si="90"/>
        <v>39.809768551776997</v>
      </c>
      <c r="O372" s="15">
        <f t="shared" si="91"/>
        <v>-9.1282899077739899E-2</v>
      </c>
    </row>
    <row r="373" spans="1:15" x14ac:dyDescent="0.25">
      <c r="A373" s="8">
        <f t="shared" si="87"/>
        <v>31</v>
      </c>
      <c r="B373" s="8">
        <f t="shared" si="85"/>
        <v>12</v>
      </c>
      <c r="C373" s="5">
        <v>372</v>
      </c>
      <c r="D373" s="6">
        <v>10.67</v>
      </c>
      <c r="E373" s="6">
        <v>10.67</v>
      </c>
      <c r="F373" s="7">
        <f t="shared" si="84"/>
        <v>0</v>
      </c>
      <c r="G373" s="5">
        <f t="shared" si="83"/>
        <v>27.382666666666658</v>
      </c>
      <c r="H373" s="6">
        <f t="shared" si="86"/>
        <v>-5.5708888888888856E-2</v>
      </c>
      <c r="I373" s="15">
        <f t="shared" si="92"/>
        <v>1.2733184832254749E-2</v>
      </c>
      <c r="J373" s="15">
        <f t="shared" si="93"/>
        <v>6.8442073721143609E-2</v>
      </c>
      <c r="K373" s="15">
        <f t="shared" si="94"/>
        <v>31.202622116343083</v>
      </c>
      <c r="L373" s="15">
        <f t="shared" si="88"/>
        <v>7.5211070023234738E-2</v>
      </c>
      <c r="M373" s="15">
        <f t="shared" si="89"/>
        <v>6.1218559218559183E-2</v>
      </c>
      <c r="N373" s="18">
        <f t="shared" si="90"/>
        <v>37.201944163252335</v>
      </c>
      <c r="O373" s="15">
        <f t="shared" si="91"/>
        <v>9.7186608656601961E-2</v>
      </c>
    </row>
    <row r="374" spans="1:15" x14ac:dyDescent="0.25">
      <c r="A374" s="8">
        <f t="shared" si="87"/>
        <v>32</v>
      </c>
      <c r="B374" s="8">
        <f t="shared" si="85"/>
        <v>1</v>
      </c>
      <c r="C374" s="5">
        <v>373</v>
      </c>
      <c r="D374" s="6">
        <v>16.600000000000001</v>
      </c>
      <c r="E374" s="6">
        <v>16.600000000000001</v>
      </c>
      <c r="F374" s="7">
        <f t="shared" si="84"/>
        <v>0</v>
      </c>
      <c r="G374" s="5">
        <f t="shared" si="83"/>
        <v>30.238222222222227</v>
      </c>
      <c r="H374" s="6">
        <f t="shared" si="86"/>
        <v>-4.5460740740740753E-2</v>
      </c>
      <c r="I374" s="15">
        <f t="shared" si="92"/>
        <v>7.5851397551878353E-4</v>
      </c>
      <c r="J374" s="15">
        <f t="shared" si="93"/>
        <v>4.6219254716259539E-2</v>
      </c>
      <c r="K374" s="15">
        <f t="shared" si="94"/>
        <v>30.465776414877862</v>
      </c>
      <c r="L374" s="15">
        <f t="shared" si="88"/>
        <v>5.07903897980874E-2</v>
      </c>
      <c r="M374" s="15">
        <f t="shared" si="89"/>
        <v>4.9956857956857968E-2</v>
      </c>
      <c r="N374" s="18">
        <f t="shared" si="90"/>
        <v>21.590858793418423</v>
      </c>
      <c r="O374" s="15">
        <f t="shared" si="91"/>
        <v>1.8281534041825722E-2</v>
      </c>
    </row>
    <row r="375" spans="1:15" x14ac:dyDescent="0.25">
      <c r="A375" s="8">
        <f t="shared" si="87"/>
        <v>32</v>
      </c>
      <c r="B375" s="8">
        <f t="shared" si="85"/>
        <v>2</v>
      </c>
      <c r="C375" s="5">
        <v>374</v>
      </c>
      <c r="D375" s="6">
        <v>30.609999999999996</v>
      </c>
      <c r="E375" s="6">
        <v>30.609999999999996</v>
      </c>
      <c r="F375" s="7">
        <f t="shared" si="84"/>
        <v>0</v>
      </c>
      <c r="G375" s="5">
        <f t="shared" si="83"/>
        <v>29.712</v>
      </c>
      <c r="H375" s="6">
        <f t="shared" si="86"/>
        <v>2.9933333333333205E-3</v>
      </c>
      <c r="I375" s="15">
        <f t="shared" si="92"/>
        <v>-9.3698607150112707E-4</v>
      </c>
      <c r="J375" s="15">
        <f t="shared" si="93"/>
        <v>-3.9303194048344479E-3</v>
      </c>
      <c r="K375" s="15">
        <f t="shared" si="94"/>
        <v>29.43090417854966</v>
      </c>
      <c r="L375" s="15">
        <f t="shared" si="88"/>
        <v>-4.3190323130048924E-3</v>
      </c>
      <c r="M375" s="15">
        <f t="shared" si="89"/>
        <v>-3.2893772893772752E-3</v>
      </c>
      <c r="N375" s="18">
        <f t="shared" si="90"/>
        <v>24.838605880299255</v>
      </c>
      <c r="O375" s="15">
        <f t="shared" si="91"/>
        <v>-2.1140637801101616E-2</v>
      </c>
    </row>
    <row r="376" spans="1:15" x14ac:dyDescent="0.25">
      <c r="A376" s="8">
        <f t="shared" si="87"/>
        <v>32</v>
      </c>
      <c r="B376" s="8">
        <f t="shared" si="85"/>
        <v>3</v>
      </c>
      <c r="C376" s="5">
        <v>375</v>
      </c>
      <c r="D376" s="6">
        <v>41.27</v>
      </c>
      <c r="E376" s="6">
        <v>41.27</v>
      </c>
      <c r="F376" s="7">
        <f t="shared" si="84"/>
        <v>0</v>
      </c>
      <c r="G376" s="5">
        <f t="shared" si="83"/>
        <v>50.258222222222223</v>
      </c>
      <c r="H376" s="6">
        <f t="shared" si="86"/>
        <v>-2.9960740740740732E-2</v>
      </c>
      <c r="I376" s="15">
        <f t="shared" si="92"/>
        <v>-2.5944698238180762E-2</v>
      </c>
      <c r="J376" s="15">
        <f t="shared" si="93"/>
        <v>4.0160425025599703E-3</v>
      </c>
      <c r="K376" s="15">
        <f t="shared" si="94"/>
        <v>42.474812750767995</v>
      </c>
      <c r="L376" s="15">
        <f t="shared" si="88"/>
        <v>4.413233519296675E-3</v>
      </c>
      <c r="M376" s="15">
        <f t="shared" si="89"/>
        <v>3.2923890923890912E-2</v>
      </c>
      <c r="N376" s="18">
        <f t="shared" si="90"/>
        <v>27.707707586556033</v>
      </c>
      <c r="O376" s="15">
        <f t="shared" si="91"/>
        <v>-4.9678726789172054E-2</v>
      </c>
    </row>
    <row r="377" spans="1:15" x14ac:dyDescent="0.25">
      <c r="A377" s="8">
        <f t="shared" si="87"/>
        <v>32</v>
      </c>
      <c r="B377" s="8">
        <f t="shared" si="85"/>
        <v>4</v>
      </c>
      <c r="C377" s="5">
        <v>376</v>
      </c>
      <c r="D377" s="6">
        <v>43.800000000000004</v>
      </c>
      <c r="E377" s="6">
        <v>43.800000000000004</v>
      </c>
      <c r="F377" s="7">
        <f t="shared" si="84"/>
        <v>0</v>
      </c>
      <c r="G377" s="5">
        <f t="shared" si="83"/>
        <v>56.801333333333325</v>
      </c>
      <c r="H377" s="6">
        <f t="shared" si="86"/>
        <v>-4.3337777777777739E-2</v>
      </c>
      <c r="I377" s="15">
        <f t="shared" si="92"/>
        <v>-2.6754590732801539E-3</v>
      </c>
      <c r="J377" s="15">
        <f t="shared" si="93"/>
        <v>4.0662318704497588E-2</v>
      </c>
      <c r="K377" s="15">
        <f t="shared" si="94"/>
        <v>55.998695611349277</v>
      </c>
      <c r="L377" s="15">
        <f t="shared" si="88"/>
        <v>4.4683866708239095E-2</v>
      </c>
      <c r="M377" s="15">
        <f t="shared" si="89"/>
        <v>4.7623931623931581E-2</v>
      </c>
      <c r="N377" s="18">
        <f t="shared" si="90"/>
        <v>42.892384784443621</v>
      </c>
      <c r="O377" s="15">
        <f t="shared" si="91"/>
        <v>-3.3245978591808908E-3</v>
      </c>
    </row>
    <row r="378" spans="1:15" x14ac:dyDescent="0.25">
      <c r="A378" s="8">
        <f t="shared" si="87"/>
        <v>32</v>
      </c>
      <c r="B378" s="8">
        <f t="shared" si="85"/>
        <v>5</v>
      </c>
      <c r="C378" s="5">
        <v>377</v>
      </c>
      <c r="D378" s="6">
        <v>15.9</v>
      </c>
      <c r="E378" s="6">
        <v>15.9</v>
      </c>
      <c r="F378" s="7">
        <f t="shared" si="84"/>
        <v>0</v>
      </c>
      <c r="G378" s="5">
        <f t="shared" si="83"/>
        <v>42.779555555555547</v>
      </c>
      <c r="H378" s="6">
        <f t="shared" si="86"/>
        <v>-8.9598518518518494E-2</v>
      </c>
      <c r="I378" s="15">
        <f t="shared" si="92"/>
        <v>1.2654171295482564E-2</v>
      </c>
      <c r="J378" s="15">
        <f t="shared" si="93"/>
        <v>0.10225268981400105</v>
      </c>
      <c r="K378" s="15">
        <f t="shared" si="94"/>
        <v>46.575806944200316</v>
      </c>
      <c r="L378" s="15">
        <f t="shared" si="88"/>
        <v>0.11236559320219897</v>
      </c>
      <c r="M378" s="15">
        <f t="shared" si="89"/>
        <v>9.8459910459910427E-2</v>
      </c>
      <c r="N378" s="18">
        <f t="shared" si="90"/>
        <v>43.653771634965587</v>
      </c>
      <c r="O378" s="15">
        <f t="shared" si="91"/>
        <v>0.1016621671610461</v>
      </c>
    </row>
    <row r="379" spans="1:15" x14ac:dyDescent="0.25">
      <c r="A379" s="8">
        <f t="shared" si="87"/>
        <v>32</v>
      </c>
      <c r="B379" s="8">
        <f t="shared" si="85"/>
        <v>6</v>
      </c>
      <c r="C379" s="5">
        <v>378</v>
      </c>
      <c r="D379" s="6">
        <v>6.129999999999999</v>
      </c>
      <c r="E379" s="6">
        <v>6.129999999999999</v>
      </c>
      <c r="F379" s="7">
        <f t="shared" si="84"/>
        <v>0</v>
      </c>
      <c r="G379" s="5">
        <f t="shared" si="83"/>
        <v>11.283111111111111</v>
      </c>
      <c r="H379" s="6">
        <f t="shared" si="86"/>
        <v>-1.7177037037037043E-2</v>
      </c>
      <c r="I379" s="15">
        <f t="shared" si="92"/>
        <v>-2.4424714758511526E-3</v>
      </c>
      <c r="J379" s="15">
        <f t="shared" si="93"/>
        <v>1.4734565561185891E-2</v>
      </c>
      <c r="K379" s="15">
        <f t="shared" si="94"/>
        <v>10.550369668355765</v>
      </c>
      <c r="L379" s="15">
        <f t="shared" si="88"/>
        <v>1.6191830287017459E-2</v>
      </c>
      <c r="M379" s="15">
        <f t="shared" si="89"/>
        <v>1.887586487586488E-2</v>
      </c>
      <c r="N379" s="18">
        <f t="shared" si="90"/>
        <v>17.270353016933822</v>
      </c>
      <c r="O379" s="15">
        <f t="shared" si="91"/>
        <v>4.08071539081825E-2</v>
      </c>
    </row>
    <row r="380" spans="1:15" x14ac:dyDescent="0.25">
      <c r="A380" s="8">
        <f t="shared" si="87"/>
        <v>32</v>
      </c>
      <c r="B380" s="8">
        <f t="shared" si="85"/>
        <v>7</v>
      </c>
      <c r="C380" s="5">
        <v>379</v>
      </c>
      <c r="D380" s="6">
        <v>2.1100000000000003</v>
      </c>
      <c r="E380" s="6">
        <v>2.1100000000000003</v>
      </c>
      <c r="F380" s="7">
        <f t="shared" si="84"/>
        <v>0</v>
      </c>
      <c r="G380" s="5">
        <f t="shared" si="83"/>
        <v>4.4557777777777785</v>
      </c>
      <c r="H380" s="6">
        <f t="shared" si="86"/>
        <v>-7.8192592592592602E-3</v>
      </c>
      <c r="I380" s="15">
        <f t="shared" si="92"/>
        <v>-1.1715113986903551E-2</v>
      </c>
      <c r="J380" s="15">
        <f t="shared" si="93"/>
        <v>-3.895854727644291E-3</v>
      </c>
      <c r="K380" s="15">
        <f t="shared" si="94"/>
        <v>0.94124358170671307</v>
      </c>
      <c r="L380" s="15">
        <f t="shared" si="88"/>
        <v>-4.2811590413673528E-3</v>
      </c>
      <c r="M380" s="15">
        <f t="shared" si="89"/>
        <v>8.5925925925925944E-3</v>
      </c>
      <c r="N380" s="18">
        <f t="shared" si="90"/>
        <v>7.5100554921067868</v>
      </c>
      <c r="O380" s="15">
        <f t="shared" si="91"/>
        <v>1.9780423048010205E-2</v>
      </c>
    </row>
    <row r="381" spans="1:15" x14ac:dyDescent="0.25">
      <c r="A381" s="8">
        <f t="shared" si="87"/>
        <v>32</v>
      </c>
      <c r="B381" s="8">
        <f t="shared" si="85"/>
        <v>8</v>
      </c>
      <c r="C381" s="5">
        <v>380</v>
      </c>
      <c r="D381" s="6">
        <v>5.25</v>
      </c>
      <c r="E381" s="6">
        <v>5.25</v>
      </c>
      <c r="F381" s="7">
        <f t="shared" si="84"/>
        <v>0</v>
      </c>
      <c r="G381" s="5">
        <f t="shared" si="83"/>
        <v>3.2571111111111111</v>
      </c>
      <c r="H381" s="6">
        <f t="shared" si="86"/>
        <v>6.6429629629629634E-3</v>
      </c>
      <c r="I381" s="15">
        <f t="shared" si="92"/>
        <v>-1.3040982734409054E-2</v>
      </c>
      <c r="J381" s="15">
        <f t="shared" si="93"/>
        <v>-1.9683945697372016E-2</v>
      </c>
      <c r="K381" s="15">
        <f t="shared" si="94"/>
        <v>-0.65518370921160507</v>
      </c>
      <c r="L381" s="15">
        <f t="shared" si="88"/>
        <v>-2.1630709557551666E-2</v>
      </c>
      <c r="M381" s="15">
        <f t="shared" si="89"/>
        <v>-7.2999592999593004E-3</v>
      </c>
      <c r="N381" s="18">
        <f t="shared" si="90"/>
        <v>6.8934158156297247</v>
      </c>
      <c r="O381" s="15">
        <f t="shared" si="91"/>
        <v>6.0198381524898337E-3</v>
      </c>
    </row>
    <row r="382" spans="1:15" x14ac:dyDescent="0.25">
      <c r="A382" s="8">
        <f t="shared" si="87"/>
        <v>32</v>
      </c>
      <c r="B382" s="8">
        <f t="shared" si="85"/>
        <v>9</v>
      </c>
      <c r="C382" s="5">
        <v>381</v>
      </c>
      <c r="D382" s="6">
        <v>3.01</v>
      </c>
      <c r="E382" s="6">
        <v>3.01</v>
      </c>
      <c r="F382" s="7">
        <f t="shared" si="84"/>
        <v>0</v>
      </c>
      <c r="G382" s="5">
        <f t="shared" si="83"/>
        <v>5.2579999999999991</v>
      </c>
      <c r="H382" s="6">
        <f t="shared" si="86"/>
        <v>-7.493333333333331E-3</v>
      </c>
      <c r="I382" s="15">
        <f t="shared" si="92"/>
        <v>-1.0089238848601998E-2</v>
      </c>
      <c r="J382" s="15">
        <f t="shared" si="93"/>
        <v>-2.5959055152686671E-3</v>
      </c>
      <c r="K382" s="15">
        <f t="shared" si="94"/>
        <v>2.2312283454193995</v>
      </c>
      <c r="L382" s="15">
        <f t="shared" si="88"/>
        <v>-2.8526434233721622E-3</v>
      </c>
      <c r="M382" s="15">
        <f t="shared" si="89"/>
        <v>8.2344322344322322E-3</v>
      </c>
      <c r="N382" s="18">
        <f t="shared" si="90"/>
        <v>16.062836454079438</v>
      </c>
      <c r="O382" s="15">
        <f t="shared" si="91"/>
        <v>4.7812587743880725E-2</v>
      </c>
    </row>
    <row r="383" spans="1:15" x14ac:dyDescent="0.25">
      <c r="A383" s="8">
        <f t="shared" si="87"/>
        <v>32</v>
      </c>
      <c r="B383" s="8">
        <f t="shared" si="85"/>
        <v>10</v>
      </c>
      <c r="C383" s="5">
        <v>382</v>
      </c>
      <c r="D383" s="6">
        <v>101.72</v>
      </c>
      <c r="E383" s="6">
        <v>101.72</v>
      </c>
      <c r="F383" s="7">
        <f t="shared" si="84"/>
        <v>0</v>
      </c>
      <c r="G383" s="5">
        <f t="shared" si="83"/>
        <v>21.998888888888896</v>
      </c>
      <c r="H383" s="6">
        <f t="shared" si="86"/>
        <v>0.26573703703703699</v>
      </c>
      <c r="I383" s="15">
        <f t="shared" si="92"/>
        <v>1.4955808778217542E-2</v>
      </c>
      <c r="J383" s="15">
        <f t="shared" si="93"/>
        <v>-0.25078122825881943</v>
      </c>
      <c r="K383" s="15">
        <f t="shared" si="94"/>
        <v>26.485631522354158</v>
      </c>
      <c r="L383" s="15">
        <f t="shared" si="88"/>
        <v>-0.27558376731738404</v>
      </c>
      <c r="M383" s="15">
        <f t="shared" si="89"/>
        <v>-0.29201872201872198</v>
      </c>
      <c r="N383" s="18">
        <f t="shared" si="90"/>
        <v>35.361787854015766</v>
      </c>
      <c r="O383" s="15">
        <f t="shared" si="91"/>
        <v>-0.24307037416111438</v>
      </c>
    </row>
    <row r="384" spans="1:15" x14ac:dyDescent="0.25">
      <c r="A384" s="8">
        <f t="shared" si="87"/>
        <v>32</v>
      </c>
      <c r="B384" s="8">
        <f t="shared" si="85"/>
        <v>11</v>
      </c>
      <c r="C384" s="5">
        <v>383</v>
      </c>
      <c r="D384" s="6">
        <v>8.8000000000000007</v>
      </c>
      <c r="E384" s="6">
        <v>8.8000000000000007</v>
      </c>
      <c r="F384" s="7">
        <f t="shared" si="84"/>
        <v>0</v>
      </c>
      <c r="G384" s="5">
        <f t="shared" si="83"/>
        <v>30.617999999999999</v>
      </c>
      <c r="H384" s="6">
        <f t="shared" si="86"/>
        <v>-7.2726666666666662E-2</v>
      </c>
      <c r="I384" s="15">
        <f t="shared" si="92"/>
        <v>1.54910728437768E-2</v>
      </c>
      <c r="J384" s="15">
        <f t="shared" si="93"/>
        <v>8.8217739510443455E-2</v>
      </c>
      <c r="K384" s="15">
        <f t="shared" si="94"/>
        <v>35.265321853133038</v>
      </c>
      <c r="L384" s="15">
        <f t="shared" si="88"/>
        <v>9.6942570890597213E-2</v>
      </c>
      <c r="M384" s="15">
        <f t="shared" si="89"/>
        <v>7.9919413919413915E-2</v>
      </c>
      <c r="N384" s="18">
        <f t="shared" si="90"/>
        <v>47.224187028491961</v>
      </c>
      <c r="O384" s="15">
        <f t="shared" si="91"/>
        <v>0.14074793783330386</v>
      </c>
    </row>
    <row r="385" spans="1:15" x14ac:dyDescent="0.25">
      <c r="A385" s="8">
        <f t="shared" si="87"/>
        <v>32</v>
      </c>
      <c r="B385" s="8">
        <f t="shared" si="85"/>
        <v>12</v>
      </c>
      <c r="C385" s="5">
        <v>384</v>
      </c>
      <c r="D385" s="6">
        <v>46.72</v>
      </c>
      <c r="E385" s="6">
        <v>46.72</v>
      </c>
      <c r="F385" s="7">
        <f t="shared" si="84"/>
        <v>0</v>
      </c>
      <c r="G385" s="5">
        <f t="shared" si="83"/>
        <v>27.382666666666658</v>
      </c>
      <c r="H385" s="6">
        <f t="shared" si="86"/>
        <v>6.4457777777777808E-2</v>
      </c>
      <c r="I385" s="15">
        <f t="shared" si="92"/>
        <v>-8.6969732050039741E-3</v>
      </c>
      <c r="J385" s="15">
        <f t="shared" si="93"/>
        <v>-7.3154750982781777E-2</v>
      </c>
      <c r="K385" s="15">
        <f t="shared" si="94"/>
        <v>24.773574705165466</v>
      </c>
      <c r="L385" s="15">
        <f t="shared" si="88"/>
        <v>-8.0389836244815147E-2</v>
      </c>
      <c r="M385" s="15">
        <f t="shared" si="89"/>
        <v>-7.0832722832722864E-2</v>
      </c>
      <c r="N385" s="18">
        <f t="shared" si="90"/>
        <v>23.985916057388014</v>
      </c>
      <c r="O385" s="15">
        <f t="shared" si="91"/>
        <v>-8.3275032756820452E-2</v>
      </c>
    </row>
    <row r="386" spans="1:15" x14ac:dyDescent="0.25">
      <c r="A386" s="8">
        <f t="shared" si="87"/>
        <v>33</v>
      </c>
      <c r="B386" s="8">
        <f t="shared" si="85"/>
        <v>1</v>
      </c>
      <c r="C386" s="5">
        <v>385</v>
      </c>
      <c r="D386" s="6">
        <v>17.570000000000004</v>
      </c>
      <c r="E386" s="6">
        <v>17.570000000000004</v>
      </c>
      <c r="F386" s="7">
        <f t="shared" si="84"/>
        <v>0</v>
      </c>
      <c r="G386" s="5">
        <f t="shared" ref="G386:G449" si="95">INDEX(Y$2:Y$13,MATCH(B386,X$2:X$13,0))</f>
        <v>30.238222222222227</v>
      </c>
      <c r="H386" s="6">
        <f t="shared" si="86"/>
        <v>-4.2227407407407408E-2</v>
      </c>
      <c r="I386" s="15">
        <f t="shared" si="92"/>
        <v>2.6569177385068446E-3</v>
      </c>
      <c r="J386" s="15">
        <f t="shared" si="93"/>
        <v>4.4884325145914256E-2</v>
      </c>
      <c r="K386" s="15">
        <f t="shared" si="94"/>
        <v>31.035297543774281</v>
      </c>
      <c r="L386" s="15">
        <f t="shared" si="88"/>
        <v>4.9323434226279404E-2</v>
      </c>
      <c r="M386" s="15">
        <f t="shared" si="89"/>
        <v>4.640374440374441E-2</v>
      </c>
      <c r="N386" s="18">
        <f t="shared" si="90"/>
        <v>24.949810639432503</v>
      </c>
      <c r="O386" s="15">
        <f t="shared" si="91"/>
        <v>2.7032273404514646E-2</v>
      </c>
    </row>
    <row r="387" spans="1:15" x14ac:dyDescent="0.25">
      <c r="A387" s="8">
        <f t="shared" si="87"/>
        <v>33</v>
      </c>
      <c r="B387" s="8">
        <f t="shared" si="85"/>
        <v>2</v>
      </c>
      <c r="C387" s="5">
        <v>386</v>
      </c>
      <c r="D387" s="6">
        <v>35.669999999999995</v>
      </c>
      <c r="E387" s="6">
        <v>35.669999999999995</v>
      </c>
      <c r="F387" s="7">
        <f t="shared" ref="F387:F450" si="96">D387-E387</f>
        <v>0</v>
      </c>
      <c r="G387" s="5">
        <f t="shared" si="95"/>
        <v>29.712</v>
      </c>
      <c r="H387" s="6">
        <f t="shared" si="86"/>
        <v>1.9859999999999982E-2</v>
      </c>
      <c r="I387" s="15">
        <f t="shared" si="92"/>
        <v>-8.1078794673465312E-4</v>
      </c>
      <c r="J387" s="15">
        <f t="shared" si="93"/>
        <v>-2.0670787946734635E-2</v>
      </c>
      <c r="K387" s="15">
        <f t="shared" si="94"/>
        <v>29.468763615979604</v>
      </c>
      <c r="L387" s="15">
        <f t="shared" si="88"/>
        <v>-2.271515158981828E-2</v>
      </c>
      <c r="M387" s="15">
        <f t="shared" si="89"/>
        <v>-2.1824175824175805E-2</v>
      </c>
      <c r="N387" s="18">
        <f t="shared" si="90"/>
        <v>27.528396650668192</v>
      </c>
      <c r="O387" s="15">
        <f t="shared" si="91"/>
        <v>-2.9822722891325284E-2</v>
      </c>
    </row>
    <row r="388" spans="1:15" x14ac:dyDescent="0.25">
      <c r="A388" s="8">
        <f t="shared" si="87"/>
        <v>33</v>
      </c>
      <c r="B388" s="8">
        <f t="shared" si="85"/>
        <v>3</v>
      </c>
      <c r="C388" s="5">
        <v>387</v>
      </c>
      <c r="D388" s="6">
        <v>36.53</v>
      </c>
      <c r="E388" s="6">
        <v>36.53</v>
      </c>
      <c r="F388" s="7">
        <f t="shared" si="96"/>
        <v>0</v>
      </c>
      <c r="G388" s="5">
        <f t="shared" si="95"/>
        <v>50.258222222222223</v>
      </c>
      <c r="H388" s="6">
        <f t="shared" si="86"/>
        <v>-4.5760740740740741E-2</v>
      </c>
      <c r="I388" s="15">
        <f t="shared" si="92"/>
        <v>-7.7758664757557831E-3</v>
      </c>
      <c r="J388" s="15">
        <f t="shared" si="93"/>
        <v>3.7984874264984959E-2</v>
      </c>
      <c r="K388" s="15">
        <f t="shared" si="94"/>
        <v>47.925462279495491</v>
      </c>
      <c r="L388" s="15">
        <f t="shared" si="88"/>
        <v>4.174162007141205E-2</v>
      </c>
      <c r="M388" s="15">
        <f t="shared" si="89"/>
        <v>5.0286528286528284E-2</v>
      </c>
      <c r="N388" s="18">
        <f t="shared" si="90"/>
        <v>29.147094926656074</v>
      </c>
      <c r="O388" s="15">
        <f t="shared" si="91"/>
        <v>-2.7043608327267134E-2</v>
      </c>
    </row>
    <row r="389" spans="1:15" x14ac:dyDescent="0.25">
      <c r="A389" s="8">
        <f t="shared" si="87"/>
        <v>33</v>
      </c>
      <c r="B389" s="8">
        <f t="shared" ref="B389:B452" si="97">IF(MOD(C389,12)=0,12,MOD(C389,12))</f>
        <v>4</v>
      </c>
      <c r="C389" s="5">
        <v>388</v>
      </c>
      <c r="D389" s="6">
        <v>58.01</v>
      </c>
      <c r="E389" s="6">
        <v>58.01</v>
      </c>
      <c r="F389" s="7">
        <f t="shared" si="96"/>
        <v>0</v>
      </c>
      <c r="G389" s="5">
        <f t="shared" si="95"/>
        <v>56.801333333333325</v>
      </c>
      <c r="H389" s="6">
        <f t="shared" ref="H389:H452" si="98">(D389-G389)/300</f>
        <v>4.02888888888891E-3</v>
      </c>
      <c r="I389" s="15">
        <f t="shared" si="92"/>
        <v>2.7211917045471151E-3</v>
      </c>
      <c r="J389" s="15">
        <f t="shared" si="93"/>
        <v>-1.3076971843417949E-3</v>
      </c>
      <c r="K389" s="15">
        <f t="shared" si="94"/>
        <v>57.617690844697456</v>
      </c>
      <c r="L389" s="15">
        <f t="shared" si="88"/>
        <v>-1.4370298729030825E-3</v>
      </c>
      <c r="M389" s="15">
        <f t="shared" si="89"/>
        <v>-4.4273504273504502E-3</v>
      </c>
      <c r="N389" s="18">
        <f t="shared" si="90"/>
        <v>34.823066314944811</v>
      </c>
      <c r="O389" s="15">
        <f t="shared" si="91"/>
        <v>-8.493382302218018E-2</v>
      </c>
    </row>
    <row r="390" spans="1:15" x14ac:dyDescent="0.25">
      <c r="A390" s="8">
        <f t="shared" ref="A390:A453" si="99">IF(B390=1,A389+1,A389)</f>
        <v>33</v>
      </c>
      <c r="B390" s="8">
        <f t="shared" si="97"/>
        <v>5</v>
      </c>
      <c r="C390" s="5">
        <v>389</v>
      </c>
      <c r="D390" s="6">
        <v>10.1</v>
      </c>
      <c r="E390" s="6">
        <v>10.1</v>
      </c>
      <c r="F390" s="7">
        <f t="shared" si="96"/>
        <v>0</v>
      </c>
      <c r="G390" s="5">
        <f t="shared" si="95"/>
        <v>42.779555555555547</v>
      </c>
      <c r="H390" s="6">
        <f t="shared" si="98"/>
        <v>-0.10893185185185182</v>
      </c>
      <c r="I390" s="15">
        <f t="shared" si="92"/>
        <v>1.9597693298126122E-3</v>
      </c>
      <c r="J390" s="15">
        <f t="shared" si="93"/>
        <v>0.11089162118166443</v>
      </c>
      <c r="K390" s="15">
        <f t="shared" si="94"/>
        <v>43.367486354499327</v>
      </c>
      <c r="L390" s="15">
        <f t="shared" si="88"/>
        <v>0.12185892437545541</v>
      </c>
      <c r="M390" s="15">
        <f t="shared" si="89"/>
        <v>0.11970533170533167</v>
      </c>
      <c r="N390" s="18">
        <f t="shared" si="90"/>
        <v>26.580652840685154</v>
      </c>
      <c r="O390" s="15">
        <f t="shared" si="91"/>
        <v>6.0368691724121439E-2</v>
      </c>
    </row>
    <row r="391" spans="1:15" x14ac:dyDescent="0.25">
      <c r="A391" s="8">
        <f t="shared" si="99"/>
        <v>33</v>
      </c>
      <c r="B391" s="8">
        <f t="shared" si="97"/>
        <v>6</v>
      </c>
      <c r="C391" s="5">
        <v>390</v>
      </c>
      <c r="D391" s="6">
        <v>11.12</v>
      </c>
      <c r="E391" s="6">
        <v>11.12</v>
      </c>
      <c r="F391" s="7">
        <f t="shared" si="96"/>
        <v>0</v>
      </c>
      <c r="G391" s="5">
        <f t="shared" si="95"/>
        <v>11.283111111111111</v>
      </c>
      <c r="H391" s="6">
        <f t="shared" si="98"/>
        <v>-5.4370370370370694E-4</v>
      </c>
      <c r="I391" s="15">
        <f t="shared" si="92"/>
        <v>-1.0668978850342814E-2</v>
      </c>
      <c r="J391" s="15">
        <f t="shared" si="93"/>
        <v>-1.0125275146639107E-2</v>
      </c>
      <c r="K391" s="15">
        <f t="shared" si="94"/>
        <v>8.0824174560082671</v>
      </c>
      <c r="L391" s="15">
        <f t="shared" si="88"/>
        <v>-1.11266759853177E-2</v>
      </c>
      <c r="M391" s="15">
        <f t="shared" si="89"/>
        <v>5.9747659747660107E-4</v>
      </c>
      <c r="N391" s="18">
        <f t="shared" si="90"/>
        <v>11.259472152533281</v>
      </c>
      <c r="O391" s="15">
        <f t="shared" si="91"/>
        <v>5.1088700561641609E-4</v>
      </c>
    </row>
    <row r="392" spans="1:15" x14ac:dyDescent="0.25">
      <c r="A392" s="8">
        <f t="shared" si="99"/>
        <v>33</v>
      </c>
      <c r="B392" s="8">
        <f t="shared" si="97"/>
        <v>7</v>
      </c>
      <c r="C392" s="5">
        <v>391</v>
      </c>
      <c r="D392" s="6">
        <v>3.11</v>
      </c>
      <c r="E392" s="6">
        <v>3.11</v>
      </c>
      <c r="F392" s="7">
        <f t="shared" si="96"/>
        <v>0</v>
      </c>
      <c r="G392" s="5">
        <f t="shared" si="95"/>
        <v>4.4557777777777785</v>
      </c>
      <c r="H392" s="6">
        <f t="shared" si="98"/>
        <v>-4.4859259259259288E-3</v>
      </c>
      <c r="I392" s="15">
        <f t="shared" si="92"/>
        <v>-5.0032292481012978E-3</v>
      </c>
      <c r="J392" s="15">
        <f t="shared" si="93"/>
        <v>-5.1730332217536906E-4</v>
      </c>
      <c r="K392" s="15">
        <f t="shared" si="94"/>
        <v>2.9548090033473891</v>
      </c>
      <c r="L392" s="15">
        <f t="shared" si="88"/>
        <v>-5.684651892037026E-4</v>
      </c>
      <c r="M392" s="15">
        <f t="shared" si="89"/>
        <v>4.9295889295889331E-3</v>
      </c>
      <c r="N392" s="18">
        <f t="shared" si="90"/>
        <v>8.586632275407851</v>
      </c>
      <c r="O392" s="15">
        <f t="shared" si="91"/>
        <v>2.0060924085743045E-2</v>
      </c>
    </row>
    <row r="393" spans="1:15" x14ac:dyDescent="0.25">
      <c r="A393" s="8">
        <f t="shared" si="99"/>
        <v>33</v>
      </c>
      <c r="B393" s="8">
        <f t="shared" si="97"/>
        <v>8</v>
      </c>
      <c r="C393" s="5">
        <v>392</v>
      </c>
      <c r="D393" s="6">
        <v>8.23</v>
      </c>
      <c r="E393" s="6">
        <v>8.23</v>
      </c>
      <c r="F393" s="7">
        <f t="shared" si="96"/>
        <v>0</v>
      </c>
      <c r="G393" s="5">
        <f t="shared" si="95"/>
        <v>3.2571111111111111</v>
      </c>
      <c r="H393" s="6">
        <f t="shared" si="98"/>
        <v>1.6576296296296297E-2</v>
      </c>
      <c r="I393" s="15">
        <f t="shared" si="92"/>
        <v>-3.0756874986354762E-2</v>
      </c>
      <c r="J393" s="15">
        <f t="shared" si="93"/>
        <v>-4.7333171282651063E-2</v>
      </c>
      <c r="K393" s="15">
        <f t="shared" si="94"/>
        <v>-5.9699513847953174</v>
      </c>
      <c r="L393" s="15">
        <f t="shared" si="88"/>
        <v>-5.2014473936979187E-2</v>
      </c>
      <c r="M393" s="15">
        <f t="shared" si="89"/>
        <v>-1.8215710215710217E-2</v>
      </c>
      <c r="N393" s="18">
        <f t="shared" si="90"/>
        <v>3.447919137337454</v>
      </c>
      <c r="O393" s="15">
        <f t="shared" si="91"/>
        <v>-1.7516779716712623E-2</v>
      </c>
    </row>
    <row r="394" spans="1:15" x14ac:dyDescent="0.25">
      <c r="A394" s="8">
        <f t="shared" si="99"/>
        <v>33</v>
      </c>
      <c r="B394" s="8">
        <f t="shared" si="97"/>
        <v>9</v>
      </c>
      <c r="C394" s="5">
        <v>393</v>
      </c>
      <c r="D394" s="6">
        <v>3.1</v>
      </c>
      <c r="E394" s="6">
        <v>3.1</v>
      </c>
      <c r="F394" s="7">
        <f t="shared" si="96"/>
        <v>0</v>
      </c>
      <c r="G394" s="5">
        <f t="shared" si="95"/>
        <v>5.2579999999999991</v>
      </c>
      <c r="H394" s="6">
        <f t="shared" si="98"/>
        <v>-7.1933333333333302E-3</v>
      </c>
      <c r="I394" s="15">
        <f t="shared" si="92"/>
        <v>2.3128887822253526E-2</v>
      </c>
      <c r="J394" s="15">
        <f t="shared" si="93"/>
        <v>3.0322221155586856E-2</v>
      </c>
      <c r="K394" s="15">
        <f t="shared" si="94"/>
        <v>12.196666346676057</v>
      </c>
      <c r="L394" s="15">
        <f t="shared" si="88"/>
        <v>3.3321122148996546E-2</v>
      </c>
      <c r="M394" s="15">
        <f t="shared" si="89"/>
        <v>7.9047619047619005E-3</v>
      </c>
      <c r="N394" s="18">
        <f t="shared" si="90"/>
        <v>30.121243920616354</v>
      </c>
      <c r="O394" s="15">
        <f t="shared" si="91"/>
        <v>9.8978915460133154E-2</v>
      </c>
    </row>
    <row r="395" spans="1:15" x14ac:dyDescent="0.25">
      <c r="A395" s="8">
        <f t="shared" si="99"/>
        <v>33</v>
      </c>
      <c r="B395" s="8">
        <f t="shared" si="97"/>
        <v>10</v>
      </c>
      <c r="C395" s="5">
        <v>394</v>
      </c>
      <c r="D395" s="6">
        <v>7.4399999999999995</v>
      </c>
      <c r="E395" s="6">
        <v>7.4399999999999995</v>
      </c>
      <c r="F395" s="7">
        <f t="shared" si="96"/>
        <v>0</v>
      </c>
      <c r="G395" s="5">
        <f t="shared" si="95"/>
        <v>21.998888888888896</v>
      </c>
      <c r="H395" s="6">
        <f t="shared" si="98"/>
        <v>-4.8529629629629652E-2</v>
      </c>
      <c r="I395" s="15">
        <f t="shared" si="92"/>
        <v>6.5459212902580759E-3</v>
      </c>
      <c r="J395" s="15">
        <f t="shared" si="93"/>
        <v>5.5075550919887729E-2</v>
      </c>
      <c r="K395" s="15">
        <f t="shared" si="94"/>
        <v>23.962665275966319</v>
      </c>
      <c r="L395" s="15">
        <f t="shared" si="88"/>
        <v>6.0522583428448053E-2</v>
      </c>
      <c r="M395" s="15">
        <f t="shared" si="89"/>
        <v>5.3329263329263354E-2</v>
      </c>
      <c r="N395" s="18">
        <f t="shared" si="90"/>
        <v>36.849608358446886</v>
      </c>
      <c r="O395" s="15">
        <f t="shared" si="91"/>
        <v>0.1077275031444941</v>
      </c>
    </row>
    <row r="396" spans="1:15" x14ac:dyDescent="0.25">
      <c r="A396" s="8">
        <f t="shared" si="99"/>
        <v>33</v>
      </c>
      <c r="B396" s="8">
        <f t="shared" si="97"/>
        <v>11</v>
      </c>
      <c r="C396" s="5">
        <v>395</v>
      </c>
      <c r="D396" s="6">
        <v>24.240000000000002</v>
      </c>
      <c r="E396" s="6">
        <v>24.240000000000002</v>
      </c>
      <c r="F396" s="7">
        <f t="shared" si="96"/>
        <v>0</v>
      </c>
      <c r="G396" s="5">
        <f t="shared" si="95"/>
        <v>30.617999999999999</v>
      </c>
      <c r="H396" s="6">
        <f t="shared" si="98"/>
        <v>-2.1259999999999987E-2</v>
      </c>
      <c r="I396" s="15">
        <f t="shared" si="92"/>
        <v>-5.1356119668902172E-3</v>
      </c>
      <c r="J396" s="15">
        <f t="shared" si="93"/>
        <v>1.6124388033109768E-2</v>
      </c>
      <c r="K396" s="15">
        <f t="shared" si="94"/>
        <v>29.077316409932934</v>
      </c>
      <c r="L396" s="15">
        <f t="shared" si="88"/>
        <v>1.7719107728692056E-2</v>
      </c>
      <c r="M396" s="15">
        <f t="shared" si="89"/>
        <v>2.3362637362637349E-2</v>
      </c>
      <c r="N396" s="18">
        <f t="shared" si="90"/>
        <v>24.803692778190374</v>
      </c>
      <c r="O396" s="15">
        <f t="shared" si="91"/>
        <v>2.064808711320045E-3</v>
      </c>
    </row>
    <row r="397" spans="1:15" x14ac:dyDescent="0.25">
      <c r="A397" s="8">
        <f t="shared" si="99"/>
        <v>33</v>
      </c>
      <c r="B397" s="8">
        <f t="shared" si="97"/>
        <v>12</v>
      </c>
      <c r="C397" s="5">
        <v>396</v>
      </c>
      <c r="D397" s="6">
        <v>34.139999999999993</v>
      </c>
      <c r="E397" s="6">
        <v>34.139999999999993</v>
      </c>
      <c r="F397" s="7">
        <f t="shared" si="96"/>
        <v>0</v>
      </c>
      <c r="G397" s="5">
        <f t="shared" si="95"/>
        <v>27.382666666666658</v>
      </c>
      <c r="H397" s="6">
        <f t="shared" si="98"/>
        <v>2.2524444444444451E-2</v>
      </c>
      <c r="I397" s="15">
        <f t="shared" si="92"/>
        <v>-1.2201318490630744E-2</v>
      </c>
      <c r="J397" s="15">
        <f t="shared" si="93"/>
        <v>-3.4725762935075191E-2</v>
      </c>
      <c r="K397" s="15">
        <f t="shared" si="94"/>
        <v>23.722271119477433</v>
      </c>
      <c r="L397" s="15">
        <f t="shared" si="88"/>
        <v>-3.8160179049533186E-2</v>
      </c>
      <c r="M397" s="15">
        <f t="shared" si="89"/>
        <v>-2.475213675213676E-2</v>
      </c>
      <c r="N397" s="18">
        <f t="shared" si="90"/>
        <v>29.210982810761237</v>
      </c>
      <c r="O397" s="15">
        <f t="shared" si="91"/>
        <v>-1.8055008019189585E-2</v>
      </c>
    </row>
    <row r="398" spans="1:15" x14ac:dyDescent="0.25">
      <c r="A398" s="8">
        <f t="shared" si="99"/>
        <v>34</v>
      </c>
      <c r="B398" s="8">
        <f t="shared" si="97"/>
        <v>1</v>
      </c>
      <c r="C398" s="5">
        <v>397</v>
      </c>
      <c r="D398" s="6">
        <v>19.05</v>
      </c>
      <c r="E398" s="6">
        <v>19.05</v>
      </c>
      <c r="F398" s="7">
        <f t="shared" si="96"/>
        <v>0</v>
      </c>
      <c r="G398" s="5">
        <f t="shared" si="95"/>
        <v>30.238222222222227</v>
      </c>
      <c r="H398" s="6">
        <f t="shared" si="98"/>
        <v>-3.7294074074074084E-2</v>
      </c>
      <c r="I398" s="15">
        <f t="shared" si="92"/>
        <v>9.5674014951409054E-5</v>
      </c>
      <c r="J398" s="15">
        <f t="shared" si="93"/>
        <v>3.7389748089025496E-2</v>
      </c>
      <c r="K398" s="15">
        <f t="shared" si="94"/>
        <v>30.26692442670765</v>
      </c>
      <c r="L398" s="15">
        <f t="shared" si="88"/>
        <v>4.108763526266538E-2</v>
      </c>
      <c r="M398" s="15">
        <f t="shared" si="89"/>
        <v>4.0982498982498998E-2</v>
      </c>
      <c r="N398" s="18">
        <f t="shared" si="90"/>
        <v>30.871687162167099</v>
      </c>
      <c r="O398" s="15">
        <f t="shared" si="91"/>
        <v>4.330288337790146E-2</v>
      </c>
    </row>
    <row r="399" spans="1:15" x14ac:dyDescent="0.25">
      <c r="A399" s="8">
        <f t="shared" si="99"/>
        <v>34</v>
      </c>
      <c r="B399" s="8">
        <f t="shared" si="97"/>
        <v>2</v>
      </c>
      <c r="C399" s="5">
        <v>398</v>
      </c>
      <c r="D399" s="6">
        <v>21.949999999999996</v>
      </c>
      <c r="E399" s="6">
        <v>21.949999999999996</v>
      </c>
      <c r="F399" s="7">
        <f t="shared" si="96"/>
        <v>0</v>
      </c>
      <c r="G399" s="5">
        <f t="shared" si="95"/>
        <v>29.712</v>
      </c>
      <c r="H399" s="6">
        <f t="shared" si="98"/>
        <v>-2.5873333333333345E-2</v>
      </c>
      <c r="I399" s="15">
        <f t="shared" si="92"/>
        <v>-4.0285430991641551E-3</v>
      </c>
      <c r="J399" s="15">
        <f t="shared" si="93"/>
        <v>2.184479023416919E-2</v>
      </c>
      <c r="K399" s="15">
        <f t="shared" si="94"/>
        <v>28.503437070250754</v>
      </c>
      <c r="L399" s="15">
        <f t="shared" ref="L399:L462" si="100">(K399-D399)/273</f>
        <v>2.4005263993592523E-2</v>
      </c>
      <c r="M399" s="15">
        <f t="shared" ref="M399:M462" si="101">(G399-D399)/273</f>
        <v>2.8432234432234447E-2</v>
      </c>
      <c r="N399" s="18">
        <f t="shared" ref="N399:N462" si="102">S$1+S$2*D398+S$3*D397+S$4*D396+S$5*D395+S$6*D394+S$7*D393+S$8*D392+S$9*D391+S$10*D390+S$11*D389+S$12*D388+S$13*D387</f>
        <v>32.580063470083616</v>
      </c>
      <c r="O399" s="15">
        <f t="shared" ref="O399:O462" si="103">(N399-D399)/273</f>
        <v>3.8937961428877725E-2</v>
      </c>
    </row>
    <row r="400" spans="1:15" x14ac:dyDescent="0.25">
      <c r="A400" s="8">
        <f t="shared" si="99"/>
        <v>34</v>
      </c>
      <c r="B400" s="8">
        <f t="shared" si="97"/>
        <v>3</v>
      </c>
      <c r="C400" s="5">
        <v>399</v>
      </c>
      <c r="D400" s="6">
        <v>59.84</v>
      </c>
      <c r="E400" s="6">
        <v>59.84</v>
      </c>
      <c r="F400" s="7">
        <f t="shared" si="96"/>
        <v>0</v>
      </c>
      <c r="G400" s="5">
        <f t="shared" si="95"/>
        <v>50.258222222222223</v>
      </c>
      <c r="H400" s="6">
        <f t="shared" si="98"/>
        <v>3.1939259259259271E-2</v>
      </c>
      <c r="I400" s="15">
        <f t="shared" si="92"/>
        <v>7.1692090363762746E-3</v>
      </c>
      <c r="J400" s="15">
        <f t="shared" si="93"/>
        <v>-2.4770050222882999E-2</v>
      </c>
      <c r="K400" s="15">
        <f t="shared" si="94"/>
        <v>52.408984933135102</v>
      </c>
      <c r="L400" s="15">
        <f t="shared" si="100"/>
        <v>-2.7219835409761545E-2</v>
      </c>
      <c r="M400" s="15">
        <f t="shared" si="101"/>
        <v>-3.5098087098087108E-2</v>
      </c>
      <c r="N400" s="18">
        <f t="shared" si="102"/>
        <v>38.065734594702512</v>
      </c>
      <c r="O400" s="15">
        <f t="shared" si="103"/>
        <v>-7.9759213938818643E-2</v>
      </c>
    </row>
    <row r="401" spans="1:15" x14ac:dyDescent="0.25">
      <c r="A401" s="8">
        <f t="shared" si="99"/>
        <v>34</v>
      </c>
      <c r="B401" s="8">
        <f t="shared" si="97"/>
        <v>4</v>
      </c>
      <c r="C401" s="5">
        <v>400</v>
      </c>
      <c r="D401" s="6">
        <v>1.96</v>
      </c>
      <c r="E401" s="6">
        <v>1.96</v>
      </c>
      <c r="F401" s="7">
        <f t="shared" si="96"/>
        <v>0</v>
      </c>
      <c r="G401" s="5">
        <f t="shared" si="95"/>
        <v>56.801333333333325</v>
      </c>
      <c r="H401" s="6">
        <f t="shared" si="98"/>
        <v>-0.18280444444444441</v>
      </c>
      <c r="I401" s="15">
        <f t="shared" ref="I401:I464" si="104">R$1+R$2*H400+R$3*H399+R$4*H398+R$5*H397+R$6*H396+R$7*H395+R$8*H394+R$9*H393+R$10*H392+R$11*H391+R$12*H390+R$13*H389</f>
        <v>-1.0359052300035209E-2</v>
      </c>
      <c r="J401" s="15">
        <f t="shared" ref="J401:J464" si="105">I401-H401</f>
        <v>0.17244539214440921</v>
      </c>
      <c r="K401" s="15">
        <f t="shared" ref="K401:K464" si="106">300*I401+G401</f>
        <v>53.69361764332276</v>
      </c>
      <c r="L401" s="15">
        <f t="shared" si="100"/>
        <v>0.18950043092792221</v>
      </c>
      <c r="M401" s="15">
        <f t="shared" si="101"/>
        <v>0.20088400488400485</v>
      </c>
      <c r="N401" s="18">
        <f t="shared" si="102"/>
        <v>38.881077297835716</v>
      </c>
      <c r="O401" s="15">
        <f t="shared" si="103"/>
        <v>0.13524204138401361</v>
      </c>
    </row>
    <row r="402" spans="1:15" x14ac:dyDescent="0.25">
      <c r="A402" s="8">
        <f t="shared" si="99"/>
        <v>34</v>
      </c>
      <c r="B402" s="8">
        <f t="shared" si="97"/>
        <v>5</v>
      </c>
      <c r="C402" s="5">
        <v>401</v>
      </c>
      <c r="D402" s="6">
        <v>6.5399999999999991</v>
      </c>
      <c r="E402" s="6">
        <v>6.5399999999999991</v>
      </c>
      <c r="F402" s="7">
        <f t="shared" si="96"/>
        <v>0</v>
      </c>
      <c r="G402" s="5">
        <f t="shared" si="95"/>
        <v>42.779555555555547</v>
      </c>
      <c r="H402" s="6">
        <f t="shared" si="98"/>
        <v>-0.12079851851851849</v>
      </c>
      <c r="I402" s="15">
        <f t="shared" si="104"/>
        <v>-2.2905949067339178E-2</v>
      </c>
      <c r="J402" s="15">
        <f t="shared" si="105"/>
        <v>9.7892569451179301E-2</v>
      </c>
      <c r="K402" s="15">
        <f t="shared" si="106"/>
        <v>35.907770835353794</v>
      </c>
      <c r="L402" s="15">
        <f t="shared" si="100"/>
        <v>0.1075742521441531</v>
      </c>
      <c r="M402" s="15">
        <f t="shared" si="101"/>
        <v>0.13274562474562471</v>
      </c>
      <c r="N402" s="18">
        <f t="shared" si="102"/>
        <v>20.980654766007863</v>
      </c>
      <c r="O402" s="15">
        <f t="shared" si="103"/>
        <v>5.2896171304058111E-2</v>
      </c>
    </row>
    <row r="403" spans="1:15" x14ac:dyDescent="0.25">
      <c r="A403" s="8">
        <f t="shared" si="99"/>
        <v>34</v>
      </c>
      <c r="B403" s="8">
        <f t="shared" si="97"/>
        <v>6</v>
      </c>
      <c r="C403" s="5">
        <v>402</v>
      </c>
      <c r="D403" s="6">
        <v>0</v>
      </c>
      <c r="E403" s="6">
        <v>0</v>
      </c>
      <c r="F403" s="7">
        <f t="shared" si="96"/>
        <v>0</v>
      </c>
      <c r="G403" s="5">
        <f t="shared" si="95"/>
        <v>11.283111111111111</v>
      </c>
      <c r="H403" s="6">
        <f t="shared" si="98"/>
        <v>-3.761037037037037E-2</v>
      </c>
      <c r="I403" s="15">
        <f t="shared" si="104"/>
        <v>-1.5735486813795437E-2</v>
      </c>
      <c r="J403" s="15">
        <f t="shared" si="105"/>
        <v>2.1874883556574933E-2</v>
      </c>
      <c r="K403" s="15">
        <f t="shared" si="106"/>
        <v>6.5624650669724804</v>
      </c>
      <c r="L403" s="15">
        <f t="shared" si="100"/>
        <v>2.4038333578653776E-2</v>
      </c>
      <c r="M403" s="15">
        <f t="shared" si="101"/>
        <v>4.1330077330077333E-2</v>
      </c>
      <c r="N403" s="18">
        <f t="shared" si="102"/>
        <v>16.109731272954978</v>
      </c>
      <c r="O403" s="15">
        <f t="shared" si="103"/>
        <v>5.9010004662838747E-2</v>
      </c>
    </row>
    <row r="404" spans="1:15" x14ac:dyDescent="0.25">
      <c r="A404" s="8">
        <f t="shared" si="99"/>
        <v>34</v>
      </c>
      <c r="B404" s="8">
        <f t="shared" si="97"/>
        <v>7</v>
      </c>
      <c r="C404" s="5">
        <v>403</v>
      </c>
      <c r="D404" s="6">
        <v>0</v>
      </c>
      <c r="E404" s="6">
        <v>0</v>
      </c>
      <c r="F404" s="7">
        <f t="shared" si="96"/>
        <v>0</v>
      </c>
      <c r="G404" s="5">
        <f t="shared" si="95"/>
        <v>4.4557777777777785</v>
      </c>
      <c r="H404" s="6">
        <f t="shared" si="98"/>
        <v>-1.4852592592592594E-2</v>
      </c>
      <c r="I404" s="15">
        <f t="shared" si="104"/>
        <v>-9.2628210329152392E-3</v>
      </c>
      <c r="J404" s="15">
        <f t="shared" si="105"/>
        <v>5.5897715596773551E-3</v>
      </c>
      <c r="K404" s="15">
        <f t="shared" si="106"/>
        <v>1.6769314679032066</v>
      </c>
      <c r="L404" s="15">
        <f t="shared" si="100"/>
        <v>6.1426061095355552E-3</v>
      </c>
      <c r="M404" s="15">
        <f t="shared" si="101"/>
        <v>1.6321530321530324E-2</v>
      </c>
      <c r="N404" s="18">
        <f t="shared" si="102"/>
        <v>13.765751966958737</v>
      </c>
      <c r="O404" s="15">
        <f t="shared" si="103"/>
        <v>5.0423999878969734E-2</v>
      </c>
    </row>
    <row r="405" spans="1:15" x14ac:dyDescent="0.25">
      <c r="A405" s="8">
        <f t="shared" si="99"/>
        <v>34</v>
      </c>
      <c r="B405" s="8">
        <f t="shared" si="97"/>
        <v>8</v>
      </c>
      <c r="C405" s="5">
        <v>404</v>
      </c>
      <c r="D405" s="6">
        <v>2.13</v>
      </c>
      <c r="E405" s="6">
        <v>2.13</v>
      </c>
      <c r="F405" s="7">
        <f t="shared" si="96"/>
        <v>0</v>
      </c>
      <c r="G405" s="5">
        <f t="shared" si="95"/>
        <v>3.2571111111111111</v>
      </c>
      <c r="H405" s="6">
        <f t="shared" si="98"/>
        <v>-3.7570370370370375E-3</v>
      </c>
      <c r="I405" s="15">
        <f t="shared" si="104"/>
        <v>-4.6438052178031184E-3</v>
      </c>
      <c r="J405" s="15">
        <f t="shared" si="105"/>
        <v>-8.8676818076608094E-4</v>
      </c>
      <c r="K405" s="15">
        <f t="shared" si="106"/>
        <v>1.8639695457701755</v>
      </c>
      <c r="L405" s="15">
        <f t="shared" si="100"/>
        <v>-9.7447052831437517E-4</v>
      </c>
      <c r="M405" s="15">
        <f t="shared" si="101"/>
        <v>4.128612128612129E-3</v>
      </c>
      <c r="N405" s="18">
        <f t="shared" si="102"/>
        <v>12.268399261857727</v>
      </c>
      <c r="O405" s="15">
        <f t="shared" si="103"/>
        <v>3.7136993633178489E-2</v>
      </c>
    </row>
    <row r="406" spans="1:15" x14ac:dyDescent="0.25">
      <c r="A406" s="8">
        <f t="shared" si="99"/>
        <v>34</v>
      </c>
      <c r="B406" s="8">
        <f t="shared" si="97"/>
        <v>9</v>
      </c>
      <c r="C406" s="5">
        <v>405</v>
      </c>
      <c r="D406" s="6">
        <v>0.1</v>
      </c>
      <c r="E406" s="6">
        <v>0.1</v>
      </c>
      <c r="F406" s="7">
        <f t="shared" si="96"/>
        <v>0</v>
      </c>
      <c r="G406" s="5">
        <f t="shared" si="95"/>
        <v>5.2579999999999991</v>
      </c>
      <c r="H406" s="6">
        <f t="shared" si="98"/>
        <v>-1.7193333333333331E-2</v>
      </c>
      <c r="I406" s="15">
        <f t="shared" si="104"/>
        <v>3.2579596271261435E-3</v>
      </c>
      <c r="J406" s="15">
        <f t="shared" si="105"/>
        <v>2.0451292960459475E-2</v>
      </c>
      <c r="K406" s="15">
        <f t="shared" si="106"/>
        <v>6.2353878881378417</v>
      </c>
      <c r="L406" s="15">
        <f t="shared" si="100"/>
        <v>2.2473948308197225E-2</v>
      </c>
      <c r="M406" s="15">
        <f t="shared" si="101"/>
        <v>1.8893772893772892E-2</v>
      </c>
      <c r="N406" s="18">
        <f t="shared" si="102"/>
        <v>17.978647603804117</v>
      </c>
      <c r="O406" s="15">
        <f t="shared" si="103"/>
        <v>6.5489551662286136E-2</v>
      </c>
    </row>
    <row r="407" spans="1:15" x14ac:dyDescent="0.25">
      <c r="A407" s="8">
        <f t="shared" si="99"/>
        <v>34</v>
      </c>
      <c r="B407" s="8">
        <f t="shared" si="97"/>
        <v>10</v>
      </c>
      <c r="C407" s="5">
        <v>406</v>
      </c>
      <c r="D407" s="6">
        <v>20.74</v>
      </c>
      <c r="E407" s="6">
        <v>20.74</v>
      </c>
      <c r="F407" s="7">
        <f t="shared" si="96"/>
        <v>0</v>
      </c>
      <c r="G407" s="5">
        <f t="shared" si="95"/>
        <v>21.998888888888896</v>
      </c>
      <c r="H407" s="6">
        <f t="shared" si="98"/>
        <v>-4.1962962962963247E-3</v>
      </c>
      <c r="I407" s="15">
        <f t="shared" si="104"/>
        <v>-1.0488946536481445E-2</v>
      </c>
      <c r="J407" s="15">
        <f t="shared" si="105"/>
        <v>-6.2926502401851204E-3</v>
      </c>
      <c r="K407" s="15">
        <f t="shared" si="106"/>
        <v>18.852204927944463</v>
      </c>
      <c r="L407" s="15">
        <f t="shared" si="100"/>
        <v>-6.9150002639396906E-3</v>
      </c>
      <c r="M407" s="15">
        <f t="shared" si="101"/>
        <v>4.6113146113146422E-3</v>
      </c>
      <c r="N407" s="18">
        <f t="shared" si="102"/>
        <v>21.067374531988886</v>
      </c>
      <c r="O407" s="15">
        <f t="shared" si="103"/>
        <v>1.1991741098494046E-3</v>
      </c>
    </row>
    <row r="408" spans="1:15" x14ac:dyDescent="0.25">
      <c r="A408" s="8">
        <f t="shared" si="99"/>
        <v>34</v>
      </c>
      <c r="B408" s="8">
        <f t="shared" si="97"/>
        <v>11</v>
      </c>
      <c r="C408" s="5">
        <v>407</v>
      </c>
      <c r="D408" s="6">
        <v>4.57</v>
      </c>
      <c r="E408" s="6">
        <v>4.57</v>
      </c>
      <c r="F408" s="7">
        <f t="shared" si="96"/>
        <v>0</v>
      </c>
      <c r="G408" s="5">
        <f t="shared" si="95"/>
        <v>30.617999999999999</v>
      </c>
      <c r="H408" s="6">
        <f t="shared" si="98"/>
        <v>-8.6826666666666663E-2</v>
      </c>
      <c r="I408" s="15">
        <f t="shared" si="104"/>
        <v>-1.3859199458814423E-2</v>
      </c>
      <c r="J408" s="15">
        <f t="shared" si="105"/>
        <v>7.2967467207852243E-2</v>
      </c>
      <c r="K408" s="15">
        <f t="shared" si="106"/>
        <v>26.460240162355671</v>
      </c>
      <c r="L408" s="15">
        <f t="shared" si="100"/>
        <v>8.0184029898738726E-2</v>
      </c>
      <c r="M408" s="15">
        <f t="shared" si="101"/>
        <v>9.5413919413919412E-2</v>
      </c>
      <c r="N408" s="18">
        <f t="shared" si="102"/>
        <v>29.165348288541775</v>
      </c>
      <c r="O408" s="15">
        <f t="shared" si="103"/>
        <v>9.0092850873779398E-2</v>
      </c>
    </row>
    <row r="409" spans="1:15" x14ac:dyDescent="0.25">
      <c r="A409" s="8">
        <f t="shared" si="99"/>
        <v>34</v>
      </c>
      <c r="B409" s="8">
        <f t="shared" si="97"/>
        <v>12</v>
      </c>
      <c r="C409" s="5">
        <v>408</v>
      </c>
      <c r="D409" s="6">
        <v>20.330000000000002</v>
      </c>
      <c r="E409" s="6">
        <v>20.330000000000002</v>
      </c>
      <c r="F409" s="7">
        <f t="shared" si="96"/>
        <v>0</v>
      </c>
      <c r="G409" s="5">
        <f t="shared" si="95"/>
        <v>27.382666666666658</v>
      </c>
      <c r="H409" s="6">
        <f t="shared" si="98"/>
        <v>-2.3508888888888854E-2</v>
      </c>
      <c r="I409" s="15">
        <f t="shared" si="104"/>
        <v>-1.4472554518339648E-2</v>
      </c>
      <c r="J409" s="15">
        <f t="shared" si="105"/>
        <v>9.0363343705492059E-3</v>
      </c>
      <c r="K409" s="15">
        <f t="shared" si="106"/>
        <v>23.040900311164762</v>
      </c>
      <c r="L409" s="15">
        <f t="shared" si="100"/>
        <v>9.9300377698342875E-3</v>
      </c>
      <c r="M409" s="15">
        <f t="shared" si="101"/>
        <v>2.5833943833943798E-2</v>
      </c>
      <c r="N409" s="18">
        <f t="shared" si="102"/>
        <v>29.497706703628715</v>
      </c>
      <c r="O409" s="15">
        <f t="shared" si="103"/>
        <v>3.3581343236735214E-2</v>
      </c>
    </row>
    <row r="410" spans="1:15" x14ac:dyDescent="0.25">
      <c r="A410" s="8">
        <f t="shared" si="99"/>
        <v>35</v>
      </c>
      <c r="B410" s="8">
        <f t="shared" si="97"/>
        <v>1</v>
      </c>
      <c r="C410" s="5">
        <v>409</v>
      </c>
      <c r="D410" s="6">
        <v>26.480000000000008</v>
      </c>
      <c r="E410" s="6">
        <v>26.480000000000008</v>
      </c>
      <c r="F410" s="7">
        <f t="shared" si="96"/>
        <v>0</v>
      </c>
      <c r="G410" s="5">
        <f t="shared" si="95"/>
        <v>30.238222222222227</v>
      </c>
      <c r="H410" s="6">
        <f t="shared" si="98"/>
        <v>-1.2527407407407397E-2</v>
      </c>
      <c r="I410" s="15">
        <f t="shared" si="104"/>
        <v>-1.5961060475872715E-2</v>
      </c>
      <c r="J410" s="15">
        <f t="shared" si="105"/>
        <v>-3.4336530684653185E-3</v>
      </c>
      <c r="K410" s="15">
        <f t="shared" si="106"/>
        <v>25.449904079460413</v>
      </c>
      <c r="L410" s="15">
        <f t="shared" si="100"/>
        <v>-3.7732451301816634E-3</v>
      </c>
      <c r="M410" s="15">
        <f t="shared" si="101"/>
        <v>1.3766381766381756E-2</v>
      </c>
      <c r="N410" s="18">
        <f t="shared" si="102"/>
        <v>26.701039766488325</v>
      </c>
      <c r="O410" s="15">
        <f t="shared" si="103"/>
        <v>8.0966947431618122E-4</v>
      </c>
    </row>
    <row r="411" spans="1:15" x14ac:dyDescent="0.25">
      <c r="A411" s="8">
        <f t="shared" si="99"/>
        <v>35</v>
      </c>
      <c r="B411" s="8">
        <f t="shared" si="97"/>
        <v>2</v>
      </c>
      <c r="C411" s="5">
        <v>410</v>
      </c>
      <c r="D411" s="6">
        <v>35.58</v>
      </c>
      <c r="E411" s="6">
        <v>35.58</v>
      </c>
      <c r="F411" s="7">
        <f t="shared" si="96"/>
        <v>0</v>
      </c>
      <c r="G411" s="5">
        <f t="shared" si="95"/>
        <v>29.712</v>
      </c>
      <c r="H411" s="6">
        <f t="shared" si="98"/>
        <v>1.9559999999999994E-2</v>
      </c>
      <c r="I411" s="15">
        <f t="shared" si="104"/>
        <v>1.4547751054752771E-2</v>
      </c>
      <c r="J411" s="15">
        <f t="shared" si="105"/>
        <v>-5.0122489452472229E-3</v>
      </c>
      <c r="K411" s="15">
        <f t="shared" si="106"/>
        <v>34.07632531642583</v>
      </c>
      <c r="L411" s="15">
        <f t="shared" si="100"/>
        <v>-5.5079658738980521E-3</v>
      </c>
      <c r="M411" s="15">
        <f t="shared" si="101"/>
        <v>-2.1494505494505489E-2</v>
      </c>
      <c r="N411" s="18">
        <f t="shared" si="102"/>
        <v>40.152870697948345</v>
      </c>
      <c r="O411" s="15">
        <f t="shared" si="103"/>
        <v>1.675044211702691E-2</v>
      </c>
    </row>
    <row r="412" spans="1:15" x14ac:dyDescent="0.25">
      <c r="A412" s="8">
        <f t="shared" si="99"/>
        <v>35</v>
      </c>
      <c r="B412" s="8">
        <f t="shared" si="97"/>
        <v>3</v>
      </c>
      <c r="C412" s="5">
        <v>411</v>
      </c>
      <c r="D412" s="6">
        <v>44.180000000000007</v>
      </c>
      <c r="E412" s="6">
        <v>44.180000000000007</v>
      </c>
      <c r="F412" s="7">
        <f t="shared" si="96"/>
        <v>0</v>
      </c>
      <c r="G412" s="5">
        <f t="shared" si="95"/>
        <v>50.258222222222223</v>
      </c>
      <c r="H412" s="6">
        <f t="shared" si="98"/>
        <v>-2.0260740740740722E-2</v>
      </c>
      <c r="I412" s="15">
        <f t="shared" si="104"/>
        <v>3.4576689896799245E-4</v>
      </c>
      <c r="J412" s="15">
        <f t="shared" si="105"/>
        <v>2.0606507639708713E-2</v>
      </c>
      <c r="K412" s="15">
        <f t="shared" si="106"/>
        <v>50.361952291912623</v>
      </c>
      <c r="L412" s="15">
        <f t="shared" si="100"/>
        <v>2.2644513889789802E-2</v>
      </c>
      <c r="M412" s="15">
        <f t="shared" si="101"/>
        <v>2.226455026455024E-2</v>
      </c>
      <c r="N412" s="18">
        <f t="shared" si="102"/>
        <v>37.630053527731341</v>
      </c>
      <c r="O412" s="15">
        <f t="shared" si="103"/>
        <v>-2.3992477920398041E-2</v>
      </c>
    </row>
    <row r="413" spans="1:15" x14ac:dyDescent="0.25">
      <c r="A413" s="8">
        <f t="shared" si="99"/>
        <v>35</v>
      </c>
      <c r="B413" s="8">
        <f t="shared" si="97"/>
        <v>4</v>
      </c>
      <c r="C413" s="5">
        <v>412</v>
      </c>
      <c r="D413" s="6">
        <v>55.690000000000012</v>
      </c>
      <c r="E413" s="6">
        <v>55.690000000000012</v>
      </c>
      <c r="F413" s="7">
        <f t="shared" si="96"/>
        <v>0</v>
      </c>
      <c r="G413" s="5">
        <f t="shared" si="95"/>
        <v>56.801333333333325</v>
      </c>
      <c r="H413" s="6">
        <f t="shared" si="98"/>
        <v>-3.704444444444377E-3</v>
      </c>
      <c r="I413" s="15">
        <f t="shared" si="104"/>
        <v>-1.5969625833057662E-2</v>
      </c>
      <c r="J413" s="15">
        <f t="shared" si="105"/>
        <v>-1.2265181388613286E-2</v>
      </c>
      <c r="K413" s="15">
        <f t="shared" si="106"/>
        <v>52.010445583416029</v>
      </c>
      <c r="L413" s="15">
        <f t="shared" si="100"/>
        <v>-1.3478221306168435E-2</v>
      </c>
      <c r="M413" s="15">
        <f t="shared" si="101"/>
        <v>4.0708180708179968E-3</v>
      </c>
      <c r="N413" s="18">
        <f t="shared" si="102"/>
        <v>27.785584304312636</v>
      </c>
      <c r="O413" s="15">
        <f t="shared" si="103"/>
        <v>-0.10221397690727976</v>
      </c>
    </row>
    <row r="414" spans="1:15" x14ac:dyDescent="0.25">
      <c r="A414" s="8">
        <f t="shared" si="99"/>
        <v>35</v>
      </c>
      <c r="B414" s="8">
        <f t="shared" si="97"/>
        <v>5</v>
      </c>
      <c r="C414" s="5">
        <v>413</v>
      </c>
      <c r="D414" s="6">
        <v>22.799999999999997</v>
      </c>
      <c r="E414" s="6">
        <v>22.799999999999997</v>
      </c>
      <c r="F414" s="7">
        <f t="shared" si="96"/>
        <v>0</v>
      </c>
      <c r="G414" s="5">
        <f t="shared" si="95"/>
        <v>42.779555555555547</v>
      </c>
      <c r="H414" s="6">
        <f t="shared" si="98"/>
        <v>-6.6598518518518501E-2</v>
      </c>
      <c r="I414" s="15">
        <f t="shared" si="104"/>
        <v>-1.4306388185124926E-2</v>
      </c>
      <c r="J414" s="15">
        <f t="shared" si="105"/>
        <v>5.2292130333393576E-2</v>
      </c>
      <c r="K414" s="15">
        <f t="shared" si="106"/>
        <v>38.487639100018072</v>
      </c>
      <c r="L414" s="15">
        <f t="shared" si="100"/>
        <v>5.7463879487245698E-2</v>
      </c>
      <c r="M414" s="15">
        <f t="shared" si="101"/>
        <v>7.3185185185185159E-2</v>
      </c>
      <c r="N414" s="18">
        <f t="shared" si="102"/>
        <v>26.948655740713903</v>
      </c>
      <c r="O414" s="15">
        <f t="shared" si="103"/>
        <v>1.5196541174776212E-2</v>
      </c>
    </row>
    <row r="415" spans="1:15" x14ac:dyDescent="0.25">
      <c r="A415" s="8">
        <f t="shared" si="99"/>
        <v>35</v>
      </c>
      <c r="B415" s="8">
        <f t="shared" si="97"/>
        <v>6</v>
      </c>
      <c r="C415" s="5">
        <v>414</v>
      </c>
      <c r="D415" s="6">
        <v>0</v>
      </c>
      <c r="E415" s="6">
        <v>0</v>
      </c>
      <c r="F415" s="7">
        <f t="shared" si="96"/>
        <v>0</v>
      </c>
      <c r="G415" s="5">
        <f t="shared" si="95"/>
        <v>11.283111111111111</v>
      </c>
      <c r="H415" s="6">
        <f t="shared" si="98"/>
        <v>-3.761037037037037E-2</v>
      </c>
      <c r="I415" s="15">
        <f t="shared" si="104"/>
        <v>-1.5087979918463983E-2</v>
      </c>
      <c r="J415" s="15">
        <f t="shared" si="105"/>
        <v>2.2522390451906387E-2</v>
      </c>
      <c r="K415" s="15">
        <f t="shared" si="106"/>
        <v>6.7567171355719164</v>
      </c>
      <c r="L415" s="15">
        <f t="shared" si="100"/>
        <v>2.4749879617479549E-2</v>
      </c>
      <c r="M415" s="15">
        <f t="shared" si="101"/>
        <v>4.1330077330077333E-2</v>
      </c>
      <c r="N415" s="18">
        <f t="shared" si="102"/>
        <v>17.029084095358435</v>
      </c>
      <c r="O415" s="15">
        <f t="shared" si="103"/>
        <v>6.237759741889537E-2</v>
      </c>
    </row>
    <row r="416" spans="1:15" x14ac:dyDescent="0.25">
      <c r="A416" s="8">
        <f t="shared" si="99"/>
        <v>35</v>
      </c>
      <c r="B416" s="8">
        <f t="shared" si="97"/>
        <v>7</v>
      </c>
      <c r="C416" s="5">
        <v>415</v>
      </c>
      <c r="D416" s="6">
        <v>1.01</v>
      </c>
      <c r="E416" s="6">
        <v>1.01</v>
      </c>
      <c r="F416" s="7">
        <f t="shared" si="96"/>
        <v>0</v>
      </c>
      <c r="G416" s="5">
        <f t="shared" si="95"/>
        <v>4.4557777777777785</v>
      </c>
      <c r="H416" s="6">
        <f t="shared" si="98"/>
        <v>-1.1485925925925929E-2</v>
      </c>
      <c r="I416" s="15">
        <f t="shared" si="104"/>
        <v>-8.8109622916379953E-3</v>
      </c>
      <c r="J416" s="15">
        <f t="shared" si="105"/>
        <v>2.6749636342879336E-3</v>
      </c>
      <c r="K416" s="15">
        <f t="shared" si="106"/>
        <v>1.8124890902863799</v>
      </c>
      <c r="L416" s="15">
        <f t="shared" si="100"/>
        <v>2.9395204772394868E-3</v>
      </c>
      <c r="M416" s="15">
        <f t="shared" si="101"/>
        <v>1.2621896621896625E-2</v>
      </c>
      <c r="N416" s="18">
        <f t="shared" si="102"/>
        <v>10.172379636503022</v>
      </c>
      <c r="O416" s="15">
        <f t="shared" si="103"/>
        <v>3.3561830170340742E-2</v>
      </c>
    </row>
    <row r="417" spans="1:15" x14ac:dyDescent="0.25">
      <c r="A417" s="8">
        <f t="shared" si="99"/>
        <v>35</v>
      </c>
      <c r="B417" s="8">
        <f t="shared" si="97"/>
        <v>8</v>
      </c>
      <c r="C417" s="5">
        <v>416</v>
      </c>
      <c r="D417" s="6">
        <v>0.5</v>
      </c>
      <c r="E417" s="6">
        <v>0.5</v>
      </c>
      <c r="F417" s="7">
        <f t="shared" si="96"/>
        <v>0</v>
      </c>
      <c r="G417" s="5">
        <f t="shared" si="95"/>
        <v>3.2571111111111111</v>
      </c>
      <c r="H417" s="6">
        <f t="shared" si="98"/>
        <v>-9.1903703703703696E-3</v>
      </c>
      <c r="I417" s="15">
        <f t="shared" si="104"/>
        <v>-4.6356908423115257E-3</v>
      </c>
      <c r="J417" s="15">
        <f t="shared" si="105"/>
        <v>4.5546795280588439E-3</v>
      </c>
      <c r="K417" s="15">
        <f t="shared" si="106"/>
        <v>1.8664038584176534</v>
      </c>
      <c r="L417" s="15">
        <f t="shared" si="100"/>
        <v>5.0051423385262033E-3</v>
      </c>
      <c r="M417" s="15">
        <f t="shared" si="101"/>
        <v>1.0099308099308099E-2</v>
      </c>
      <c r="N417" s="18">
        <f t="shared" si="102"/>
        <v>7.8128402332294318</v>
      </c>
      <c r="O417" s="15">
        <f t="shared" si="103"/>
        <v>2.6786960561279969E-2</v>
      </c>
    </row>
    <row r="418" spans="1:15" x14ac:dyDescent="0.25">
      <c r="A418" s="8">
        <f t="shared" si="99"/>
        <v>35</v>
      </c>
      <c r="B418" s="8">
        <f t="shared" si="97"/>
        <v>9</v>
      </c>
      <c r="C418" s="5">
        <v>417</v>
      </c>
      <c r="D418" s="6">
        <v>0</v>
      </c>
      <c r="E418" s="6">
        <v>0</v>
      </c>
      <c r="F418" s="7">
        <f t="shared" si="96"/>
        <v>0</v>
      </c>
      <c r="G418" s="5">
        <f t="shared" si="95"/>
        <v>5.2579999999999991</v>
      </c>
      <c r="H418" s="6">
        <f t="shared" si="98"/>
        <v>-1.7526666666666663E-2</v>
      </c>
      <c r="I418" s="15">
        <f t="shared" si="104"/>
        <v>5.0419814330168152E-3</v>
      </c>
      <c r="J418" s="15">
        <f t="shared" si="105"/>
        <v>2.2568648099683477E-2</v>
      </c>
      <c r="K418" s="15">
        <f t="shared" si="106"/>
        <v>6.770594429905044</v>
      </c>
      <c r="L418" s="15">
        <f t="shared" si="100"/>
        <v>2.4800712197454375E-2</v>
      </c>
      <c r="M418" s="15">
        <f t="shared" si="101"/>
        <v>1.9260073260073257E-2</v>
      </c>
      <c r="N418" s="18">
        <f t="shared" si="102"/>
        <v>13.872721239279194</v>
      </c>
      <c r="O418" s="15">
        <f t="shared" si="103"/>
        <v>5.0815828715308403E-2</v>
      </c>
    </row>
    <row r="419" spans="1:15" x14ac:dyDescent="0.25">
      <c r="A419" s="8">
        <f t="shared" si="99"/>
        <v>35</v>
      </c>
      <c r="B419" s="8">
        <f t="shared" si="97"/>
        <v>10</v>
      </c>
      <c r="C419" s="5">
        <v>418</v>
      </c>
      <c r="D419" s="6">
        <v>20.46</v>
      </c>
      <c r="E419" s="6">
        <v>20.46</v>
      </c>
      <c r="F419" s="7">
        <f t="shared" si="96"/>
        <v>0</v>
      </c>
      <c r="G419" s="5">
        <f t="shared" si="95"/>
        <v>21.998888888888896</v>
      </c>
      <c r="H419" s="6">
        <f t="shared" si="98"/>
        <v>-5.1296296296296498E-3</v>
      </c>
      <c r="I419" s="15">
        <f t="shared" si="104"/>
        <v>-5.334501588647865E-3</v>
      </c>
      <c r="J419" s="15">
        <f t="shared" si="105"/>
        <v>-2.0487195901821523E-4</v>
      </c>
      <c r="K419" s="15">
        <f t="shared" si="106"/>
        <v>20.398538412294535</v>
      </c>
      <c r="L419" s="15">
        <f t="shared" si="100"/>
        <v>-2.2513402089914308E-4</v>
      </c>
      <c r="M419" s="15">
        <f t="shared" si="101"/>
        <v>5.6369556369556591E-3</v>
      </c>
      <c r="N419" s="18">
        <f t="shared" si="102"/>
        <v>18.281460216701735</v>
      </c>
      <c r="O419" s="15">
        <f t="shared" si="103"/>
        <v>-7.9799992062207555E-3</v>
      </c>
    </row>
    <row r="420" spans="1:15" x14ac:dyDescent="0.25">
      <c r="A420" s="8">
        <f t="shared" si="99"/>
        <v>35</v>
      </c>
      <c r="B420" s="8">
        <f t="shared" si="97"/>
        <v>11</v>
      </c>
      <c r="C420" s="5">
        <v>419</v>
      </c>
      <c r="D420" s="6">
        <v>0.82000000000000006</v>
      </c>
      <c r="E420" s="6">
        <v>0.82000000000000006</v>
      </c>
      <c r="F420" s="7">
        <f t="shared" si="96"/>
        <v>0</v>
      </c>
      <c r="G420" s="5">
        <f t="shared" si="95"/>
        <v>30.617999999999999</v>
      </c>
      <c r="H420" s="6">
        <f t="shared" si="98"/>
        <v>-9.932666666666666E-2</v>
      </c>
      <c r="I420" s="15">
        <f t="shared" si="104"/>
        <v>-1.0452029601865684E-2</v>
      </c>
      <c r="J420" s="15">
        <f t="shared" si="105"/>
        <v>8.8874637064800976E-2</v>
      </c>
      <c r="K420" s="15">
        <f t="shared" si="106"/>
        <v>27.482391119440294</v>
      </c>
      <c r="L420" s="15">
        <f t="shared" si="100"/>
        <v>9.7664436334946134E-2</v>
      </c>
      <c r="M420" s="15">
        <f t="shared" si="101"/>
        <v>0.10915018315018314</v>
      </c>
      <c r="N420" s="18">
        <f t="shared" si="102"/>
        <v>21.671855814202118</v>
      </c>
      <c r="O420" s="15">
        <f t="shared" si="103"/>
        <v>7.6380424227846591E-2</v>
      </c>
    </row>
    <row r="421" spans="1:15" x14ac:dyDescent="0.25">
      <c r="A421" s="8">
        <f t="shared" si="99"/>
        <v>35</v>
      </c>
      <c r="B421" s="8">
        <f t="shared" si="97"/>
        <v>12</v>
      </c>
      <c r="C421" s="5">
        <v>420</v>
      </c>
      <c r="D421" s="6">
        <v>15.309999999999999</v>
      </c>
      <c r="E421" s="6">
        <v>15.309999999999999</v>
      </c>
      <c r="F421" s="7">
        <f t="shared" si="96"/>
        <v>0</v>
      </c>
      <c r="G421" s="5">
        <f t="shared" si="95"/>
        <v>27.382666666666658</v>
      </c>
      <c r="H421" s="6">
        <f t="shared" si="98"/>
        <v>-4.02422222222222E-2</v>
      </c>
      <c r="I421" s="15">
        <f t="shared" si="104"/>
        <v>-1.7492804249949926E-2</v>
      </c>
      <c r="J421" s="15">
        <f t="shared" si="105"/>
        <v>2.2749417972272274E-2</v>
      </c>
      <c r="K421" s="15">
        <f t="shared" si="106"/>
        <v>22.13482539168168</v>
      </c>
      <c r="L421" s="15">
        <f t="shared" si="100"/>
        <v>2.4999360409090409E-2</v>
      </c>
      <c r="M421" s="15">
        <f t="shared" si="101"/>
        <v>4.4222222222222198E-2</v>
      </c>
      <c r="N421" s="18">
        <f t="shared" si="102"/>
        <v>22.35620148349512</v>
      </c>
      <c r="O421" s="15">
        <f t="shared" si="103"/>
        <v>2.5810261844304475E-2</v>
      </c>
    </row>
    <row r="422" spans="1:15" x14ac:dyDescent="0.25">
      <c r="A422" s="8">
        <f t="shared" si="99"/>
        <v>36</v>
      </c>
      <c r="B422" s="8">
        <f t="shared" si="97"/>
        <v>1</v>
      </c>
      <c r="C422" s="5">
        <v>421</v>
      </c>
      <c r="D422" s="6">
        <v>34.76</v>
      </c>
      <c r="E422" s="6">
        <v>34.76</v>
      </c>
      <c r="F422" s="7">
        <f t="shared" si="96"/>
        <v>0</v>
      </c>
      <c r="G422" s="5">
        <f t="shared" si="95"/>
        <v>30.238222222222227</v>
      </c>
      <c r="H422" s="6">
        <f t="shared" si="98"/>
        <v>1.5072592592592571E-2</v>
      </c>
      <c r="I422" s="15">
        <f t="shared" si="104"/>
        <v>-7.8225753688404513E-3</v>
      </c>
      <c r="J422" s="15">
        <f t="shared" si="105"/>
        <v>-2.2895167961433024E-2</v>
      </c>
      <c r="K422" s="15">
        <f t="shared" si="106"/>
        <v>27.891449611570092</v>
      </c>
      <c r="L422" s="15">
        <f t="shared" si="100"/>
        <v>-2.5159525232343979E-2</v>
      </c>
      <c r="M422" s="15">
        <f t="shared" si="101"/>
        <v>-1.656328856328854E-2</v>
      </c>
      <c r="N422" s="18">
        <f t="shared" si="102"/>
        <v>27.543454672710048</v>
      </c>
      <c r="O422" s="15">
        <f t="shared" si="103"/>
        <v>-2.6434231968095055E-2</v>
      </c>
    </row>
    <row r="423" spans="1:15" x14ac:dyDescent="0.25">
      <c r="A423" s="8">
        <f t="shared" si="99"/>
        <v>36</v>
      </c>
      <c r="B423" s="8">
        <f t="shared" si="97"/>
        <v>2</v>
      </c>
      <c r="C423" s="5">
        <v>422</v>
      </c>
      <c r="D423" s="6">
        <v>36.58</v>
      </c>
      <c r="E423" s="6">
        <v>36.58</v>
      </c>
      <c r="F423" s="7">
        <f t="shared" si="96"/>
        <v>0</v>
      </c>
      <c r="G423" s="5">
        <f t="shared" si="95"/>
        <v>29.712</v>
      </c>
      <c r="H423" s="6">
        <f t="shared" si="98"/>
        <v>2.2893333333333328E-2</v>
      </c>
      <c r="I423" s="15">
        <f t="shared" si="104"/>
        <v>-3.9852069793479099E-3</v>
      </c>
      <c r="J423" s="15">
        <f t="shared" si="105"/>
        <v>-2.6878540312681238E-2</v>
      </c>
      <c r="K423" s="15">
        <f t="shared" si="106"/>
        <v>28.516437906195627</v>
      </c>
      <c r="L423" s="15">
        <f t="shared" si="100"/>
        <v>-2.9536857486462901E-2</v>
      </c>
      <c r="M423" s="15">
        <f t="shared" si="101"/>
        <v>-2.5157509157509153E-2</v>
      </c>
      <c r="N423" s="18">
        <f t="shared" si="102"/>
        <v>37.252624144325566</v>
      </c>
      <c r="O423" s="15">
        <f t="shared" si="103"/>
        <v>2.463824704489258E-3</v>
      </c>
    </row>
    <row r="424" spans="1:15" x14ac:dyDescent="0.25">
      <c r="A424" s="8">
        <f t="shared" si="99"/>
        <v>36</v>
      </c>
      <c r="B424" s="8">
        <f t="shared" si="97"/>
        <v>3</v>
      </c>
      <c r="C424" s="5">
        <v>423</v>
      </c>
      <c r="D424" s="6">
        <v>77.009999999999991</v>
      </c>
      <c r="E424" s="6">
        <v>77.009999999999991</v>
      </c>
      <c r="F424" s="7">
        <f t="shared" si="96"/>
        <v>0</v>
      </c>
      <c r="G424" s="5">
        <f t="shared" si="95"/>
        <v>50.258222222222223</v>
      </c>
      <c r="H424" s="6">
        <f t="shared" si="98"/>
        <v>8.9172592592592567E-2</v>
      </c>
      <c r="I424" s="15">
        <f t="shared" si="104"/>
        <v>4.1422352912674947E-3</v>
      </c>
      <c r="J424" s="15">
        <f t="shared" si="105"/>
        <v>-8.5030357301325077E-2</v>
      </c>
      <c r="K424" s="15">
        <f t="shared" si="106"/>
        <v>51.500892809602469</v>
      </c>
      <c r="L424" s="15">
        <f t="shared" si="100"/>
        <v>-9.3439953078379198E-2</v>
      </c>
      <c r="M424" s="15">
        <f t="shared" si="101"/>
        <v>-9.7991859991859956E-2</v>
      </c>
      <c r="N424" s="18">
        <f t="shared" si="102"/>
        <v>44.041141739250008</v>
      </c>
      <c r="O424" s="15">
        <f t="shared" si="103"/>
        <v>-0.12076504857417576</v>
      </c>
    </row>
    <row r="425" spans="1:15" x14ac:dyDescent="0.25">
      <c r="A425" s="8">
        <f t="shared" si="99"/>
        <v>36</v>
      </c>
      <c r="B425" s="8">
        <f t="shared" si="97"/>
        <v>4</v>
      </c>
      <c r="C425" s="5">
        <v>424</v>
      </c>
      <c r="D425" s="6">
        <v>41.04</v>
      </c>
      <c r="E425" s="6">
        <v>41.04</v>
      </c>
      <c r="F425" s="7">
        <f t="shared" si="96"/>
        <v>0</v>
      </c>
      <c r="G425" s="5">
        <f t="shared" si="95"/>
        <v>56.801333333333325</v>
      </c>
      <c r="H425" s="6">
        <f t="shared" si="98"/>
        <v>-5.2537777777777753E-2</v>
      </c>
      <c r="I425" s="15">
        <f t="shared" si="104"/>
        <v>6.7628249306294899E-3</v>
      </c>
      <c r="J425" s="15">
        <f t="shared" si="105"/>
        <v>5.9300602708407243E-2</v>
      </c>
      <c r="K425" s="15">
        <f t="shared" si="106"/>
        <v>58.830180812522173</v>
      </c>
      <c r="L425" s="15">
        <f t="shared" si="100"/>
        <v>6.5165497481766199E-2</v>
      </c>
      <c r="M425" s="15">
        <f t="shared" si="101"/>
        <v>5.7733821733821709E-2</v>
      </c>
      <c r="N425" s="18">
        <f t="shared" si="102"/>
        <v>48.569214051995012</v>
      </c>
      <c r="O425" s="15">
        <f t="shared" si="103"/>
        <v>2.7579538651996381E-2</v>
      </c>
    </row>
    <row r="426" spans="1:15" x14ac:dyDescent="0.25">
      <c r="A426" s="8">
        <f t="shared" si="99"/>
        <v>36</v>
      </c>
      <c r="B426" s="8">
        <f t="shared" si="97"/>
        <v>5</v>
      </c>
      <c r="C426" s="5">
        <v>425</v>
      </c>
      <c r="D426" s="6">
        <v>25.52</v>
      </c>
      <c r="E426" s="6">
        <v>25.52</v>
      </c>
      <c r="F426" s="7">
        <f t="shared" si="96"/>
        <v>0</v>
      </c>
      <c r="G426" s="5">
        <f t="shared" si="95"/>
        <v>42.779555555555547</v>
      </c>
      <c r="H426" s="6">
        <f t="shared" si="98"/>
        <v>-5.7531851851851827E-2</v>
      </c>
      <c r="I426" s="15">
        <f t="shared" si="104"/>
        <v>-9.5075579078545691E-3</v>
      </c>
      <c r="J426" s="15">
        <f t="shared" si="105"/>
        <v>4.8024293943997258E-2</v>
      </c>
      <c r="K426" s="15">
        <f t="shared" si="106"/>
        <v>39.927288183199174</v>
      </c>
      <c r="L426" s="15">
        <f t="shared" si="100"/>
        <v>5.2773949389007965E-2</v>
      </c>
      <c r="M426" s="15">
        <f t="shared" si="101"/>
        <v>6.3221815221815192E-2</v>
      </c>
      <c r="N426" s="18">
        <f t="shared" si="102"/>
        <v>29.328494749777711</v>
      </c>
      <c r="O426" s="15">
        <f t="shared" si="103"/>
        <v>1.3950530218965976E-2</v>
      </c>
    </row>
    <row r="427" spans="1:15" x14ac:dyDescent="0.25">
      <c r="A427" s="8">
        <f t="shared" si="99"/>
        <v>36</v>
      </c>
      <c r="B427" s="8">
        <f t="shared" si="97"/>
        <v>6</v>
      </c>
      <c r="C427" s="5">
        <v>426</v>
      </c>
      <c r="D427" s="6">
        <v>9.51</v>
      </c>
      <c r="E427" s="6">
        <v>9.51</v>
      </c>
      <c r="F427" s="7">
        <f t="shared" si="96"/>
        <v>0</v>
      </c>
      <c r="G427" s="5">
        <f t="shared" si="95"/>
        <v>11.283111111111111</v>
      </c>
      <c r="H427" s="6">
        <f t="shared" si="98"/>
        <v>-5.9103703703703714E-3</v>
      </c>
      <c r="I427" s="15">
        <f t="shared" si="104"/>
        <v>-1.6445046276519652E-2</v>
      </c>
      <c r="J427" s="15">
        <f t="shared" si="105"/>
        <v>-1.0534675906149281E-2</v>
      </c>
      <c r="K427" s="15">
        <f t="shared" si="106"/>
        <v>6.3495972281552158</v>
      </c>
      <c r="L427" s="15">
        <f t="shared" si="100"/>
        <v>-1.1576566929834374E-2</v>
      </c>
      <c r="M427" s="15">
        <f t="shared" si="101"/>
        <v>6.4949124949124967E-3</v>
      </c>
      <c r="N427" s="18">
        <f t="shared" si="102"/>
        <v>14.06654184032659</v>
      </c>
      <c r="O427" s="15">
        <f t="shared" si="103"/>
        <v>1.669062945174575E-2</v>
      </c>
    </row>
    <row r="428" spans="1:15" x14ac:dyDescent="0.25">
      <c r="A428" s="8">
        <f t="shared" si="99"/>
        <v>36</v>
      </c>
      <c r="B428" s="8">
        <f t="shared" si="97"/>
        <v>7</v>
      </c>
      <c r="C428" s="5">
        <v>427</v>
      </c>
      <c r="D428" s="6">
        <v>1.21</v>
      </c>
      <c r="E428" s="6">
        <v>1.21</v>
      </c>
      <c r="F428" s="7">
        <f t="shared" si="96"/>
        <v>0</v>
      </c>
      <c r="G428" s="5">
        <f t="shared" si="95"/>
        <v>4.4557777777777785</v>
      </c>
      <c r="H428" s="6">
        <f t="shared" si="98"/>
        <v>-1.0819259259259261E-2</v>
      </c>
      <c r="I428" s="15">
        <f t="shared" si="104"/>
        <v>-8.116846332730172E-3</v>
      </c>
      <c r="J428" s="15">
        <f t="shared" si="105"/>
        <v>2.7024129265290891E-3</v>
      </c>
      <c r="K428" s="15">
        <f t="shared" si="106"/>
        <v>2.0207238779587269</v>
      </c>
      <c r="L428" s="15">
        <f t="shared" si="100"/>
        <v>2.9696845346473513E-3</v>
      </c>
      <c r="M428" s="15">
        <f t="shared" si="101"/>
        <v>1.1889295889295892E-2</v>
      </c>
      <c r="N428" s="18">
        <f t="shared" si="102"/>
        <v>10.53075099050978</v>
      </c>
      <c r="O428" s="15">
        <f t="shared" si="103"/>
        <v>3.4141945020182342E-2</v>
      </c>
    </row>
    <row r="429" spans="1:15" x14ac:dyDescent="0.25">
      <c r="A429" s="8">
        <f t="shared" si="99"/>
        <v>36</v>
      </c>
      <c r="B429" s="8">
        <f t="shared" si="97"/>
        <v>8</v>
      </c>
      <c r="C429" s="5">
        <v>428</v>
      </c>
      <c r="D429" s="6">
        <v>0</v>
      </c>
      <c r="E429" s="6">
        <v>0</v>
      </c>
      <c r="F429" s="7">
        <f t="shared" si="96"/>
        <v>0</v>
      </c>
      <c r="G429" s="5">
        <f t="shared" si="95"/>
        <v>3.2571111111111111</v>
      </c>
      <c r="H429" s="6">
        <f t="shared" si="98"/>
        <v>-1.0857037037037037E-2</v>
      </c>
      <c r="I429" s="15">
        <f t="shared" si="104"/>
        <v>-6.0614214333539612E-3</v>
      </c>
      <c r="J429" s="15">
        <f t="shared" si="105"/>
        <v>4.7956156036830754E-3</v>
      </c>
      <c r="K429" s="15">
        <f t="shared" si="106"/>
        <v>1.4386846811049228</v>
      </c>
      <c r="L429" s="15">
        <f t="shared" si="100"/>
        <v>5.269907256794589E-3</v>
      </c>
      <c r="M429" s="15">
        <f t="shared" si="101"/>
        <v>1.1930809930809931E-2</v>
      </c>
      <c r="N429" s="18">
        <f t="shared" si="102"/>
        <v>5.8678897253501061</v>
      </c>
      <c r="O429" s="15">
        <f t="shared" si="103"/>
        <v>2.1494101558058996E-2</v>
      </c>
    </row>
    <row r="430" spans="1:15" x14ac:dyDescent="0.25">
      <c r="A430" s="8">
        <f t="shared" si="99"/>
        <v>36</v>
      </c>
      <c r="B430" s="8">
        <f t="shared" si="97"/>
        <v>9</v>
      </c>
      <c r="C430" s="5">
        <v>429</v>
      </c>
      <c r="D430" s="6">
        <v>0</v>
      </c>
      <c r="E430" s="6">
        <v>0</v>
      </c>
      <c r="F430" s="7">
        <f t="shared" si="96"/>
        <v>0</v>
      </c>
      <c r="G430" s="5">
        <f t="shared" si="95"/>
        <v>5.2579999999999991</v>
      </c>
      <c r="H430" s="6">
        <f t="shared" si="98"/>
        <v>-1.7526666666666663E-2</v>
      </c>
      <c r="I430" s="15">
        <f t="shared" si="104"/>
        <v>1.3952802899864161E-2</v>
      </c>
      <c r="J430" s="15">
        <f t="shared" si="105"/>
        <v>3.1479469566530825E-2</v>
      </c>
      <c r="K430" s="15">
        <f t="shared" si="106"/>
        <v>9.4438408699592475</v>
      </c>
      <c r="L430" s="15">
        <f t="shared" si="100"/>
        <v>3.4592823699484423E-2</v>
      </c>
      <c r="M430" s="15">
        <f t="shared" si="101"/>
        <v>1.9260073260073257E-2</v>
      </c>
      <c r="N430" s="18">
        <f t="shared" si="102"/>
        <v>14.185544225459324</v>
      </c>
      <c r="O430" s="15">
        <f t="shared" si="103"/>
        <v>5.1961700459557968E-2</v>
      </c>
    </row>
    <row r="431" spans="1:15" x14ac:dyDescent="0.25">
      <c r="A431" s="8">
        <f t="shared" si="99"/>
        <v>36</v>
      </c>
      <c r="B431" s="8">
        <f t="shared" si="97"/>
        <v>10</v>
      </c>
      <c r="C431" s="5">
        <v>430</v>
      </c>
      <c r="D431" s="6">
        <v>31.81</v>
      </c>
      <c r="E431" s="6">
        <v>31.81</v>
      </c>
      <c r="F431" s="7">
        <f t="shared" si="96"/>
        <v>0</v>
      </c>
      <c r="G431" s="5">
        <f t="shared" si="95"/>
        <v>21.998888888888896</v>
      </c>
      <c r="H431" s="6">
        <f t="shared" si="98"/>
        <v>3.2703703703703679E-2</v>
      </c>
      <c r="I431" s="15">
        <f t="shared" si="104"/>
        <v>-3.9856675700493751E-4</v>
      </c>
      <c r="J431" s="15">
        <f t="shared" si="105"/>
        <v>-3.310227046070862E-2</v>
      </c>
      <c r="K431" s="15">
        <f t="shared" si="106"/>
        <v>21.879318861787414</v>
      </c>
      <c r="L431" s="15">
        <f t="shared" si="100"/>
        <v>-3.6376121385394082E-2</v>
      </c>
      <c r="M431" s="15">
        <f t="shared" si="101"/>
        <v>-3.5938135938135905E-2</v>
      </c>
      <c r="N431" s="18">
        <f t="shared" si="102"/>
        <v>15.962869185584903</v>
      </c>
      <c r="O431" s="15">
        <f t="shared" si="103"/>
        <v>-5.8048098221300713E-2</v>
      </c>
    </row>
    <row r="432" spans="1:15" x14ac:dyDescent="0.25">
      <c r="A432" s="8">
        <f t="shared" si="99"/>
        <v>36</v>
      </c>
      <c r="B432" s="8">
        <f t="shared" si="97"/>
        <v>11</v>
      </c>
      <c r="C432" s="5">
        <v>431</v>
      </c>
      <c r="D432" s="6">
        <v>2.34</v>
      </c>
      <c r="E432" s="6">
        <v>2.34</v>
      </c>
      <c r="F432" s="7">
        <f t="shared" si="96"/>
        <v>0</v>
      </c>
      <c r="G432" s="5">
        <f t="shared" si="95"/>
        <v>30.617999999999999</v>
      </c>
      <c r="H432" s="6">
        <f t="shared" si="98"/>
        <v>-9.4259999999999997E-2</v>
      </c>
      <c r="I432" s="15">
        <f t="shared" si="104"/>
        <v>-1.7151907496144869E-2</v>
      </c>
      <c r="J432" s="15">
        <f t="shared" si="105"/>
        <v>7.7108092503855127E-2</v>
      </c>
      <c r="K432" s="15">
        <f t="shared" si="106"/>
        <v>25.472427751156538</v>
      </c>
      <c r="L432" s="15">
        <f t="shared" si="100"/>
        <v>8.4734167586653988E-2</v>
      </c>
      <c r="M432" s="15">
        <f t="shared" si="101"/>
        <v>0.10358241758241758</v>
      </c>
      <c r="N432" s="18">
        <f t="shared" si="102"/>
        <v>17.748062988712135</v>
      </c>
      <c r="O432" s="15">
        <f t="shared" si="103"/>
        <v>5.6439791167443722E-2</v>
      </c>
    </row>
    <row r="433" spans="1:15" x14ac:dyDescent="0.25">
      <c r="A433" s="8">
        <f t="shared" si="99"/>
        <v>36</v>
      </c>
      <c r="B433" s="8">
        <f t="shared" si="97"/>
        <v>12</v>
      </c>
      <c r="C433" s="5">
        <v>432</v>
      </c>
      <c r="D433" s="6">
        <v>79.959999999999994</v>
      </c>
      <c r="E433" s="6">
        <v>79.959999999999994</v>
      </c>
      <c r="F433" s="7">
        <f t="shared" si="96"/>
        <v>0</v>
      </c>
      <c r="G433" s="5">
        <f t="shared" si="95"/>
        <v>27.382666666666658</v>
      </c>
      <c r="H433" s="6">
        <f t="shared" si="98"/>
        <v>0.17525777777777779</v>
      </c>
      <c r="I433" s="15">
        <f t="shared" si="104"/>
        <v>-1.3949612344796336E-2</v>
      </c>
      <c r="J433" s="15">
        <f t="shared" si="105"/>
        <v>-0.18920739012257412</v>
      </c>
      <c r="K433" s="15">
        <f t="shared" si="106"/>
        <v>23.197782963227759</v>
      </c>
      <c r="L433" s="15">
        <f t="shared" si="100"/>
        <v>-0.20792020892590563</v>
      </c>
      <c r="M433" s="15">
        <f t="shared" si="101"/>
        <v>-0.19259096459096459</v>
      </c>
      <c r="N433" s="18">
        <f t="shared" si="102"/>
        <v>23.178196052339537</v>
      </c>
      <c r="O433" s="15">
        <f t="shared" si="103"/>
        <v>-0.20799195585223609</v>
      </c>
    </row>
    <row r="434" spans="1:15" x14ac:dyDescent="0.25">
      <c r="A434" s="8">
        <f t="shared" si="99"/>
        <v>37</v>
      </c>
      <c r="B434" s="8">
        <f t="shared" si="97"/>
        <v>1</v>
      </c>
      <c r="C434" s="5">
        <v>433</v>
      </c>
      <c r="D434" s="6">
        <v>30.290000000000003</v>
      </c>
      <c r="E434" s="6">
        <v>30.290000000000003</v>
      </c>
      <c r="F434" s="7">
        <f t="shared" si="96"/>
        <v>0</v>
      </c>
      <c r="G434" s="5">
        <f t="shared" si="95"/>
        <v>30.238222222222227</v>
      </c>
      <c r="H434" s="6">
        <f t="shared" si="98"/>
        <v>1.7259259259258641E-4</v>
      </c>
      <c r="I434" s="15">
        <f t="shared" si="104"/>
        <v>-1.6192131834438554E-3</v>
      </c>
      <c r="J434" s="15">
        <f t="shared" si="105"/>
        <v>-1.7918057760364418E-3</v>
      </c>
      <c r="K434" s="15">
        <f t="shared" si="106"/>
        <v>29.75245826718907</v>
      </c>
      <c r="L434" s="15">
        <f t="shared" si="100"/>
        <v>-1.9690173363037834E-3</v>
      </c>
      <c r="M434" s="15">
        <f t="shared" si="101"/>
        <v>-1.8966218966218288E-4</v>
      </c>
      <c r="N434" s="18">
        <f t="shared" si="102"/>
        <v>37.692698943214431</v>
      </c>
      <c r="O434" s="15">
        <f t="shared" si="103"/>
        <v>2.7116113345107797E-2</v>
      </c>
    </row>
    <row r="435" spans="1:15" x14ac:dyDescent="0.25">
      <c r="A435" s="8">
        <f t="shared" si="99"/>
        <v>37</v>
      </c>
      <c r="B435" s="8">
        <f t="shared" si="97"/>
        <v>2</v>
      </c>
      <c r="C435" s="5">
        <v>434</v>
      </c>
      <c r="D435" s="6">
        <v>32.979999999999997</v>
      </c>
      <c r="E435" s="6">
        <v>32.979999999999997</v>
      </c>
      <c r="F435" s="7">
        <f t="shared" si="96"/>
        <v>0</v>
      </c>
      <c r="G435" s="5">
        <f t="shared" si="95"/>
        <v>29.712</v>
      </c>
      <c r="H435" s="6">
        <f t="shared" si="98"/>
        <v>1.0893333333333324E-2</v>
      </c>
      <c r="I435" s="15">
        <f t="shared" si="104"/>
        <v>1.6059436361689387E-2</v>
      </c>
      <c r="J435" s="15">
        <f t="shared" si="105"/>
        <v>5.1661030283560623E-3</v>
      </c>
      <c r="K435" s="15">
        <f t="shared" si="106"/>
        <v>34.529830908506817</v>
      </c>
      <c r="L435" s="15">
        <f t="shared" si="100"/>
        <v>5.677036294896777E-3</v>
      </c>
      <c r="M435" s="15">
        <f t="shared" si="101"/>
        <v>-1.1970695970695959E-2</v>
      </c>
      <c r="N435" s="18">
        <f t="shared" si="102"/>
        <v>44.681490506616967</v>
      </c>
      <c r="O435" s="15">
        <f t="shared" si="103"/>
        <v>4.286260258834055E-2</v>
      </c>
    </row>
    <row r="436" spans="1:15" x14ac:dyDescent="0.25">
      <c r="A436" s="8">
        <f t="shared" si="99"/>
        <v>37</v>
      </c>
      <c r="B436" s="8">
        <f t="shared" si="97"/>
        <v>3</v>
      </c>
      <c r="C436" s="5">
        <v>435</v>
      </c>
      <c r="D436" s="6">
        <v>30.44</v>
      </c>
      <c r="E436" s="6">
        <v>30.44</v>
      </c>
      <c r="F436" s="7">
        <f t="shared" si="96"/>
        <v>0</v>
      </c>
      <c r="G436" s="5">
        <f t="shared" si="95"/>
        <v>50.258222222222223</v>
      </c>
      <c r="H436" s="6">
        <f t="shared" si="98"/>
        <v>-6.6060740740740739E-2</v>
      </c>
      <c r="I436" s="15">
        <f t="shared" si="104"/>
        <v>7.8214917867312113E-3</v>
      </c>
      <c r="J436" s="15">
        <f t="shared" si="105"/>
        <v>7.3882232527471947E-2</v>
      </c>
      <c r="K436" s="15">
        <f t="shared" si="106"/>
        <v>52.604669758241585</v>
      </c>
      <c r="L436" s="15">
        <f t="shared" si="100"/>
        <v>8.1189266513705435E-2</v>
      </c>
      <c r="M436" s="15">
        <f t="shared" si="101"/>
        <v>7.259422059422059E-2</v>
      </c>
      <c r="N436" s="18">
        <f t="shared" si="102"/>
        <v>41.530824119091925</v>
      </c>
      <c r="O436" s="15">
        <f t="shared" si="103"/>
        <v>4.0625729373963089E-2</v>
      </c>
    </row>
    <row r="437" spans="1:15" x14ac:dyDescent="0.25">
      <c r="A437" s="8">
        <f t="shared" si="99"/>
        <v>37</v>
      </c>
      <c r="B437" s="8">
        <f t="shared" si="97"/>
        <v>4</v>
      </c>
      <c r="C437" s="5">
        <v>436</v>
      </c>
      <c r="D437" s="6">
        <v>53.56</v>
      </c>
      <c r="E437" s="6">
        <v>53.56</v>
      </c>
      <c r="F437" s="7">
        <f t="shared" si="96"/>
        <v>0</v>
      </c>
      <c r="G437" s="5">
        <f t="shared" si="95"/>
        <v>56.801333333333325</v>
      </c>
      <c r="H437" s="6">
        <f t="shared" si="98"/>
        <v>-1.080444444444441E-2</v>
      </c>
      <c r="I437" s="15">
        <f t="shared" si="104"/>
        <v>-8.0053807360940966E-3</v>
      </c>
      <c r="J437" s="15">
        <f t="shared" si="105"/>
        <v>2.7990637083503134E-3</v>
      </c>
      <c r="K437" s="15">
        <f t="shared" si="106"/>
        <v>54.399719112505096</v>
      </c>
      <c r="L437" s="15">
        <f t="shared" si="100"/>
        <v>3.0758941850003436E-3</v>
      </c>
      <c r="M437" s="15">
        <f t="shared" si="101"/>
        <v>1.1873015873015834E-2</v>
      </c>
      <c r="N437" s="18">
        <f t="shared" si="102"/>
        <v>32.368423004243432</v>
      </c>
      <c r="O437" s="15">
        <f t="shared" si="103"/>
        <v>-7.7624824160280478E-2</v>
      </c>
    </row>
    <row r="438" spans="1:15" x14ac:dyDescent="0.25">
      <c r="A438" s="8">
        <f t="shared" si="99"/>
        <v>37</v>
      </c>
      <c r="B438" s="8">
        <f t="shared" si="97"/>
        <v>5</v>
      </c>
      <c r="C438" s="5">
        <v>437</v>
      </c>
      <c r="D438" s="6">
        <v>73.72999999999999</v>
      </c>
      <c r="E438" s="6">
        <v>73.72999999999999</v>
      </c>
      <c r="F438" s="7">
        <f t="shared" si="96"/>
        <v>0</v>
      </c>
      <c r="G438" s="5">
        <f t="shared" si="95"/>
        <v>42.779555555555547</v>
      </c>
      <c r="H438" s="6">
        <f t="shared" si="98"/>
        <v>0.10316814814814815</v>
      </c>
      <c r="I438" s="15">
        <f t="shared" si="104"/>
        <v>-1.7348892275286926E-2</v>
      </c>
      <c r="J438" s="15">
        <f t="shared" si="105"/>
        <v>-0.12051704042343507</v>
      </c>
      <c r="K438" s="15">
        <f t="shared" si="106"/>
        <v>37.57488787296947</v>
      </c>
      <c r="L438" s="15">
        <f t="shared" si="100"/>
        <v>-0.13243630815762095</v>
      </c>
      <c r="M438" s="15">
        <f t="shared" si="101"/>
        <v>-0.11337159137159136</v>
      </c>
      <c r="N438" s="18">
        <f t="shared" si="102"/>
        <v>25.512362752059367</v>
      </c>
      <c r="O438" s="15">
        <f t="shared" si="103"/>
        <v>-0.17662138186058837</v>
      </c>
    </row>
    <row r="439" spans="1:15" x14ac:dyDescent="0.25">
      <c r="A439" s="8">
        <f t="shared" si="99"/>
        <v>37</v>
      </c>
      <c r="B439" s="8">
        <f t="shared" si="97"/>
        <v>6</v>
      </c>
      <c r="C439" s="5">
        <v>438</v>
      </c>
      <c r="D439" s="6">
        <v>24.9</v>
      </c>
      <c r="E439" s="6">
        <v>24.9</v>
      </c>
      <c r="F439" s="7">
        <f t="shared" si="96"/>
        <v>0</v>
      </c>
      <c r="G439" s="5">
        <f t="shared" si="95"/>
        <v>11.283111111111111</v>
      </c>
      <c r="H439" s="6">
        <f t="shared" si="98"/>
        <v>4.5389629629629627E-2</v>
      </c>
      <c r="I439" s="15">
        <f t="shared" si="104"/>
        <v>4.2410713558113343E-3</v>
      </c>
      <c r="J439" s="15">
        <f t="shared" si="105"/>
        <v>-4.1148558273818289E-2</v>
      </c>
      <c r="K439" s="15">
        <f t="shared" si="106"/>
        <v>12.555432517854511</v>
      </c>
      <c r="L439" s="15">
        <f t="shared" si="100"/>
        <v>-4.5218195905294828E-2</v>
      </c>
      <c r="M439" s="15">
        <f t="shared" si="101"/>
        <v>-4.9878713878713871E-2</v>
      </c>
      <c r="N439" s="18">
        <f t="shared" si="102"/>
        <v>27.799873828927801</v>
      </c>
      <c r="O439" s="15">
        <f t="shared" si="103"/>
        <v>1.0622248457610997E-2</v>
      </c>
    </row>
    <row r="440" spans="1:15" x14ac:dyDescent="0.25">
      <c r="A440" s="8">
        <f t="shared" si="99"/>
        <v>37</v>
      </c>
      <c r="B440" s="8">
        <f t="shared" si="97"/>
        <v>7</v>
      </c>
      <c r="C440" s="5">
        <v>439</v>
      </c>
      <c r="D440" s="6">
        <v>0.01</v>
      </c>
      <c r="E440" s="6">
        <v>0.01</v>
      </c>
      <c r="F440" s="7">
        <f t="shared" si="96"/>
        <v>0</v>
      </c>
      <c r="G440" s="5">
        <f t="shared" si="95"/>
        <v>4.4557777777777785</v>
      </c>
      <c r="H440" s="6">
        <f t="shared" si="98"/>
        <v>-1.4819259259259263E-2</v>
      </c>
      <c r="I440" s="15">
        <f t="shared" si="104"/>
        <v>1.5761305396088301E-2</v>
      </c>
      <c r="J440" s="15">
        <f t="shared" si="105"/>
        <v>3.0580564655347565E-2</v>
      </c>
      <c r="K440" s="15">
        <f t="shared" si="106"/>
        <v>9.1841693966042683</v>
      </c>
      <c r="L440" s="15">
        <f t="shared" si="100"/>
        <v>3.3605016104777542E-2</v>
      </c>
      <c r="M440" s="15">
        <f t="shared" si="101"/>
        <v>1.6284900284900289E-2</v>
      </c>
      <c r="N440" s="18">
        <f t="shared" si="102"/>
        <v>16.775273090640486</v>
      </c>
      <c r="O440" s="15">
        <f t="shared" si="103"/>
        <v>6.1411256742272838E-2</v>
      </c>
    </row>
    <row r="441" spans="1:15" x14ac:dyDescent="0.25">
      <c r="A441" s="8">
        <f t="shared" si="99"/>
        <v>37</v>
      </c>
      <c r="B441" s="8">
        <f t="shared" si="97"/>
        <v>8</v>
      </c>
      <c r="C441" s="5">
        <v>440</v>
      </c>
      <c r="D441" s="6">
        <v>13.01</v>
      </c>
      <c r="E441" s="6">
        <v>13.01</v>
      </c>
      <c r="F441" s="7">
        <f t="shared" si="96"/>
        <v>0</v>
      </c>
      <c r="G441" s="5">
        <f t="shared" si="95"/>
        <v>3.2571111111111111</v>
      </c>
      <c r="H441" s="6">
        <f t="shared" si="98"/>
        <v>3.2509629629629624E-2</v>
      </c>
      <c r="I441" s="15">
        <f t="shared" si="104"/>
        <v>-1.6439731409821287E-4</v>
      </c>
      <c r="J441" s="15">
        <f t="shared" si="105"/>
        <v>-3.2674026943727841E-2</v>
      </c>
      <c r="K441" s="15">
        <f t="shared" si="106"/>
        <v>3.2077919168816473</v>
      </c>
      <c r="L441" s="15">
        <f t="shared" si="100"/>
        <v>-3.5905524113986634E-2</v>
      </c>
      <c r="M441" s="15">
        <f t="shared" si="101"/>
        <v>-3.5724867724867722E-2</v>
      </c>
      <c r="N441" s="18">
        <f t="shared" si="102"/>
        <v>0.7960485349175932</v>
      </c>
      <c r="O441" s="15">
        <f t="shared" si="103"/>
        <v>-4.4739748956345811E-2</v>
      </c>
    </row>
    <row r="442" spans="1:15" x14ac:dyDescent="0.25">
      <c r="A442" s="8">
        <f t="shared" si="99"/>
        <v>37</v>
      </c>
      <c r="B442" s="8">
        <f t="shared" si="97"/>
        <v>9</v>
      </c>
      <c r="C442" s="5">
        <v>441</v>
      </c>
      <c r="D442" s="6">
        <v>2.1</v>
      </c>
      <c r="E442" s="6">
        <v>2.1</v>
      </c>
      <c r="F442" s="7">
        <f t="shared" si="96"/>
        <v>0</v>
      </c>
      <c r="G442" s="5">
        <f t="shared" si="95"/>
        <v>5.2579999999999991</v>
      </c>
      <c r="H442" s="6">
        <f t="shared" si="98"/>
        <v>-1.0526666666666663E-2</v>
      </c>
      <c r="I442" s="15">
        <f t="shared" si="104"/>
        <v>8.0650461110763506E-3</v>
      </c>
      <c r="J442" s="15">
        <f t="shared" si="105"/>
        <v>1.8591712777743012E-2</v>
      </c>
      <c r="K442" s="15">
        <f t="shared" si="106"/>
        <v>7.6775138333229043</v>
      </c>
      <c r="L442" s="15">
        <f t="shared" si="100"/>
        <v>2.0430453601915397E-2</v>
      </c>
      <c r="M442" s="15">
        <f t="shared" si="101"/>
        <v>1.1567765567765564E-2</v>
      </c>
      <c r="N442" s="18">
        <f t="shared" si="102"/>
        <v>9.836402021668821</v>
      </c>
      <c r="O442" s="15">
        <f t="shared" si="103"/>
        <v>2.8338468943841837E-2</v>
      </c>
    </row>
    <row r="443" spans="1:15" x14ac:dyDescent="0.25">
      <c r="A443" s="8">
        <f t="shared" si="99"/>
        <v>37</v>
      </c>
      <c r="B443" s="8">
        <f t="shared" si="97"/>
        <v>10</v>
      </c>
      <c r="C443" s="5">
        <v>442</v>
      </c>
      <c r="D443" s="6">
        <v>0.11</v>
      </c>
      <c r="E443" s="6">
        <v>0.11</v>
      </c>
      <c r="F443" s="7">
        <f t="shared" si="96"/>
        <v>0</v>
      </c>
      <c r="G443" s="5">
        <f t="shared" si="95"/>
        <v>21.998888888888896</v>
      </c>
      <c r="H443" s="6">
        <f t="shared" si="98"/>
        <v>-7.2962962962962993E-2</v>
      </c>
      <c r="I443" s="15">
        <f t="shared" si="104"/>
        <v>-3.2851346357420395E-2</v>
      </c>
      <c r="J443" s="15">
        <f t="shared" si="105"/>
        <v>4.0111616605542598E-2</v>
      </c>
      <c r="K443" s="15">
        <f t="shared" si="106"/>
        <v>12.143484981662777</v>
      </c>
      <c r="L443" s="15">
        <f t="shared" si="100"/>
        <v>4.4078699566530322E-2</v>
      </c>
      <c r="M443" s="15">
        <f t="shared" si="101"/>
        <v>8.0179080179080209E-2</v>
      </c>
      <c r="N443" s="18">
        <f t="shared" si="102"/>
        <v>10.052362536266809</v>
      </c>
      <c r="O443" s="15">
        <f t="shared" si="103"/>
        <v>3.6418910389255717E-2</v>
      </c>
    </row>
    <row r="444" spans="1:15" x14ac:dyDescent="0.25">
      <c r="A444" s="8">
        <f t="shared" si="99"/>
        <v>37</v>
      </c>
      <c r="B444" s="8">
        <f t="shared" si="97"/>
        <v>11</v>
      </c>
      <c r="C444" s="5">
        <v>443</v>
      </c>
      <c r="D444" s="6">
        <v>20.729999999999997</v>
      </c>
      <c r="E444" s="6">
        <v>20.729999999999997</v>
      </c>
      <c r="F444" s="7">
        <f t="shared" si="96"/>
        <v>0</v>
      </c>
      <c r="G444" s="5">
        <f t="shared" si="95"/>
        <v>30.617999999999999</v>
      </c>
      <c r="H444" s="6">
        <f t="shared" si="98"/>
        <v>-3.2960000000000003E-2</v>
      </c>
      <c r="I444" s="15">
        <f t="shared" si="104"/>
        <v>1.8306888070419259E-3</v>
      </c>
      <c r="J444" s="15">
        <f t="shared" si="105"/>
        <v>3.4790688807041927E-2</v>
      </c>
      <c r="K444" s="15">
        <f t="shared" si="106"/>
        <v>31.167206642112575</v>
      </c>
      <c r="L444" s="15">
        <f t="shared" si="100"/>
        <v>3.8231526161584532E-2</v>
      </c>
      <c r="M444" s="15">
        <f t="shared" si="101"/>
        <v>3.6219780219780229E-2</v>
      </c>
      <c r="N444" s="18">
        <f t="shared" si="102"/>
        <v>26.4638266416652</v>
      </c>
      <c r="O444" s="15">
        <f t="shared" si="103"/>
        <v>2.1003027991447629E-2</v>
      </c>
    </row>
    <row r="445" spans="1:15" x14ac:dyDescent="0.25">
      <c r="A445" s="8">
        <f t="shared" si="99"/>
        <v>37</v>
      </c>
      <c r="B445" s="8">
        <f t="shared" si="97"/>
        <v>12</v>
      </c>
      <c r="C445" s="5">
        <v>444</v>
      </c>
      <c r="D445" s="6">
        <v>27.470000000000002</v>
      </c>
      <c r="E445" s="6">
        <v>27.470000000000002</v>
      </c>
      <c r="F445" s="7">
        <f t="shared" si="96"/>
        <v>0</v>
      </c>
      <c r="G445" s="5">
        <f t="shared" si="95"/>
        <v>27.382666666666658</v>
      </c>
      <c r="H445" s="6">
        <f t="shared" si="98"/>
        <v>2.9111111111114712E-4</v>
      </c>
      <c r="I445" s="15">
        <f t="shared" si="104"/>
        <v>1.3202712054317726E-2</v>
      </c>
      <c r="J445" s="15">
        <f t="shared" si="105"/>
        <v>1.2911600943206579E-2</v>
      </c>
      <c r="K445" s="15">
        <f t="shared" si="106"/>
        <v>31.343480282961977</v>
      </c>
      <c r="L445" s="15">
        <f t="shared" si="100"/>
        <v>1.4188572465062178E-2</v>
      </c>
      <c r="M445" s="15">
        <f t="shared" si="101"/>
        <v>-3.1990231990235949E-4</v>
      </c>
      <c r="N445" s="18">
        <f t="shared" si="102"/>
        <v>38.052803826437199</v>
      </c>
      <c r="O445" s="15">
        <f t="shared" si="103"/>
        <v>3.8764849181088634E-2</v>
      </c>
    </row>
    <row r="446" spans="1:15" x14ac:dyDescent="0.25">
      <c r="A446" s="8">
        <f t="shared" si="99"/>
        <v>38</v>
      </c>
      <c r="B446" s="8">
        <f t="shared" si="97"/>
        <v>1</v>
      </c>
      <c r="C446" s="5">
        <v>445</v>
      </c>
      <c r="D446" s="6">
        <v>17.220000000000002</v>
      </c>
      <c r="E446" s="6">
        <v>17.220000000000002</v>
      </c>
      <c r="F446" s="7">
        <f t="shared" si="96"/>
        <v>0</v>
      </c>
      <c r="G446" s="5">
        <f t="shared" si="95"/>
        <v>30.238222222222227</v>
      </c>
      <c r="H446" s="6">
        <f t="shared" si="98"/>
        <v>-4.3394074074074078E-2</v>
      </c>
      <c r="I446" s="15">
        <f t="shared" si="104"/>
        <v>4.249875784388007E-3</v>
      </c>
      <c r="J446" s="15">
        <f t="shared" si="105"/>
        <v>4.7643949858462084E-2</v>
      </c>
      <c r="K446" s="15">
        <f t="shared" si="106"/>
        <v>31.51318495753863</v>
      </c>
      <c r="L446" s="15">
        <f t="shared" si="100"/>
        <v>5.2355988855452847E-2</v>
      </c>
      <c r="M446" s="15">
        <f t="shared" si="101"/>
        <v>4.7685795685795694E-2</v>
      </c>
      <c r="N446" s="18">
        <f t="shared" si="102"/>
        <v>27.325539588750082</v>
      </c>
      <c r="O446" s="15">
        <f t="shared" si="103"/>
        <v>3.7016628530220072E-2</v>
      </c>
    </row>
    <row r="447" spans="1:15" x14ac:dyDescent="0.25">
      <c r="A447" s="8">
        <f t="shared" si="99"/>
        <v>38</v>
      </c>
      <c r="B447" s="8">
        <f t="shared" si="97"/>
        <v>2</v>
      </c>
      <c r="C447" s="5">
        <v>446</v>
      </c>
      <c r="D447" s="6">
        <v>7.1999999999999993</v>
      </c>
      <c r="E447" s="6">
        <v>7.1999999999999993</v>
      </c>
      <c r="F447" s="7">
        <f t="shared" si="96"/>
        <v>0</v>
      </c>
      <c r="G447" s="5">
        <f t="shared" si="95"/>
        <v>29.712</v>
      </c>
      <c r="H447" s="6">
        <f t="shared" si="98"/>
        <v>-7.5039999999999996E-2</v>
      </c>
      <c r="I447" s="15">
        <f t="shared" si="104"/>
        <v>-6.6242283221976438E-3</v>
      </c>
      <c r="J447" s="15">
        <f t="shared" si="105"/>
        <v>6.8415771677802356E-2</v>
      </c>
      <c r="K447" s="15">
        <f t="shared" si="106"/>
        <v>27.724731503340706</v>
      </c>
      <c r="L447" s="15">
        <f t="shared" si="100"/>
        <v>7.5182166678903692E-2</v>
      </c>
      <c r="M447" s="15">
        <f t="shared" si="101"/>
        <v>8.2461538461538461E-2</v>
      </c>
      <c r="N447" s="18">
        <f t="shared" si="102"/>
        <v>27.679227003638623</v>
      </c>
      <c r="O447" s="15">
        <f t="shared" si="103"/>
        <v>7.5015483529811813E-2</v>
      </c>
    </row>
    <row r="448" spans="1:15" x14ac:dyDescent="0.25">
      <c r="A448" s="8">
        <f t="shared" si="99"/>
        <v>38</v>
      </c>
      <c r="B448" s="8">
        <f t="shared" si="97"/>
        <v>3</v>
      </c>
      <c r="C448" s="5">
        <v>447</v>
      </c>
      <c r="D448" s="6">
        <v>57.480000000000004</v>
      </c>
      <c r="E448" s="6">
        <v>57.480000000000004</v>
      </c>
      <c r="F448" s="7">
        <f t="shared" si="96"/>
        <v>0</v>
      </c>
      <c r="G448" s="5">
        <f t="shared" si="95"/>
        <v>50.258222222222223</v>
      </c>
      <c r="H448" s="6">
        <f t="shared" si="98"/>
        <v>2.4072592592592604E-2</v>
      </c>
      <c r="I448" s="15">
        <f t="shared" si="104"/>
        <v>-1.8617947999388554E-2</v>
      </c>
      <c r="J448" s="15">
        <f t="shared" si="105"/>
        <v>-4.2690540591981158E-2</v>
      </c>
      <c r="K448" s="15">
        <f t="shared" si="106"/>
        <v>44.672837822405654</v>
      </c>
      <c r="L448" s="15">
        <f t="shared" si="100"/>
        <v>-4.6912681969210071E-2</v>
      </c>
      <c r="M448" s="15">
        <f t="shared" si="101"/>
        <v>-2.6453398453398468E-2</v>
      </c>
      <c r="N448" s="18">
        <f t="shared" si="102"/>
        <v>29.95154771312173</v>
      </c>
      <c r="O448" s="15">
        <f t="shared" si="103"/>
        <v>-0.10083682156365668</v>
      </c>
    </row>
    <row r="449" spans="1:15" x14ac:dyDescent="0.25">
      <c r="A449" s="8">
        <f t="shared" si="99"/>
        <v>38</v>
      </c>
      <c r="B449" s="8">
        <f t="shared" si="97"/>
        <v>4</v>
      </c>
      <c r="C449" s="5">
        <v>448</v>
      </c>
      <c r="D449" s="6">
        <v>42.6</v>
      </c>
      <c r="E449" s="6">
        <v>42.6</v>
      </c>
      <c r="F449" s="7">
        <f t="shared" si="96"/>
        <v>0</v>
      </c>
      <c r="G449" s="5">
        <f t="shared" si="95"/>
        <v>56.801333333333325</v>
      </c>
      <c r="H449" s="6">
        <f t="shared" si="98"/>
        <v>-4.7337777777777743E-2</v>
      </c>
      <c r="I449" s="15">
        <f t="shared" si="104"/>
        <v>-4.8142734465578818E-3</v>
      </c>
      <c r="J449" s="15">
        <f t="shared" si="105"/>
        <v>4.2523504331219861E-2</v>
      </c>
      <c r="K449" s="15">
        <f t="shared" si="106"/>
        <v>55.357051299365963</v>
      </c>
      <c r="L449" s="15">
        <f t="shared" si="100"/>
        <v>4.6729125638703156E-2</v>
      </c>
      <c r="M449" s="15">
        <f t="shared" si="101"/>
        <v>5.2019536019535982E-2</v>
      </c>
      <c r="N449" s="18">
        <f t="shared" si="102"/>
        <v>48.42261645787918</v>
      </c>
      <c r="O449" s="15">
        <f t="shared" si="103"/>
        <v>2.1328265413476842E-2</v>
      </c>
    </row>
    <row r="450" spans="1:15" x14ac:dyDescent="0.25">
      <c r="A450" s="8">
        <f t="shared" si="99"/>
        <v>38</v>
      </c>
      <c r="B450" s="8">
        <f t="shared" si="97"/>
        <v>5</v>
      </c>
      <c r="C450" s="5">
        <v>449</v>
      </c>
      <c r="D450" s="6">
        <v>36.29</v>
      </c>
      <c r="E450" s="6">
        <v>36.29</v>
      </c>
      <c r="F450" s="7">
        <f t="shared" si="96"/>
        <v>0</v>
      </c>
      <c r="G450" s="5">
        <f t="shared" ref="G450:G513" si="107">INDEX(Y$2:Y$13,MATCH(B450,X$2:X$13,0))</f>
        <v>42.779555555555547</v>
      </c>
      <c r="H450" s="6">
        <f t="shared" si="98"/>
        <v>-2.1631851851851826E-2</v>
      </c>
      <c r="I450" s="15">
        <f t="shared" si="104"/>
        <v>4.4054295833177194E-4</v>
      </c>
      <c r="J450" s="15">
        <f t="shared" si="105"/>
        <v>2.2072394810183596E-2</v>
      </c>
      <c r="K450" s="15">
        <f t="shared" si="106"/>
        <v>42.911718443055079</v>
      </c>
      <c r="L450" s="15">
        <f t="shared" si="100"/>
        <v>2.4255378912289672E-2</v>
      </c>
      <c r="M450" s="15">
        <f t="shared" si="101"/>
        <v>2.3771265771265742E-2</v>
      </c>
      <c r="N450" s="18">
        <f t="shared" si="102"/>
        <v>46.3957251877749</v>
      </c>
      <c r="O450" s="15">
        <f t="shared" si="103"/>
        <v>3.7017308380127845E-2</v>
      </c>
    </row>
    <row r="451" spans="1:15" x14ac:dyDescent="0.25">
      <c r="A451" s="8">
        <f t="shared" si="99"/>
        <v>38</v>
      </c>
      <c r="B451" s="8">
        <f t="shared" si="97"/>
        <v>6</v>
      </c>
      <c r="C451" s="5">
        <v>450</v>
      </c>
      <c r="D451" s="6">
        <v>1.35</v>
      </c>
      <c r="E451" s="6">
        <v>1.35</v>
      </c>
      <c r="F451" s="7">
        <f t="shared" ref="F451:F514" si="108">D451-E451</f>
        <v>0</v>
      </c>
      <c r="G451" s="5">
        <f t="shared" si="107"/>
        <v>11.283111111111111</v>
      </c>
      <c r="H451" s="6">
        <f t="shared" si="98"/>
        <v>-3.3110370370370373E-2</v>
      </c>
      <c r="I451" s="15">
        <f t="shared" si="104"/>
        <v>-5.6088710381331872E-3</v>
      </c>
      <c r="J451" s="15">
        <f t="shared" si="105"/>
        <v>2.7501499332237188E-2</v>
      </c>
      <c r="K451" s="15">
        <f t="shared" si="106"/>
        <v>9.6004497996711553</v>
      </c>
      <c r="L451" s="15">
        <f t="shared" si="100"/>
        <v>3.0221427837623282E-2</v>
      </c>
      <c r="M451" s="15">
        <f t="shared" si="101"/>
        <v>3.6385022385022385E-2</v>
      </c>
      <c r="N451" s="18">
        <f t="shared" si="102"/>
        <v>27.131308151413247</v>
      </c>
      <c r="O451" s="15">
        <f t="shared" si="103"/>
        <v>9.4437026195652918E-2</v>
      </c>
    </row>
    <row r="452" spans="1:15" x14ac:dyDescent="0.25">
      <c r="A452" s="8">
        <f t="shared" si="99"/>
        <v>38</v>
      </c>
      <c r="B452" s="8">
        <f t="shared" si="97"/>
        <v>7</v>
      </c>
      <c r="C452" s="5">
        <v>451</v>
      </c>
      <c r="D452" s="6">
        <v>11.45</v>
      </c>
      <c r="E452" s="6">
        <v>11.45</v>
      </c>
      <c r="F452" s="7">
        <f t="shared" si="108"/>
        <v>0</v>
      </c>
      <c r="G452" s="5">
        <f t="shared" si="107"/>
        <v>4.4557777777777785</v>
      </c>
      <c r="H452" s="6">
        <f t="shared" si="98"/>
        <v>2.331407407407407E-2</v>
      </c>
      <c r="I452" s="15">
        <f t="shared" si="104"/>
        <v>-1.3763287945019794E-3</v>
      </c>
      <c r="J452" s="15">
        <f t="shared" si="105"/>
        <v>-2.4690402868576052E-2</v>
      </c>
      <c r="K452" s="15">
        <f t="shared" si="106"/>
        <v>4.0428791394271846</v>
      </c>
      <c r="L452" s="15">
        <f t="shared" si="100"/>
        <v>-2.7132310844589065E-2</v>
      </c>
      <c r="M452" s="15">
        <f t="shared" si="101"/>
        <v>-2.5619861619861614E-2</v>
      </c>
      <c r="N452" s="18">
        <f t="shared" si="102"/>
        <v>15.156438069517607</v>
      </c>
      <c r="O452" s="15">
        <f t="shared" si="103"/>
        <v>1.3576696225339224E-2</v>
      </c>
    </row>
    <row r="453" spans="1:15" x14ac:dyDescent="0.25">
      <c r="A453" s="8">
        <f t="shared" si="99"/>
        <v>38</v>
      </c>
      <c r="B453" s="8">
        <f t="shared" ref="B453:B516" si="109">IF(MOD(C453,12)=0,12,MOD(C453,12))</f>
        <v>8</v>
      </c>
      <c r="C453" s="5">
        <v>452</v>
      </c>
      <c r="D453" s="6">
        <v>13.04</v>
      </c>
      <c r="E453" s="6">
        <v>13.04</v>
      </c>
      <c r="F453" s="7">
        <f t="shared" si="108"/>
        <v>0</v>
      </c>
      <c r="G453" s="5">
        <f t="shared" si="107"/>
        <v>3.2571111111111111</v>
      </c>
      <c r="H453" s="6">
        <f t="shared" ref="H453:H516" si="110">(D453-G453)/300</f>
        <v>3.2609629629629627E-2</v>
      </c>
      <c r="I453" s="15">
        <f t="shared" si="104"/>
        <v>8.6600317031874756E-5</v>
      </c>
      <c r="J453" s="15">
        <f t="shared" si="105"/>
        <v>-3.2523029312597755E-2</v>
      </c>
      <c r="K453" s="15">
        <f t="shared" si="106"/>
        <v>3.2830912062206736</v>
      </c>
      <c r="L453" s="15">
        <f t="shared" si="100"/>
        <v>-3.5739592651206326E-2</v>
      </c>
      <c r="M453" s="15">
        <f t="shared" si="101"/>
        <v>-3.5834757834757827E-2</v>
      </c>
      <c r="N453" s="18">
        <f t="shared" si="102"/>
        <v>11.420290875709517</v>
      </c>
      <c r="O453" s="15">
        <f t="shared" si="103"/>
        <v>-5.9330004552764918E-3</v>
      </c>
    </row>
    <row r="454" spans="1:15" x14ac:dyDescent="0.25">
      <c r="A454" s="8">
        <f t="shared" ref="A454:A517" si="111">IF(B454=1,A453+1,A453)</f>
        <v>38</v>
      </c>
      <c r="B454" s="8">
        <f t="shared" si="109"/>
        <v>9</v>
      </c>
      <c r="C454" s="5">
        <v>453</v>
      </c>
      <c r="D454" s="6">
        <v>0.8</v>
      </c>
      <c r="E454" s="6">
        <v>0.8</v>
      </c>
      <c r="F454" s="7">
        <f t="shared" si="108"/>
        <v>0</v>
      </c>
      <c r="G454" s="5">
        <f t="shared" si="107"/>
        <v>5.2579999999999991</v>
      </c>
      <c r="H454" s="6">
        <f t="shared" si="110"/>
        <v>-1.4859999999999998E-2</v>
      </c>
      <c r="I454" s="15">
        <f t="shared" si="104"/>
        <v>-3.4307997960537134E-3</v>
      </c>
      <c r="J454" s="15">
        <f t="shared" si="105"/>
        <v>1.1429200203946284E-2</v>
      </c>
      <c r="K454" s="15">
        <f t="shared" si="106"/>
        <v>4.2287600611838849</v>
      </c>
      <c r="L454" s="15">
        <f t="shared" si="100"/>
        <v>1.2559560663677236E-2</v>
      </c>
      <c r="M454" s="15">
        <f t="shared" si="101"/>
        <v>1.6329670329670327E-2</v>
      </c>
      <c r="N454" s="18">
        <f t="shared" si="102"/>
        <v>12.941040102525257</v>
      </c>
      <c r="O454" s="15">
        <f t="shared" si="103"/>
        <v>4.4472674368224378E-2</v>
      </c>
    </row>
    <row r="455" spans="1:15" x14ac:dyDescent="0.25">
      <c r="A455" s="8">
        <f t="shared" si="111"/>
        <v>38</v>
      </c>
      <c r="B455" s="8">
        <f t="shared" si="109"/>
        <v>10</v>
      </c>
      <c r="C455" s="5">
        <v>454</v>
      </c>
      <c r="D455" s="6">
        <v>11.82</v>
      </c>
      <c r="E455" s="6">
        <v>11.82</v>
      </c>
      <c r="F455" s="7">
        <f t="shared" si="108"/>
        <v>0</v>
      </c>
      <c r="G455" s="5">
        <f t="shared" si="107"/>
        <v>21.998888888888896</v>
      </c>
      <c r="H455" s="6">
        <f t="shared" si="110"/>
        <v>-3.392962962962965E-2</v>
      </c>
      <c r="I455" s="15">
        <f t="shared" si="104"/>
        <v>-7.2211366217410618E-3</v>
      </c>
      <c r="J455" s="15">
        <f t="shared" si="105"/>
        <v>2.6708493007888589E-2</v>
      </c>
      <c r="K455" s="15">
        <f t="shared" si="106"/>
        <v>19.832547902366578</v>
      </c>
      <c r="L455" s="15">
        <f t="shared" si="100"/>
        <v>2.9349992316361088E-2</v>
      </c>
      <c r="M455" s="15">
        <f t="shared" si="101"/>
        <v>3.7285307285307309E-2</v>
      </c>
      <c r="N455" s="18">
        <f t="shared" si="102"/>
        <v>17.134190578606397</v>
      </c>
      <c r="O455" s="15">
        <f t="shared" si="103"/>
        <v>1.9465899555334787E-2</v>
      </c>
    </row>
    <row r="456" spans="1:15" x14ac:dyDescent="0.25">
      <c r="A456" s="8">
        <f t="shared" si="111"/>
        <v>38</v>
      </c>
      <c r="B456" s="8">
        <f t="shared" si="109"/>
        <v>11</v>
      </c>
      <c r="C456" s="5">
        <v>455</v>
      </c>
      <c r="D456" s="6">
        <v>136.5</v>
      </c>
      <c r="E456" s="6">
        <v>136.5</v>
      </c>
      <c r="F456" s="7">
        <f t="shared" si="108"/>
        <v>0</v>
      </c>
      <c r="G456" s="5">
        <f t="shared" si="107"/>
        <v>30.617999999999999</v>
      </c>
      <c r="H456" s="6">
        <f t="shared" si="110"/>
        <v>0.35294000000000003</v>
      </c>
      <c r="I456" s="15">
        <f t="shared" si="104"/>
        <v>-3.5361290827654046E-3</v>
      </c>
      <c r="J456" s="15">
        <f t="shared" si="105"/>
        <v>-0.35647612908276544</v>
      </c>
      <c r="K456" s="15">
        <f t="shared" si="106"/>
        <v>29.557161275170376</v>
      </c>
      <c r="L456" s="15">
        <f t="shared" si="100"/>
        <v>-0.39173200998106089</v>
      </c>
      <c r="M456" s="15">
        <f t="shared" si="101"/>
        <v>-0.38784615384615384</v>
      </c>
      <c r="N456" s="18">
        <f t="shared" si="102"/>
        <v>24.337956944372976</v>
      </c>
      <c r="O456" s="15">
        <f t="shared" si="103"/>
        <v>-0.41084997456273636</v>
      </c>
    </row>
    <row r="457" spans="1:15" x14ac:dyDescent="0.25">
      <c r="A457" s="8">
        <f t="shared" si="111"/>
        <v>38</v>
      </c>
      <c r="B457" s="8">
        <f t="shared" si="109"/>
        <v>12</v>
      </c>
      <c r="C457" s="5">
        <v>456</v>
      </c>
      <c r="D457" s="6">
        <v>24.360000000000003</v>
      </c>
      <c r="E457" s="6">
        <v>24.360000000000003</v>
      </c>
      <c r="F457" s="7">
        <f t="shared" si="108"/>
        <v>0</v>
      </c>
      <c r="G457" s="5">
        <f t="shared" si="107"/>
        <v>27.382666666666658</v>
      </c>
      <c r="H457" s="6">
        <f t="shared" si="110"/>
        <v>-1.0075555555555518E-2</v>
      </c>
      <c r="I457" s="15">
        <f t="shared" si="104"/>
        <v>1.725237866653415E-2</v>
      </c>
      <c r="J457" s="15">
        <f t="shared" si="105"/>
        <v>2.7327934222089668E-2</v>
      </c>
      <c r="K457" s="15">
        <f t="shared" si="106"/>
        <v>32.558380266626905</v>
      </c>
      <c r="L457" s="15">
        <f t="shared" si="100"/>
        <v>3.003069694735129E-2</v>
      </c>
      <c r="M457" s="15">
        <f t="shared" si="101"/>
        <v>1.107203907203903E-2</v>
      </c>
      <c r="N457" s="18">
        <f t="shared" si="102"/>
        <v>44.731515275516848</v>
      </c>
      <c r="O457" s="15">
        <f t="shared" si="103"/>
        <v>7.4620935075153286E-2</v>
      </c>
    </row>
    <row r="458" spans="1:15" x14ac:dyDescent="0.25">
      <c r="A458" s="8">
        <f t="shared" si="111"/>
        <v>39</v>
      </c>
      <c r="B458" s="8">
        <f t="shared" si="109"/>
        <v>1</v>
      </c>
      <c r="C458" s="5">
        <v>457</v>
      </c>
      <c r="D458" s="6">
        <v>55.959999999999994</v>
      </c>
      <c r="E458" s="6">
        <v>55.959999999999994</v>
      </c>
      <c r="F458" s="7">
        <f t="shared" si="108"/>
        <v>0</v>
      </c>
      <c r="G458" s="5">
        <f t="shared" si="107"/>
        <v>30.238222222222227</v>
      </c>
      <c r="H458" s="6">
        <f t="shared" si="110"/>
        <v>8.5739259259259223E-2</v>
      </c>
      <c r="I458" s="15">
        <f t="shared" si="104"/>
        <v>-1.7827761641961786E-3</v>
      </c>
      <c r="J458" s="15">
        <f t="shared" si="105"/>
        <v>-8.7522035423455408E-2</v>
      </c>
      <c r="K458" s="15">
        <f t="shared" si="106"/>
        <v>29.703389372963372</v>
      </c>
      <c r="L458" s="15">
        <f t="shared" si="100"/>
        <v>-9.6178060904896057E-2</v>
      </c>
      <c r="M458" s="15">
        <f t="shared" si="101"/>
        <v>-9.421896621896618E-2</v>
      </c>
      <c r="N458" s="18">
        <f t="shared" si="102"/>
        <v>25.224411428720778</v>
      </c>
      <c r="O458" s="15">
        <f t="shared" si="103"/>
        <v>-0.1125845735211693</v>
      </c>
    </row>
    <row r="459" spans="1:15" x14ac:dyDescent="0.25">
      <c r="A459" s="8">
        <f t="shared" si="111"/>
        <v>39</v>
      </c>
      <c r="B459" s="8">
        <f t="shared" si="109"/>
        <v>2</v>
      </c>
      <c r="C459" s="5">
        <v>458</v>
      </c>
      <c r="D459" s="6">
        <v>40.230000000000004</v>
      </c>
      <c r="E459" s="6">
        <v>40.230000000000004</v>
      </c>
      <c r="F459" s="7">
        <f t="shared" si="108"/>
        <v>0</v>
      </c>
      <c r="G459" s="5">
        <f t="shared" si="107"/>
        <v>29.712</v>
      </c>
      <c r="H459" s="6">
        <f t="shared" si="110"/>
        <v>3.5060000000000015E-2</v>
      </c>
      <c r="I459" s="15">
        <f t="shared" si="104"/>
        <v>1.4473240840587601E-2</v>
      </c>
      <c r="J459" s="15">
        <f t="shared" si="105"/>
        <v>-2.0586759159412413E-2</v>
      </c>
      <c r="K459" s="15">
        <f t="shared" si="106"/>
        <v>34.05397225217628</v>
      </c>
      <c r="L459" s="15">
        <f t="shared" si="100"/>
        <v>-2.2622812263090566E-2</v>
      </c>
      <c r="M459" s="15">
        <f t="shared" si="101"/>
        <v>-3.8527472527472545E-2</v>
      </c>
      <c r="N459" s="18">
        <f t="shared" si="102"/>
        <v>28.768189924434825</v>
      </c>
      <c r="O459" s="15">
        <f t="shared" si="103"/>
        <v>-4.1984652291447544E-2</v>
      </c>
    </row>
    <row r="460" spans="1:15" x14ac:dyDescent="0.25">
      <c r="A460" s="8">
        <f t="shared" si="111"/>
        <v>39</v>
      </c>
      <c r="B460" s="8">
        <f t="shared" si="109"/>
        <v>3</v>
      </c>
      <c r="C460" s="5">
        <v>459</v>
      </c>
      <c r="D460" s="6">
        <v>60.289999999999992</v>
      </c>
      <c r="E460" s="6">
        <v>60.289999999999992</v>
      </c>
      <c r="F460" s="7">
        <f t="shared" si="108"/>
        <v>0</v>
      </c>
      <c r="G460" s="5">
        <f t="shared" si="107"/>
        <v>50.258222222222223</v>
      </c>
      <c r="H460" s="6">
        <f t="shared" si="110"/>
        <v>3.3439259259259231E-2</v>
      </c>
      <c r="I460" s="15">
        <f t="shared" si="104"/>
        <v>5.6591502786900094E-3</v>
      </c>
      <c r="J460" s="15">
        <f t="shared" si="105"/>
        <v>-2.7780108980569221E-2</v>
      </c>
      <c r="K460" s="15">
        <f t="shared" si="106"/>
        <v>51.955967305829226</v>
      </c>
      <c r="L460" s="15">
        <f t="shared" si="100"/>
        <v>-3.0527592286339802E-2</v>
      </c>
      <c r="M460" s="15">
        <f t="shared" si="101"/>
        <v>-3.6746438746438716E-2</v>
      </c>
      <c r="N460" s="18">
        <f t="shared" si="102"/>
        <v>33.834219397781069</v>
      </c>
      <c r="O460" s="15">
        <f t="shared" si="103"/>
        <v>-9.6907621253549167E-2</v>
      </c>
    </row>
    <row r="461" spans="1:15" x14ac:dyDescent="0.25">
      <c r="A461" s="8">
        <f t="shared" si="111"/>
        <v>39</v>
      </c>
      <c r="B461" s="8">
        <f t="shared" si="109"/>
        <v>4</v>
      </c>
      <c r="C461" s="5">
        <v>460</v>
      </c>
      <c r="D461" s="6">
        <v>57.75</v>
      </c>
      <c r="E461" s="6">
        <v>57.75</v>
      </c>
      <c r="F461" s="7">
        <f t="shared" si="108"/>
        <v>0</v>
      </c>
      <c r="G461" s="5">
        <f t="shared" si="107"/>
        <v>56.801333333333325</v>
      </c>
      <c r="H461" s="6">
        <f t="shared" si="110"/>
        <v>3.1622222222222498E-3</v>
      </c>
      <c r="I461" s="15">
        <f t="shared" si="104"/>
        <v>-1.5825022977012011E-2</v>
      </c>
      <c r="J461" s="15">
        <f t="shared" si="105"/>
        <v>-1.8987245199234261E-2</v>
      </c>
      <c r="K461" s="15">
        <f t="shared" si="106"/>
        <v>52.05382644022972</v>
      </c>
      <c r="L461" s="15">
        <f t="shared" si="100"/>
        <v>-2.0865104614543148E-2</v>
      </c>
      <c r="M461" s="15">
        <f t="shared" si="101"/>
        <v>-3.4749694749695056E-3</v>
      </c>
      <c r="N461" s="18">
        <f t="shared" si="102"/>
        <v>27.628669777287911</v>
      </c>
      <c r="O461" s="15">
        <f t="shared" si="103"/>
        <v>-0.11033454294033733</v>
      </c>
    </row>
    <row r="462" spans="1:15" x14ac:dyDescent="0.25">
      <c r="A462" s="8">
        <f t="shared" si="111"/>
        <v>39</v>
      </c>
      <c r="B462" s="8">
        <f t="shared" si="109"/>
        <v>5</v>
      </c>
      <c r="C462" s="5">
        <v>461</v>
      </c>
      <c r="D462" s="6">
        <v>28.500000000000007</v>
      </c>
      <c r="E462" s="6">
        <v>28.500000000000007</v>
      </c>
      <c r="F462" s="7">
        <f t="shared" si="108"/>
        <v>0</v>
      </c>
      <c r="G462" s="5">
        <f t="shared" si="107"/>
        <v>42.779555555555547</v>
      </c>
      <c r="H462" s="6">
        <f t="shared" si="110"/>
        <v>-4.7598518518518464E-2</v>
      </c>
      <c r="I462" s="15">
        <f t="shared" si="104"/>
        <v>7.6228189903472035E-3</v>
      </c>
      <c r="J462" s="15">
        <f t="shared" si="105"/>
        <v>5.5221337508865667E-2</v>
      </c>
      <c r="K462" s="15">
        <f t="shared" si="106"/>
        <v>45.066401252659709</v>
      </c>
      <c r="L462" s="15">
        <f t="shared" si="100"/>
        <v>6.068278847128096E-2</v>
      </c>
      <c r="M462" s="15">
        <f t="shared" si="101"/>
        <v>5.230606430606425E-2</v>
      </c>
      <c r="N462" s="18">
        <f t="shared" si="102"/>
        <v>30.557608334667471</v>
      </c>
      <c r="O462" s="15">
        <f t="shared" si="103"/>
        <v>7.537026866913786E-3</v>
      </c>
    </row>
    <row r="463" spans="1:15" x14ac:dyDescent="0.25">
      <c r="A463" s="8">
        <f t="shared" si="111"/>
        <v>39</v>
      </c>
      <c r="B463" s="8">
        <f t="shared" si="109"/>
        <v>6</v>
      </c>
      <c r="C463" s="5">
        <v>462</v>
      </c>
      <c r="D463" s="6">
        <v>0.4</v>
      </c>
      <c r="E463" s="6">
        <v>0.4</v>
      </c>
      <c r="F463" s="7">
        <f t="shared" si="108"/>
        <v>0</v>
      </c>
      <c r="G463" s="5">
        <f t="shared" si="107"/>
        <v>11.283111111111111</v>
      </c>
      <c r="H463" s="6">
        <f t="shared" si="110"/>
        <v>-3.6277037037037038E-2</v>
      </c>
      <c r="I463" s="15">
        <f t="shared" si="104"/>
        <v>1.0655773841191823E-2</v>
      </c>
      <c r="J463" s="15">
        <f t="shared" si="105"/>
        <v>4.6932810878228863E-2</v>
      </c>
      <c r="K463" s="15">
        <f t="shared" si="106"/>
        <v>14.479843263468659</v>
      </c>
      <c r="L463" s="15">
        <f t="shared" ref="L463:L526" si="112">(K463-D463)/273</f>
        <v>5.1574517448603148E-2</v>
      </c>
      <c r="M463" s="15">
        <f t="shared" ref="M463:M526" si="113">(G463-D463)/273</f>
        <v>3.9864875864875866E-2</v>
      </c>
      <c r="N463" s="18">
        <f t="shared" ref="N463:N526" si="114">S$1+S$2*D462+S$3*D461+S$4*D460+S$5*D459+S$6*D458+S$7*D457+S$8*D456+S$9*D455+S$10*D454+S$11*D453+S$12*D452+S$13*D451</f>
        <v>14.147913110745122</v>
      </c>
      <c r="O463" s="15">
        <f t="shared" ref="O463:O526" si="115">(N463-D463)/273</f>
        <v>5.0358656083315467E-2</v>
      </c>
    </row>
    <row r="464" spans="1:15" x14ac:dyDescent="0.25">
      <c r="A464" s="8">
        <f t="shared" si="111"/>
        <v>39</v>
      </c>
      <c r="B464" s="8">
        <f t="shared" si="109"/>
        <v>7</v>
      </c>
      <c r="C464" s="5">
        <v>463</v>
      </c>
      <c r="D464" s="6">
        <v>0.01</v>
      </c>
      <c r="E464" s="6">
        <v>0.01</v>
      </c>
      <c r="F464" s="7">
        <f t="shared" si="108"/>
        <v>0</v>
      </c>
      <c r="G464" s="5">
        <f t="shared" si="107"/>
        <v>4.4557777777777785</v>
      </c>
      <c r="H464" s="6">
        <f t="shared" si="110"/>
        <v>-1.4819259259259263E-2</v>
      </c>
      <c r="I464" s="15">
        <f t="shared" si="104"/>
        <v>1.6392007209890581E-3</v>
      </c>
      <c r="J464" s="15">
        <f t="shared" si="105"/>
        <v>1.6458459980248322E-2</v>
      </c>
      <c r="K464" s="15">
        <f t="shared" si="106"/>
        <v>4.9475379940744961</v>
      </c>
      <c r="L464" s="15">
        <f t="shared" si="112"/>
        <v>1.8086219758514637E-2</v>
      </c>
      <c r="M464" s="15">
        <f t="shared" si="113"/>
        <v>1.6284900284900289E-2</v>
      </c>
      <c r="N464" s="18">
        <f t="shared" si="114"/>
        <v>2.7937270305884629</v>
      </c>
      <c r="O464" s="15">
        <f t="shared" si="115"/>
        <v>1.019680230984785E-2</v>
      </c>
    </row>
    <row r="465" spans="1:15" x14ac:dyDescent="0.25">
      <c r="A465" s="8">
        <f t="shared" si="111"/>
        <v>39</v>
      </c>
      <c r="B465" s="8">
        <f t="shared" si="109"/>
        <v>8</v>
      </c>
      <c r="C465" s="5">
        <v>464</v>
      </c>
      <c r="D465" s="6">
        <v>0</v>
      </c>
      <c r="E465" s="6">
        <v>0</v>
      </c>
      <c r="F465" s="7">
        <f t="shared" si="108"/>
        <v>0</v>
      </c>
      <c r="G465" s="5">
        <f t="shared" si="107"/>
        <v>3.2571111111111111</v>
      </c>
      <c r="H465" s="6">
        <f t="shared" si="110"/>
        <v>-1.0857037037037037E-2</v>
      </c>
      <c r="I465" s="15">
        <f t="shared" ref="I465:I528" si="116">R$1+R$2*H464+R$3*H463+R$4*H462+R$5*H461+R$6*H460+R$7*H459+R$8*H458+R$9*H457+R$10*H456+R$11*H455+R$12*H454+R$13*H453</f>
        <v>3.5781900323669479E-3</v>
      </c>
      <c r="J465" s="15">
        <f t="shared" ref="J465:J528" si="117">I465-H465</f>
        <v>1.4435227069403984E-2</v>
      </c>
      <c r="K465" s="15">
        <f t="shared" ref="K465:K528" si="118">300*I465+G465</f>
        <v>4.3305681208211952</v>
      </c>
      <c r="L465" s="15">
        <f t="shared" si="112"/>
        <v>1.5862886889454926E-2</v>
      </c>
      <c r="M465" s="15">
        <f t="shared" si="113"/>
        <v>1.1930809930809931E-2</v>
      </c>
      <c r="N465" s="18">
        <f t="shared" si="114"/>
        <v>2.2170536584644061</v>
      </c>
      <c r="O465" s="15">
        <f t="shared" si="115"/>
        <v>8.1210756720307906E-3</v>
      </c>
    </row>
    <row r="466" spans="1:15" x14ac:dyDescent="0.25">
      <c r="A466" s="8">
        <f t="shared" si="111"/>
        <v>39</v>
      </c>
      <c r="B466" s="8">
        <f t="shared" si="109"/>
        <v>9</v>
      </c>
      <c r="C466" s="5">
        <v>465</v>
      </c>
      <c r="D466" s="6">
        <v>0.93</v>
      </c>
      <c r="E466" s="6">
        <v>0.93</v>
      </c>
      <c r="F466" s="7">
        <f t="shared" si="108"/>
        <v>0</v>
      </c>
      <c r="G466" s="5">
        <f t="shared" si="107"/>
        <v>5.2579999999999991</v>
      </c>
      <c r="H466" s="6">
        <f t="shared" si="110"/>
        <v>-1.4426666666666664E-2</v>
      </c>
      <c r="I466" s="15">
        <f t="shared" si="116"/>
        <v>-3.9178493007647835E-2</v>
      </c>
      <c r="J466" s="15">
        <f t="shared" si="117"/>
        <v>-2.4751826340981171E-2</v>
      </c>
      <c r="K466" s="15">
        <f t="shared" si="118"/>
        <v>-6.4955479022943514</v>
      </c>
      <c r="L466" s="15">
        <f t="shared" si="112"/>
        <v>-2.7199809165913375E-2</v>
      </c>
      <c r="M466" s="15">
        <f t="shared" si="113"/>
        <v>1.5853479853479853E-2</v>
      </c>
      <c r="N466" s="18">
        <f t="shared" si="114"/>
        <v>-0.33971673954561804</v>
      </c>
      <c r="O466" s="15">
        <f t="shared" si="115"/>
        <v>-4.650977067932667E-3</v>
      </c>
    </row>
    <row r="467" spans="1:15" x14ac:dyDescent="0.25">
      <c r="A467" s="8">
        <f t="shared" si="111"/>
        <v>39</v>
      </c>
      <c r="B467" s="8">
        <f t="shared" si="109"/>
        <v>10</v>
      </c>
      <c r="C467" s="5">
        <v>466</v>
      </c>
      <c r="D467" s="6">
        <v>40.35</v>
      </c>
      <c r="E467" s="6">
        <v>40.35</v>
      </c>
      <c r="F467" s="7">
        <f t="shared" si="108"/>
        <v>0</v>
      </c>
      <c r="G467" s="5">
        <f t="shared" si="107"/>
        <v>21.998888888888896</v>
      </c>
      <c r="H467" s="6">
        <f t="shared" si="110"/>
        <v>6.1170370370370354E-2</v>
      </c>
      <c r="I467" s="15">
        <f t="shared" si="116"/>
        <v>2.3507435137956272E-2</v>
      </c>
      <c r="J467" s="15">
        <f t="shared" si="117"/>
        <v>-3.7662935232414083E-2</v>
      </c>
      <c r="K467" s="15">
        <f t="shared" si="118"/>
        <v>29.051119430275776</v>
      </c>
      <c r="L467" s="15">
        <f t="shared" si="112"/>
        <v>-4.1387840914740751E-2</v>
      </c>
      <c r="M467" s="15">
        <f t="shared" si="113"/>
        <v>-6.7220187220187202E-2</v>
      </c>
      <c r="N467" s="18">
        <f t="shared" si="114"/>
        <v>38.090890986873276</v>
      </c>
      <c r="O467" s="15">
        <f t="shared" si="115"/>
        <v>-8.2751245902077837E-3</v>
      </c>
    </row>
    <row r="468" spans="1:15" x14ac:dyDescent="0.25">
      <c r="A468" s="8">
        <f t="shared" si="111"/>
        <v>39</v>
      </c>
      <c r="B468" s="8">
        <f t="shared" si="109"/>
        <v>11</v>
      </c>
      <c r="C468" s="5">
        <v>467</v>
      </c>
      <c r="D468" s="6">
        <v>101.87</v>
      </c>
      <c r="E468" s="6">
        <v>101.87</v>
      </c>
      <c r="F468" s="7">
        <f t="shared" si="108"/>
        <v>0</v>
      </c>
      <c r="G468" s="5">
        <f t="shared" si="107"/>
        <v>30.617999999999999</v>
      </c>
      <c r="H468" s="6">
        <f t="shared" si="110"/>
        <v>0.2375066666666667</v>
      </c>
      <c r="I468" s="15">
        <f t="shared" si="116"/>
        <v>1.4236802709102095E-2</v>
      </c>
      <c r="J468" s="15">
        <f t="shared" si="117"/>
        <v>-0.2232698639575646</v>
      </c>
      <c r="K468" s="15">
        <f t="shared" si="118"/>
        <v>34.889040812730627</v>
      </c>
      <c r="L468" s="15">
        <f t="shared" si="112"/>
        <v>-0.24535149885446658</v>
      </c>
      <c r="M468" s="15">
        <f t="shared" si="113"/>
        <v>-0.26099633699633701</v>
      </c>
      <c r="N468" s="18">
        <f t="shared" si="114"/>
        <v>51.576203224902144</v>
      </c>
      <c r="O468" s="15">
        <f t="shared" si="115"/>
        <v>-0.18422636181354526</v>
      </c>
    </row>
    <row r="469" spans="1:15" x14ac:dyDescent="0.25">
      <c r="A469" s="8">
        <f t="shared" si="111"/>
        <v>39</v>
      </c>
      <c r="B469" s="8">
        <f t="shared" si="109"/>
        <v>12</v>
      </c>
      <c r="C469" s="5">
        <v>468</v>
      </c>
      <c r="D469" s="6">
        <v>29.08</v>
      </c>
      <c r="E469" s="6">
        <v>29.08</v>
      </c>
      <c r="F469" s="7">
        <f t="shared" si="108"/>
        <v>0</v>
      </c>
      <c r="G469" s="5">
        <f t="shared" si="107"/>
        <v>27.382666666666658</v>
      </c>
      <c r="H469" s="6">
        <f t="shared" si="110"/>
        <v>5.6577777777777997E-3</v>
      </c>
      <c r="I469" s="15">
        <f t="shared" si="116"/>
        <v>1.120941395736273E-2</v>
      </c>
      <c r="J469" s="15">
        <f t="shared" si="117"/>
        <v>5.5516361795849307E-3</v>
      </c>
      <c r="K469" s="15">
        <f t="shared" si="118"/>
        <v>30.745490853875477</v>
      </c>
      <c r="L469" s="15">
        <f t="shared" si="112"/>
        <v>6.1006990984449781E-3</v>
      </c>
      <c r="M469" s="15">
        <f t="shared" si="113"/>
        <v>-6.2173382173382422E-3</v>
      </c>
      <c r="N469" s="18">
        <f t="shared" si="114"/>
        <v>45.23952197987775</v>
      </c>
      <c r="O469" s="15">
        <f t="shared" si="115"/>
        <v>5.919238820468041E-2</v>
      </c>
    </row>
    <row r="470" spans="1:15" x14ac:dyDescent="0.25">
      <c r="A470" s="8">
        <f t="shared" si="111"/>
        <v>40</v>
      </c>
      <c r="B470" s="8">
        <f t="shared" si="109"/>
        <v>1</v>
      </c>
      <c r="C470" s="5">
        <v>469</v>
      </c>
      <c r="D470" s="6">
        <v>10.73</v>
      </c>
      <c r="E470" s="6">
        <v>10.73</v>
      </c>
      <c r="F470" s="7">
        <f t="shared" si="108"/>
        <v>0</v>
      </c>
      <c r="G470" s="5">
        <f t="shared" si="107"/>
        <v>30.238222222222227</v>
      </c>
      <c r="H470" s="6">
        <f t="shared" si="110"/>
        <v>-6.5027407407407423E-2</v>
      </c>
      <c r="I470" s="15">
        <f t="shared" si="116"/>
        <v>1.1012363777710397E-2</v>
      </c>
      <c r="J470" s="15">
        <f t="shared" si="117"/>
        <v>7.6039771185117816E-2</v>
      </c>
      <c r="K470" s="15">
        <f t="shared" si="118"/>
        <v>33.541931355535347</v>
      </c>
      <c r="L470" s="15">
        <f t="shared" si="112"/>
        <v>8.3560188115514092E-2</v>
      </c>
      <c r="M470" s="15">
        <f t="shared" si="113"/>
        <v>7.1458689458689467E-2</v>
      </c>
      <c r="N470" s="18">
        <f t="shared" si="114"/>
        <v>38.464819872703075</v>
      </c>
      <c r="O470" s="15">
        <f t="shared" si="115"/>
        <v>0.10159274678645815</v>
      </c>
    </row>
    <row r="471" spans="1:15" x14ac:dyDescent="0.25">
      <c r="A471" s="8">
        <f t="shared" si="111"/>
        <v>40</v>
      </c>
      <c r="B471" s="8">
        <f t="shared" si="109"/>
        <v>2</v>
      </c>
      <c r="C471" s="5">
        <v>470</v>
      </c>
      <c r="D471" s="6">
        <v>32.89</v>
      </c>
      <c r="E471" s="6">
        <v>32.89</v>
      </c>
      <c r="F471" s="7">
        <f t="shared" si="108"/>
        <v>0</v>
      </c>
      <c r="G471" s="5">
        <f t="shared" si="107"/>
        <v>29.712</v>
      </c>
      <c r="H471" s="6">
        <f t="shared" si="110"/>
        <v>1.0593333333333337E-2</v>
      </c>
      <c r="I471" s="15">
        <f t="shared" si="116"/>
        <v>2.5428075069927661E-3</v>
      </c>
      <c r="J471" s="15">
        <f t="shared" si="117"/>
        <v>-8.05052582634057E-3</v>
      </c>
      <c r="K471" s="15">
        <f t="shared" si="118"/>
        <v>30.474842252097829</v>
      </c>
      <c r="L471" s="15">
        <f t="shared" si="112"/>
        <v>-8.8467316772973294E-3</v>
      </c>
      <c r="M471" s="15">
        <f t="shared" si="113"/>
        <v>-1.1641025641025643E-2</v>
      </c>
      <c r="N471" s="18">
        <f t="shared" si="114"/>
        <v>28.899655949102261</v>
      </c>
      <c r="O471" s="15">
        <f t="shared" si="115"/>
        <v>-1.4616644875083296E-2</v>
      </c>
    </row>
    <row r="472" spans="1:15" x14ac:dyDescent="0.25">
      <c r="A472" s="8">
        <f t="shared" si="111"/>
        <v>40</v>
      </c>
      <c r="B472" s="8">
        <f t="shared" si="109"/>
        <v>3</v>
      </c>
      <c r="C472" s="5">
        <v>471</v>
      </c>
      <c r="D472" s="6">
        <v>32.75</v>
      </c>
      <c r="E472" s="6">
        <v>32.75</v>
      </c>
      <c r="F472" s="7">
        <f t="shared" si="108"/>
        <v>0</v>
      </c>
      <c r="G472" s="5">
        <f t="shared" si="107"/>
        <v>50.258222222222223</v>
      </c>
      <c r="H472" s="6">
        <f t="shared" si="110"/>
        <v>-5.8360740740740741E-2</v>
      </c>
      <c r="I472" s="15">
        <f t="shared" si="116"/>
        <v>-1.0116548917905952E-3</v>
      </c>
      <c r="J472" s="15">
        <f t="shared" si="117"/>
        <v>5.7349085848950147E-2</v>
      </c>
      <c r="K472" s="15">
        <f t="shared" si="118"/>
        <v>49.954725754685043</v>
      </c>
      <c r="L472" s="15">
        <f t="shared" si="112"/>
        <v>6.302097346038478E-2</v>
      </c>
      <c r="M472" s="15">
        <f t="shared" si="113"/>
        <v>6.4132682132682139E-2</v>
      </c>
      <c r="N472" s="18">
        <f t="shared" si="114"/>
        <v>35.186340334476832</v>
      </c>
      <c r="O472" s="15">
        <f t="shared" si="115"/>
        <v>8.9243235695122027E-3</v>
      </c>
    </row>
    <row r="473" spans="1:15" x14ac:dyDescent="0.25">
      <c r="A473" s="8">
        <f t="shared" si="111"/>
        <v>40</v>
      </c>
      <c r="B473" s="8">
        <f t="shared" si="109"/>
        <v>4</v>
      </c>
      <c r="C473" s="5">
        <v>472</v>
      </c>
      <c r="D473" s="6">
        <v>44.999999999999993</v>
      </c>
      <c r="E473" s="6">
        <v>44.999999999999993</v>
      </c>
      <c r="F473" s="7">
        <f t="shared" si="108"/>
        <v>0</v>
      </c>
      <c r="G473" s="5">
        <f t="shared" si="107"/>
        <v>56.801333333333325</v>
      </c>
      <c r="H473" s="6">
        <f t="shared" si="110"/>
        <v>-3.9337777777777777E-2</v>
      </c>
      <c r="I473" s="15">
        <f t="shared" si="116"/>
        <v>-1.3505268716998415E-2</v>
      </c>
      <c r="J473" s="15">
        <f t="shared" si="117"/>
        <v>2.5832509060779364E-2</v>
      </c>
      <c r="K473" s="15">
        <f t="shared" si="118"/>
        <v>52.7497527182338</v>
      </c>
      <c r="L473" s="15">
        <f t="shared" si="112"/>
        <v>2.8387372594263032E-2</v>
      </c>
      <c r="M473" s="15">
        <f t="shared" si="113"/>
        <v>4.3228327228327222E-2</v>
      </c>
      <c r="N473" s="18">
        <f t="shared" si="114"/>
        <v>32.577622158936869</v>
      </c>
      <c r="O473" s="15">
        <f t="shared" si="115"/>
        <v>-4.5503215535029756E-2</v>
      </c>
    </row>
    <row r="474" spans="1:15" x14ac:dyDescent="0.25">
      <c r="A474" s="8">
        <f t="shared" si="111"/>
        <v>40</v>
      </c>
      <c r="B474" s="8">
        <f t="shared" si="109"/>
        <v>5</v>
      </c>
      <c r="C474" s="5">
        <v>473</v>
      </c>
      <c r="D474" s="6">
        <v>62.629999999999995</v>
      </c>
      <c r="E474" s="6">
        <v>62.629999999999995</v>
      </c>
      <c r="F474" s="7">
        <f t="shared" si="108"/>
        <v>0</v>
      </c>
      <c r="G474" s="5">
        <f t="shared" si="107"/>
        <v>42.779555555555547</v>
      </c>
      <c r="H474" s="6">
        <f t="shared" si="110"/>
        <v>6.6168148148148156E-2</v>
      </c>
      <c r="I474" s="15">
        <f t="shared" si="116"/>
        <v>4.3550558107907141E-3</v>
      </c>
      <c r="J474" s="15">
        <f t="shared" si="117"/>
        <v>-6.1813092337357441E-2</v>
      </c>
      <c r="K474" s="15">
        <f t="shared" si="118"/>
        <v>44.086072298792757</v>
      </c>
      <c r="L474" s="15">
        <f t="shared" si="112"/>
        <v>-6.792647509599721E-2</v>
      </c>
      <c r="M474" s="15">
        <f t="shared" si="113"/>
        <v>-7.2712250712250723E-2</v>
      </c>
      <c r="N474" s="18">
        <f t="shared" si="114"/>
        <v>29.867061430942687</v>
      </c>
      <c r="O474" s="15">
        <f t="shared" si="115"/>
        <v>-0.12001076398922092</v>
      </c>
    </row>
    <row r="475" spans="1:15" x14ac:dyDescent="0.25">
      <c r="A475" s="8">
        <f t="shared" si="111"/>
        <v>40</v>
      </c>
      <c r="B475" s="8">
        <f t="shared" si="109"/>
        <v>6</v>
      </c>
      <c r="C475" s="5">
        <v>474</v>
      </c>
      <c r="D475" s="6">
        <v>47.829999999999991</v>
      </c>
      <c r="E475" s="6">
        <v>47.829999999999991</v>
      </c>
      <c r="F475" s="7">
        <f t="shared" si="108"/>
        <v>0</v>
      </c>
      <c r="G475" s="5">
        <f t="shared" si="107"/>
        <v>11.283111111111111</v>
      </c>
      <c r="H475" s="6">
        <f t="shared" si="110"/>
        <v>0.12182296296296294</v>
      </c>
      <c r="I475" s="15">
        <f t="shared" si="116"/>
        <v>1.545372319305496E-2</v>
      </c>
      <c r="J475" s="15">
        <f t="shared" si="117"/>
        <v>-0.10636923976990798</v>
      </c>
      <c r="K475" s="15">
        <f t="shared" si="118"/>
        <v>15.9192280690276</v>
      </c>
      <c r="L475" s="15">
        <f t="shared" si="112"/>
        <v>-0.11688927447242634</v>
      </c>
      <c r="M475" s="15">
        <f t="shared" si="113"/>
        <v>-0.13387138787138783</v>
      </c>
      <c r="N475" s="18">
        <f t="shared" si="114"/>
        <v>23.217981277941519</v>
      </c>
      <c r="O475" s="15">
        <f t="shared" si="115"/>
        <v>-9.0153914732814922E-2</v>
      </c>
    </row>
    <row r="476" spans="1:15" x14ac:dyDescent="0.25">
      <c r="A476" s="8">
        <f t="shared" si="111"/>
        <v>40</v>
      </c>
      <c r="B476" s="8">
        <f t="shared" si="109"/>
        <v>7</v>
      </c>
      <c r="C476" s="5">
        <v>475</v>
      </c>
      <c r="D476" s="6">
        <v>0.02</v>
      </c>
      <c r="E476" s="6">
        <v>0.02</v>
      </c>
      <c r="F476" s="7">
        <f t="shared" si="108"/>
        <v>0</v>
      </c>
      <c r="G476" s="5">
        <f t="shared" si="107"/>
        <v>4.4557777777777785</v>
      </c>
      <c r="H476" s="6">
        <f t="shared" si="110"/>
        <v>-1.478592592592593E-2</v>
      </c>
      <c r="I476" s="15">
        <f t="shared" si="116"/>
        <v>3.9540190468559293E-3</v>
      </c>
      <c r="J476" s="15">
        <f t="shared" si="117"/>
        <v>1.873994497278186E-2</v>
      </c>
      <c r="K476" s="15">
        <f t="shared" si="118"/>
        <v>5.6419834918345568</v>
      </c>
      <c r="L476" s="15">
        <f t="shared" si="112"/>
        <v>2.0593346123936106E-2</v>
      </c>
      <c r="M476" s="15">
        <f t="shared" si="113"/>
        <v>1.6248270248270254E-2</v>
      </c>
      <c r="N476" s="18">
        <f t="shared" si="114"/>
        <v>12.488293373665782</v>
      </c>
      <c r="O476" s="15">
        <f t="shared" si="115"/>
        <v>4.5671404299142057E-2</v>
      </c>
    </row>
    <row r="477" spans="1:15" x14ac:dyDescent="0.25">
      <c r="A477" s="8">
        <f t="shared" si="111"/>
        <v>40</v>
      </c>
      <c r="B477" s="8">
        <f t="shared" si="109"/>
        <v>8</v>
      </c>
      <c r="C477" s="5">
        <v>476</v>
      </c>
      <c r="D477" s="6">
        <v>0</v>
      </c>
      <c r="E477" s="6">
        <v>0</v>
      </c>
      <c r="F477" s="7">
        <f t="shared" si="108"/>
        <v>0</v>
      </c>
      <c r="G477" s="5">
        <f t="shared" si="107"/>
        <v>3.2571111111111111</v>
      </c>
      <c r="H477" s="6">
        <f t="shared" si="110"/>
        <v>-1.0857037037037037E-2</v>
      </c>
      <c r="I477" s="15">
        <f t="shared" si="116"/>
        <v>-6.7622652884330369E-3</v>
      </c>
      <c r="J477" s="15">
        <f t="shared" si="117"/>
        <v>4.0947717486039996E-3</v>
      </c>
      <c r="K477" s="15">
        <f t="shared" si="118"/>
        <v>1.2284315245811999</v>
      </c>
      <c r="L477" s="15">
        <f t="shared" si="112"/>
        <v>4.4997491742901092E-3</v>
      </c>
      <c r="M477" s="15">
        <f t="shared" si="113"/>
        <v>1.1930809930809931E-2</v>
      </c>
      <c r="N477" s="18">
        <f t="shared" si="114"/>
        <v>2.5838527998251508</v>
      </c>
      <c r="O477" s="15">
        <f t="shared" si="115"/>
        <v>9.4646622704217982E-3</v>
      </c>
    </row>
    <row r="478" spans="1:15" x14ac:dyDescent="0.25">
      <c r="A478" s="8">
        <f t="shared" si="111"/>
        <v>40</v>
      </c>
      <c r="B478" s="8">
        <f t="shared" si="109"/>
        <v>9</v>
      </c>
      <c r="C478" s="5">
        <v>477</v>
      </c>
      <c r="D478" s="6">
        <v>6.82</v>
      </c>
      <c r="E478" s="6">
        <v>6.82</v>
      </c>
      <c r="F478" s="7">
        <f t="shared" si="108"/>
        <v>0</v>
      </c>
      <c r="G478" s="5">
        <f t="shared" si="107"/>
        <v>5.2579999999999991</v>
      </c>
      <c r="H478" s="6">
        <f t="shared" si="110"/>
        <v>5.2066666666666702E-3</v>
      </c>
      <c r="I478" s="15">
        <f t="shared" si="116"/>
        <v>-2.243144490355781E-2</v>
      </c>
      <c r="J478" s="15">
        <f t="shared" si="117"/>
        <v>-2.7638111570224479E-2</v>
      </c>
      <c r="K478" s="15">
        <f t="shared" si="118"/>
        <v>-1.4714334710673436</v>
      </c>
      <c r="L478" s="15">
        <f t="shared" si="112"/>
        <v>-3.0371551176070852E-2</v>
      </c>
      <c r="M478" s="15">
        <f t="shared" si="113"/>
        <v>-5.7216117216117258E-3</v>
      </c>
      <c r="N478" s="18">
        <f t="shared" si="114"/>
        <v>6.4020201820902161</v>
      </c>
      <c r="O478" s="15">
        <f t="shared" si="115"/>
        <v>-1.5310616040651436E-3</v>
      </c>
    </row>
    <row r="479" spans="1:15" x14ac:dyDescent="0.25">
      <c r="A479" s="8">
        <f t="shared" si="111"/>
        <v>40</v>
      </c>
      <c r="B479" s="8">
        <f t="shared" si="109"/>
        <v>10</v>
      </c>
      <c r="C479" s="5">
        <v>478</v>
      </c>
      <c r="D479" s="6">
        <v>1.32</v>
      </c>
      <c r="E479" s="6">
        <v>1.32</v>
      </c>
      <c r="F479" s="7">
        <f t="shared" si="108"/>
        <v>0</v>
      </c>
      <c r="G479" s="5">
        <f t="shared" si="107"/>
        <v>21.998888888888896</v>
      </c>
      <c r="H479" s="6">
        <f t="shared" si="110"/>
        <v>-6.8929629629629646E-2</v>
      </c>
      <c r="I479" s="15">
        <f t="shared" si="116"/>
        <v>8.8906430017100021E-3</v>
      </c>
      <c r="J479" s="15">
        <f t="shared" si="117"/>
        <v>7.7820272631339643E-2</v>
      </c>
      <c r="K479" s="15">
        <f t="shared" si="118"/>
        <v>24.666081789401897</v>
      </c>
      <c r="L479" s="15">
        <f t="shared" si="112"/>
        <v>8.5516783111362252E-2</v>
      </c>
      <c r="M479" s="15">
        <f t="shared" si="113"/>
        <v>7.5746845746845773E-2</v>
      </c>
      <c r="N479" s="18">
        <f t="shared" si="114"/>
        <v>34.35256954510912</v>
      </c>
      <c r="O479" s="15">
        <f t="shared" si="115"/>
        <v>0.12099842324215794</v>
      </c>
    </row>
    <row r="480" spans="1:15" x14ac:dyDescent="0.25">
      <c r="A480" s="8">
        <f t="shared" si="111"/>
        <v>40</v>
      </c>
      <c r="B480" s="8">
        <f t="shared" si="109"/>
        <v>11</v>
      </c>
      <c r="C480" s="5">
        <v>479</v>
      </c>
      <c r="D480" s="6">
        <v>2.8000000000000003</v>
      </c>
      <c r="E480" s="6">
        <v>2.8000000000000003</v>
      </c>
      <c r="F480" s="7">
        <f t="shared" si="108"/>
        <v>0</v>
      </c>
      <c r="G480" s="5">
        <f t="shared" si="107"/>
        <v>30.617999999999999</v>
      </c>
      <c r="H480" s="6">
        <f t="shared" si="110"/>
        <v>-9.2726666666666666E-2</v>
      </c>
      <c r="I480" s="15">
        <f t="shared" si="116"/>
        <v>1.2143496574845992E-2</v>
      </c>
      <c r="J480" s="15">
        <f t="shared" si="117"/>
        <v>0.10487016324151266</v>
      </c>
      <c r="K480" s="15">
        <f t="shared" si="118"/>
        <v>34.261048972453793</v>
      </c>
      <c r="L480" s="15">
        <f t="shared" si="112"/>
        <v>0.11524193762803586</v>
      </c>
      <c r="M480" s="15">
        <f t="shared" si="113"/>
        <v>0.10189743589743588</v>
      </c>
      <c r="N480" s="18">
        <f t="shared" si="114"/>
        <v>39.400676603729799</v>
      </c>
      <c r="O480" s="15">
        <f t="shared" si="115"/>
        <v>0.13406841246787474</v>
      </c>
    </row>
    <row r="481" spans="1:15" x14ac:dyDescent="0.25">
      <c r="A481" s="8">
        <f t="shared" si="111"/>
        <v>40</v>
      </c>
      <c r="B481" s="8">
        <f t="shared" si="109"/>
        <v>12</v>
      </c>
      <c r="C481" s="5">
        <v>480</v>
      </c>
      <c r="D481" s="6">
        <v>0.06</v>
      </c>
      <c r="E481" s="6">
        <v>0.06</v>
      </c>
      <c r="F481" s="7">
        <f t="shared" si="108"/>
        <v>0</v>
      </c>
      <c r="G481" s="5">
        <f t="shared" si="107"/>
        <v>27.382666666666658</v>
      </c>
      <c r="H481" s="6">
        <f t="shared" si="110"/>
        <v>-9.1075555555555535E-2</v>
      </c>
      <c r="I481" s="15">
        <f t="shared" si="116"/>
        <v>-4.1076368635580571E-3</v>
      </c>
      <c r="J481" s="15">
        <f t="shared" si="117"/>
        <v>8.6967918691997478E-2</v>
      </c>
      <c r="K481" s="15">
        <f t="shared" si="118"/>
        <v>26.150375607599241</v>
      </c>
      <c r="L481" s="15">
        <f t="shared" si="112"/>
        <v>9.5569141419777445E-2</v>
      </c>
      <c r="M481" s="15">
        <f t="shared" si="113"/>
        <v>0.10008302808302806</v>
      </c>
      <c r="N481" s="18">
        <f t="shared" si="114"/>
        <v>21.606228985174862</v>
      </c>
      <c r="O481" s="15">
        <f t="shared" si="115"/>
        <v>7.8923915696611224E-2</v>
      </c>
    </row>
    <row r="482" spans="1:15" x14ac:dyDescent="0.25">
      <c r="A482" s="8">
        <f t="shared" si="111"/>
        <v>41</v>
      </c>
      <c r="B482" s="8">
        <f t="shared" si="109"/>
        <v>1</v>
      </c>
      <c r="C482" s="5">
        <v>481</v>
      </c>
      <c r="D482" s="6">
        <v>26.950000000000003</v>
      </c>
      <c r="E482" s="6">
        <v>26.950000000000003</v>
      </c>
      <c r="F482" s="7">
        <f t="shared" si="108"/>
        <v>0</v>
      </c>
      <c r="G482" s="5">
        <f t="shared" si="107"/>
        <v>30.238222222222227</v>
      </c>
      <c r="H482" s="6">
        <f t="shared" si="110"/>
        <v>-1.0960740740740747E-2</v>
      </c>
      <c r="I482" s="15">
        <f t="shared" si="116"/>
        <v>-1.4364976523714903E-3</v>
      </c>
      <c r="J482" s="15">
        <f t="shared" si="117"/>
        <v>9.5242430883692563E-3</v>
      </c>
      <c r="K482" s="15">
        <f t="shared" si="118"/>
        <v>29.80727292651078</v>
      </c>
      <c r="L482" s="15">
        <f t="shared" si="112"/>
        <v>1.0466201196010175E-2</v>
      </c>
      <c r="M482" s="15">
        <f t="shared" si="113"/>
        <v>1.204477004477005E-2</v>
      </c>
      <c r="N482" s="18">
        <f t="shared" si="114"/>
        <v>19.335456869901286</v>
      </c>
      <c r="O482" s="15">
        <f t="shared" si="115"/>
        <v>-2.7892099377650977E-2</v>
      </c>
    </row>
    <row r="483" spans="1:15" x14ac:dyDescent="0.25">
      <c r="A483" s="8">
        <f t="shared" si="111"/>
        <v>41</v>
      </c>
      <c r="B483" s="8">
        <f t="shared" si="109"/>
        <v>2</v>
      </c>
      <c r="C483" s="5">
        <v>482</v>
      </c>
      <c r="D483" s="6">
        <v>39.610000000000007</v>
      </c>
      <c r="E483" s="6">
        <v>39.610000000000007</v>
      </c>
      <c r="F483" s="7">
        <f t="shared" si="108"/>
        <v>0</v>
      </c>
      <c r="G483" s="5">
        <f t="shared" si="107"/>
        <v>29.712</v>
      </c>
      <c r="H483" s="6">
        <f t="shared" si="110"/>
        <v>3.2993333333333354E-2</v>
      </c>
      <c r="I483" s="15">
        <f t="shared" si="116"/>
        <v>-8.3545828873373886E-3</v>
      </c>
      <c r="J483" s="15">
        <f t="shared" si="117"/>
        <v>-4.1347916220670744E-2</v>
      </c>
      <c r="K483" s="15">
        <f t="shared" si="118"/>
        <v>27.205625133798783</v>
      </c>
      <c r="L483" s="15">
        <f t="shared" si="112"/>
        <v>-4.5437270572165657E-2</v>
      </c>
      <c r="M483" s="15">
        <f t="shared" si="113"/>
        <v>-3.6256410256410285E-2</v>
      </c>
      <c r="N483" s="18">
        <f t="shared" si="114"/>
        <v>28.422131600412229</v>
      </c>
      <c r="O483" s="15">
        <f t="shared" si="115"/>
        <v>-4.0981202928892957E-2</v>
      </c>
    </row>
    <row r="484" spans="1:15" x14ac:dyDescent="0.25">
      <c r="A484" s="8">
        <f t="shared" si="111"/>
        <v>41</v>
      </c>
      <c r="B484" s="8">
        <f t="shared" si="109"/>
        <v>3</v>
      </c>
      <c r="C484" s="5">
        <v>483</v>
      </c>
      <c r="D484" s="6">
        <v>57.13</v>
      </c>
      <c r="E484" s="6">
        <v>57.13</v>
      </c>
      <c r="F484" s="7">
        <f t="shared" si="108"/>
        <v>0</v>
      </c>
      <c r="G484" s="5">
        <f t="shared" si="107"/>
        <v>50.258222222222223</v>
      </c>
      <c r="H484" s="6">
        <f t="shared" si="110"/>
        <v>2.2905925925925934E-2</v>
      </c>
      <c r="I484" s="15">
        <f t="shared" si="116"/>
        <v>-1.2935251950913452E-2</v>
      </c>
      <c r="J484" s="15">
        <f t="shared" si="117"/>
        <v>-3.5841177876839388E-2</v>
      </c>
      <c r="K484" s="15">
        <f t="shared" si="118"/>
        <v>46.377646636948185</v>
      </c>
      <c r="L484" s="15">
        <f t="shared" si="112"/>
        <v>-3.9385909754768564E-2</v>
      </c>
      <c r="M484" s="15">
        <f t="shared" si="113"/>
        <v>-2.517134717134718E-2</v>
      </c>
      <c r="N484" s="18">
        <f t="shared" si="114"/>
        <v>37.802598814717058</v>
      </c>
      <c r="O484" s="15">
        <f t="shared" si="115"/>
        <v>-7.0796341338032767E-2</v>
      </c>
    </row>
    <row r="485" spans="1:15" x14ac:dyDescent="0.25">
      <c r="A485" s="8">
        <f t="shared" si="111"/>
        <v>41</v>
      </c>
      <c r="B485" s="8">
        <f t="shared" si="109"/>
        <v>4</v>
      </c>
      <c r="C485" s="5">
        <v>484</v>
      </c>
      <c r="D485" s="6">
        <v>52.059999999999995</v>
      </c>
      <c r="E485" s="6">
        <v>52.059999999999995</v>
      </c>
      <c r="F485" s="7">
        <f t="shared" si="108"/>
        <v>0</v>
      </c>
      <c r="G485" s="5">
        <f t="shared" si="107"/>
        <v>56.801333333333325</v>
      </c>
      <c r="H485" s="6">
        <f t="shared" si="110"/>
        <v>-1.5804444444444433E-2</v>
      </c>
      <c r="I485" s="15">
        <f t="shared" si="116"/>
        <v>-8.211741069596332E-3</v>
      </c>
      <c r="J485" s="15">
        <f t="shared" si="117"/>
        <v>7.5927033748481015E-3</v>
      </c>
      <c r="K485" s="15">
        <f t="shared" si="118"/>
        <v>54.337811012454424</v>
      </c>
      <c r="L485" s="15">
        <f t="shared" si="112"/>
        <v>8.3436300822506537E-3</v>
      </c>
      <c r="M485" s="15">
        <f t="shared" si="113"/>
        <v>1.7367521367521354E-2</v>
      </c>
      <c r="N485" s="18">
        <f t="shared" si="114"/>
        <v>48.48993085789121</v>
      </c>
      <c r="O485" s="15">
        <f t="shared" si="115"/>
        <v>-1.3077176344720826E-2</v>
      </c>
    </row>
    <row r="486" spans="1:15" x14ac:dyDescent="0.25">
      <c r="A486" s="8">
        <f t="shared" si="111"/>
        <v>41</v>
      </c>
      <c r="B486" s="8">
        <f t="shared" si="109"/>
        <v>5</v>
      </c>
      <c r="C486" s="5">
        <v>485</v>
      </c>
      <c r="D486" s="6">
        <v>50.730000000000004</v>
      </c>
      <c r="E486" s="6">
        <v>50.730000000000004</v>
      </c>
      <c r="F486" s="7">
        <f t="shared" si="108"/>
        <v>0</v>
      </c>
      <c r="G486" s="5">
        <f t="shared" si="107"/>
        <v>42.779555555555547</v>
      </c>
      <c r="H486" s="6">
        <f t="shared" si="110"/>
        <v>2.6501481481481525E-2</v>
      </c>
      <c r="I486" s="15">
        <f t="shared" si="116"/>
        <v>8.5384128078515899E-3</v>
      </c>
      <c r="J486" s="15">
        <f t="shared" si="117"/>
        <v>-1.7963068673629935E-2</v>
      </c>
      <c r="K486" s="15">
        <f t="shared" si="118"/>
        <v>45.341079397911024</v>
      </c>
      <c r="L486" s="15">
        <f t="shared" si="112"/>
        <v>-1.973963590508784E-2</v>
      </c>
      <c r="M486" s="15">
        <f t="shared" si="113"/>
        <v>-2.912250712250717E-2</v>
      </c>
      <c r="N486" s="18">
        <f t="shared" si="114"/>
        <v>49.798464800811587</v>
      </c>
      <c r="O486" s="15">
        <f t="shared" si="115"/>
        <v>-3.4122168468440186E-3</v>
      </c>
    </row>
    <row r="487" spans="1:15" x14ac:dyDescent="0.25">
      <c r="A487" s="8">
        <f t="shared" si="111"/>
        <v>41</v>
      </c>
      <c r="B487" s="8">
        <f t="shared" si="109"/>
        <v>6</v>
      </c>
      <c r="C487" s="5">
        <v>486</v>
      </c>
      <c r="D487" s="6">
        <v>0.03</v>
      </c>
      <c r="E487" s="6">
        <v>0.03</v>
      </c>
      <c r="F487" s="7">
        <f t="shared" si="108"/>
        <v>0</v>
      </c>
      <c r="G487" s="5">
        <f t="shared" si="107"/>
        <v>11.283111111111111</v>
      </c>
      <c r="H487" s="6">
        <f t="shared" si="110"/>
        <v>-3.7510370370370374E-2</v>
      </c>
      <c r="I487" s="15">
        <f t="shared" si="116"/>
        <v>-1.9703249820527697E-3</v>
      </c>
      <c r="J487" s="15">
        <f t="shared" si="117"/>
        <v>3.5540045388317607E-2</v>
      </c>
      <c r="K487" s="15">
        <f t="shared" si="118"/>
        <v>10.692013616495281</v>
      </c>
      <c r="L487" s="15">
        <f t="shared" si="112"/>
        <v>3.9054994932217146E-2</v>
      </c>
      <c r="M487" s="15">
        <f t="shared" si="113"/>
        <v>4.1220187220187221E-2</v>
      </c>
      <c r="N487" s="18">
        <f t="shared" si="114"/>
        <v>32.394407572301397</v>
      </c>
      <c r="O487" s="15">
        <f t="shared" si="115"/>
        <v>0.1185509434882835</v>
      </c>
    </row>
    <row r="488" spans="1:15" x14ac:dyDescent="0.25">
      <c r="A488" s="8">
        <f t="shared" si="111"/>
        <v>41</v>
      </c>
      <c r="B488" s="8">
        <f t="shared" si="109"/>
        <v>7</v>
      </c>
      <c r="C488" s="5">
        <v>487</v>
      </c>
      <c r="D488" s="6">
        <v>18.52</v>
      </c>
      <c r="E488" s="6">
        <v>18.52</v>
      </c>
      <c r="F488" s="7">
        <f t="shared" si="108"/>
        <v>0</v>
      </c>
      <c r="G488" s="5">
        <f t="shared" si="107"/>
        <v>4.4557777777777785</v>
      </c>
      <c r="H488" s="6">
        <f t="shared" si="110"/>
        <v>4.6880740740740737E-2</v>
      </c>
      <c r="I488" s="15">
        <f t="shared" si="116"/>
        <v>-1.2860005950916355E-2</v>
      </c>
      <c r="J488" s="15">
        <f t="shared" si="117"/>
        <v>-5.974074669165709E-2</v>
      </c>
      <c r="K488" s="15">
        <f t="shared" si="118"/>
        <v>0.59777599250287183</v>
      </c>
      <c r="L488" s="15">
        <f t="shared" si="112"/>
        <v>-6.5649172188634169E-2</v>
      </c>
      <c r="M488" s="15">
        <f t="shared" si="113"/>
        <v>-5.1517297517297507E-2</v>
      </c>
      <c r="N488" s="18">
        <f t="shared" si="114"/>
        <v>10.56080193865664</v>
      </c>
      <c r="O488" s="15">
        <f t="shared" si="115"/>
        <v>-2.9154571653272378E-2</v>
      </c>
    </row>
    <row r="489" spans="1:15" x14ac:dyDescent="0.25">
      <c r="A489" s="8">
        <f t="shared" si="111"/>
        <v>41</v>
      </c>
      <c r="B489" s="8">
        <f t="shared" si="109"/>
        <v>8</v>
      </c>
      <c r="C489" s="5">
        <v>488</v>
      </c>
      <c r="D489" s="6">
        <v>1.02</v>
      </c>
      <c r="E489" s="6">
        <v>1.02</v>
      </c>
      <c r="F489" s="7">
        <f t="shared" si="108"/>
        <v>0</v>
      </c>
      <c r="G489" s="5">
        <f t="shared" si="107"/>
        <v>3.2571111111111111</v>
      </c>
      <c r="H489" s="6">
        <f t="shared" si="110"/>
        <v>-7.4570370370370372E-3</v>
      </c>
      <c r="I489" s="15">
        <f t="shared" si="116"/>
        <v>6.8879786994559874E-3</v>
      </c>
      <c r="J489" s="15">
        <f t="shared" si="117"/>
        <v>1.4345015736493025E-2</v>
      </c>
      <c r="K489" s="15">
        <f t="shared" si="118"/>
        <v>5.3235047209479074</v>
      </c>
      <c r="L489" s="15">
        <f t="shared" si="112"/>
        <v>1.5763753556585741E-2</v>
      </c>
      <c r="M489" s="15">
        <f t="shared" si="113"/>
        <v>8.1945461945461939E-3</v>
      </c>
      <c r="N489" s="18">
        <f t="shared" si="114"/>
        <v>11.608121861406337</v>
      </c>
      <c r="O489" s="15">
        <f t="shared" si="115"/>
        <v>3.8784329162660579E-2</v>
      </c>
    </row>
    <row r="490" spans="1:15" x14ac:dyDescent="0.25">
      <c r="A490" s="8">
        <f t="shared" si="111"/>
        <v>41</v>
      </c>
      <c r="B490" s="8">
        <f t="shared" si="109"/>
        <v>9</v>
      </c>
      <c r="C490" s="5">
        <v>489</v>
      </c>
      <c r="D490" s="6">
        <v>1.1099999999999999</v>
      </c>
      <c r="E490" s="6">
        <v>1.1099999999999999</v>
      </c>
      <c r="F490" s="7">
        <f t="shared" si="108"/>
        <v>0</v>
      </c>
      <c r="G490" s="5">
        <f t="shared" si="107"/>
        <v>5.2579999999999991</v>
      </c>
      <c r="H490" s="6">
        <f t="shared" si="110"/>
        <v>-1.3826666666666666E-2</v>
      </c>
      <c r="I490" s="15">
        <f t="shared" si="116"/>
        <v>8.3518844863967184E-3</v>
      </c>
      <c r="J490" s="15">
        <f t="shared" si="117"/>
        <v>2.2178551153063386E-2</v>
      </c>
      <c r="K490" s="15">
        <f t="shared" si="118"/>
        <v>7.7635653459190141</v>
      </c>
      <c r="L490" s="15">
        <f t="shared" si="112"/>
        <v>2.4372034234135587E-2</v>
      </c>
      <c r="M490" s="15">
        <f t="shared" si="113"/>
        <v>1.5194139194139193E-2</v>
      </c>
      <c r="N490" s="18">
        <f t="shared" si="114"/>
        <v>11.723044558099502</v>
      </c>
      <c r="O490" s="15">
        <f t="shared" si="115"/>
        <v>3.8875621091939573E-2</v>
      </c>
    </row>
    <row r="491" spans="1:15" x14ac:dyDescent="0.25">
      <c r="A491" s="8">
        <f t="shared" si="111"/>
        <v>41</v>
      </c>
      <c r="B491" s="8">
        <f t="shared" si="109"/>
        <v>10</v>
      </c>
      <c r="C491" s="5">
        <v>490</v>
      </c>
      <c r="D491" s="6">
        <v>29.14</v>
      </c>
      <c r="E491" s="6">
        <v>29.14</v>
      </c>
      <c r="F491" s="7">
        <f t="shared" si="108"/>
        <v>0</v>
      </c>
      <c r="G491" s="5">
        <f t="shared" si="107"/>
        <v>21.998888888888896</v>
      </c>
      <c r="H491" s="6">
        <f t="shared" si="110"/>
        <v>2.3803703703703681E-2</v>
      </c>
      <c r="I491" s="15">
        <f t="shared" si="116"/>
        <v>-3.5095720971259486E-3</v>
      </c>
      <c r="J491" s="15">
        <f t="shared" si="117"/>
        <v>-2.731327580082963E-2</v>
      </c>
      <c r="K491" s="15">
        <f t="shared" si="118"/>
        <v>20.946017259751113</v>
      </c>
      <c r="L491" s="15">
        <f t="shared" si="112"/>
        <v>-3.0014588792120468E-2</v>
      </c>
      <c r="M491" s="15">
        <f t="shared" si="113"/>
        <v>-2.6157916157916135E-2</v>
      </c>
      <c r="N491" s="18">
        <f t="shared" si="114"/>
        <v>10.648045646204707</v>
      </c>
      <c r="O491" s="15">
        <f t="shared" si="115"/>
        <v>-6.773609653404869E-2</v>
      </c>
    </row>
    <row r="492" spans="1:15" x14ac:dyDescent="0.25">
      <c r="A492" s="8">
        <f t="shared" si="111"/>
        <v>41</v>
      </c>
      <c r="B492" s="8">
        <f t="shared" si="109"/>
        <v>11</v>
      </c>
      <c r="C492" s="5">
        <v>491</v>
      </c>
      <c r="D492" s="6">
        <v>2.3199999999999998</v>
      </c>
      <c r="E492" s="6">
        <v>2.3199999999999998</v>
      </c>
      <c r="F492" s="7">
        <f t="shared" si="108"/>
        <v>0</v>
      </c>
      <c r="G492" s="5">
        <f t="shared" si="107"/>
        <v>30.617999999999999</v>
      </c>
      <c r="H492" s="6">
        <f t="shared" si="110"/>
        <v>-9.4326666666666656E-2</v>
      </c>
      <c r="I492" s="15">
        <f t="shared" si="116"/>
        <v>-1.0708833585335618E-2</v>
      </c>
      <c r="J492" s="15">
        <f t="shared" si="117"/>
        <v>8.3617833081331042E-2</v>
      </c>
      <c r="K492" s="15">
        <f t="shared" si="118"/>
        <v>27.405349924399314</v>
      </c>
      <c r="L492" s="15">
        <f t="shared" si="112"/>
        <v>9.1887728660803344E-2</v>
      </c>
      <c r="M492" s="15">
        <f t="shared" si="113"/>
        <v>0.10365567765567765</v>
      </c>
      <c r="N492" s="18">
        <f t="shared" si="114"/>
        <v>16.424129932533472</v>
      </c>
      <c r="O492" s="15">
        <f t="shared" si="115"/>
        <v>5.1663479606349712E-2</v>
      </c>
    </row>
    <row r="493" spans="1:15" x14ac:dyDescent="0.25">
      <c r="A493" s="8">
        <f t="shared" si="111"/>
        <v>41</v>
      </c>
      <c r="B493" s="8">
        <f t="shared" si="109"/>
        <v>12</v>
      </c>
      <c r="C493" s="5">
        <v>492</v>
      </c>
      <c r="D493" s="6">
        <v>17.049999999999997</v>
      </c>
      <c r="E493" s="6">
        <v>17.049999999999997</v>
      </c>
      <c r="F493" s="7">
        <f t="shared" si="108"/>
        <v>0</v>
      </c>
      <c r="G493" s="5">
        <f t="shared" si="107"/>
        <v>27.382666666666658</v>
      </c>
      <c r="H493" s="6">
        <f t="shared" si="110"/>
        <v>-3.44422222222222E-2</v>
      </c>
      <c r="I493" s="15">
        <f t="shared" si="116"/>
        <v>-1.8539111973580612E-2</v>
      </c>
      <c r="J493" s="15">
        <f t="shared" si="117"/>
        <v>1.5903110248641588E-2</v>
      </c>
      <c r="K493" s="15">
        <f t="shared" si="118"/>
        <v>21.820933074592475</v>
      </c>
      <c r="L493" s="15">
        <f t="shared" si="112"/>
        <v>1.7475945328177572E-2</v>
      </c>
      <c r="M493" s="15">
        <f t="shared" si="113"/>
        <v>3.7848595848595831E-2</v>
      </c>
      <c r="N493" s="18">
        <f t="shared" si="114"/>
        <v>15.695786086068763</v>
      </c>
      <c r="O493" s="15">
        <f t="shared" si="115"/>
        <v>-4.9604905272206384E-3</v>
      </c>
    </row>
    <row r="494" spans="1:15" x14ac:dyDescent="0.25">
      <c r="A494" s="8">
        <f t="shared" si="111"/>
        <v>42</v>
      </c>
      <c r="B494" s="8">
        <f t="shared" si="109"/>
        <v>1</v>
      </c>
      <c r="C494" s="5">
        <v>493</v>
      </c>
      <c r="D494" s="6">
        <v>30.54</v>
      </c>
      <c r="E494" s="6">
        <v>30.54</v>
      </c>
      <c r="F494" s="7">
        <f t="shared" si="108"/>
        <v>0</v>
      </c>
      <c r="G494" s="5">
        <f t="shared" si="107"/>
        <v>30.238222222222227</v>
      </c>
      <c r="H494" s="6">
        <f t="shared" si="110"/>
        <v>1.005925925925908E-3</v>
      </c>
      <c r="I494" s="15">
        <f t="shared" si="116"/>
        <v>-7.5805172091044856E-3</v>
      </c>
      <c r="J494" s="15">
        <f t="shared" si="117"/>
        <v>-8.586443135030394E-3</v>
      </c>
      <c r="K494" s="15">
        <f t="shared" si="118"/>
        <v>27.96406705949088</v>
      </c>
      <c r="L494" s="15">
        <f t="shared" si="112"/>
        <v>-9.4356517967367007E-3</v>
      </c>
      <c r="M494" s="15">
        <f t="shared" si="113"/>
        <v>-1.1054131054130856E-3</v>
      </c>
      <c r="N494" s="18">
        <f t="shared" si="114"/>
        <v>25.000247788920145</v>
      </c>
      <c r="O494" s="15">
        <f t="shared" si="115"/>
        <v>-2.0292132641318145E-2</v>
      </c>
    </row>
    <row r="495" spans="1:15" x14ac:dyDescent="0.25">
      <c r="A495" s="8">
        <f t="shared" si="111"/>
        <v>42</v>
      </c>
      <c r="B495" s="8">
        <f t="shared" si="109"/>
        <v>2</v>
      </c>
      <c r="C495" s="5">
        <v>494</v>
      </c>
      <c r="D495" s="6">
        <v>20.279999999999998</v>
      </c>
      <c r="E495" s="6">
        <v>20.279999999999998</v>
      </c>
      <c r="F495" s="7">
        <f t="shared" si="108"/>
        <v>0</v>
      </c>
      <c r="G495" s="5">
        <f t="shared" si="107"/>
        <v>29.712</v>
      </c>
      <c r="H495" s="6">
        <f t="shared" si="110"/>
        <v>-3.144000000000001E-2</v>
      </c>
      <c r="I495" s="15">
        <f t="shared" si="116"/>
        <v>3.6324543386750162E-3</v>
      </c>
      <c r="J495" s="15">
        <f t="shared" si="117"/>
        <v>3.5072454338675028E-2</v>
      </c>
      <c r="K495" s="15">
        <f t="shared" si="118"/>
        <v>30.801736301602503</v>
      </c>
      <c r="L495" s="15">
        <f t="shared" si="112"/>
        <v>3.8541158613928594E-2</v>
      </c>
      <c r="M495" s="15">
        <f t="shared" si="113"/>
        <v>3.4549450549450557E-2</v>
      </c>
      <c r="N495" s="18">
        <f t="shared" si="114"/>
        <v>37.837303151137149</v>
      </c>
      <c r="O495" s="15">
        <f t="shared" si="115"/>
        <v>6.4312465755081136E-2</v>
      </c>
    </row>
    <row r="496" spans="1:15" x14ac:dyDescent="0.25">
      <c r="A496" s="8">
        <f t="shared" si="111"/>
        <v>42</v>
      </c>
      <c r="B496" s="8">
        <f t="shared" si="109"/>
        <v>3</v>
      </c>
      <c r="C496" s="5">
        <v>495</v>
      </c>
      <c r="D496" s="6">
        <v>23.099999999999998</v>
      </c>
      <c r="E496" s="6">
        <v>23.099999999999998</v>
      </c>
      <c r="F496" s="7">
        <f t="shared" si="108"/>
        <v>0</v>
      </c>
      <c r="G496" s="5">
        <f t="shared" si="107"/>
        <v>50.258222222222223</v>
      </c>
      <c r="H496" s="6">
        <f t="shared" si="110"/>
        <v>-9.0527407407407418E-2</v>
      </c>
      <c r="I496" s="15">
        <f t="shared" si="116"/>
        <v>-7.8579155914749576E-3</v>
      </c>
      <c r="J496" s="15">
        <f t="shared" si="117"/>
        <v>8.2669491815932458E-2</v>
      </c>
      <c r="K496" s="15">
        <f t="shared" si="118"/>
        <v>47.900847544779737</v>
      </c>
      <c r="L496" s="15">
        <f t="shared" si="112"/>
        <v>9.0845595402123586E-2</v>
      </c>
      <c r="M496" s="15">
        <f t="shared" si="113"/>
        <v>9.9480667480667487E-2</v>
      </c>
      <c r="N496" s="18">
        <f t="shared" si="114"/>
        <v>38.817948423751098</v>
      </c>
      <c r="O496" s="15">
        <f t="shared" si="115"/>
        <v>5.7574902651102933E-2</v>
      </c>
    </row>
    <row r="497" spans="1:15" x14ac:dyDescent="0.25">
      <c r="A497" s="8">
        <f t="shared" si="111"/>
        <v>42</v>
      </c>
      <c r="B497" s="8">
        <f t="shared" si="109"/>
        <v>4</v>
      </c>
      <c r="C497" s="5">
        <v>496</v>
      </c>
      <c r="D497" s="6">
        <v>32.550000000000004</v>
      </c>
      <c r="E497" s="6">
        <v>32.550000000000004</v>
      </c>
      <c r="F497" s="7">
        <f t="shared" si="108"/>
        <v>0</v>
      </c>
      <c r="G497" s="5">
        <f t="shared" si="107"/>
        <v>56.801333333333325</v>
      </c>
      <c r="H497" s="6">
        <f t="shared" si="110"/>
        <v>-8.0837777777777731E-2</v>
      </c>
      <c r="I497" s="15">
        <f t="shared" si="116"/>
        <v>7.2994625672848394E-4</v>
      </c>
      <c r="J497" s="15">
        <f t="shared" si="117"/>
        <v>8.1567724034506212E-2</v>
      </c>
      <c r="K497" s="15">
        <f t="shared" si="118"/>
        <v>57.02031721035187</v>
      </c>
      <c r="L497" s="15">
        <f t="shared" si="112"/>
        <v>8.9634861576380453E-2</v>
      </c>
      <c r="M497" s="15">
        <f t="shared" si="113"/>
        <v>8.8832722832722782E-2</v>
      </c>
      <c r="N497" s="18">
        <f t="shared" si="114"/>
        <v>42.40033963222092</v>
      </c>
      <c r="O497" s="15">
        <f t="shared" si="115"/>
        <v>3.6081830154655367E-2</v>
      </c>
    </row>
    <row r="498" spans="1:15" x14ac:dyDescent="0.25">
      <c r="A498" s="8">
        <f t="shared" si="111"/>
        <v>42</v>
      </c>
      <c r="B498" s="8">
        <f t="shared" si="109"/>
        <v>5</v>
      </c>
      <c r="C498" s="5">
        <v>497</v>
      </c>
      <c r="D498" s="6">
        <v>33.590000000000003</v>
      </c>
      <c r="E498" s="6">
        <v>33.590000000000003</v>
      </c>
      <c r="F498" s="7">
        <f t="shared" si="108"/>
        <v>0</v>
      </c>
      <c r="G498" s="5">
        <f t="shared" si="107"/>
        <v>42.779555555555547</v>
      </c>
      <c r="H498" s="6">
        <f t="shared" si="110"/>
        <v>-3.0631851851851809E-2</v>
      </c>
      <c r="I498" s="15">
        <f t="shared" si="116"/>
        <v>-1.7082361432608321E-2</v>
      </c>
      <c r="J498" s="15">
        <f t="shared" si="117"/>
        <v>1.3549490419243488E-2</v>
      </c>
      <c r="K498" s="15">
        <f t="shared" si="118"/>
        <v>37.654847125773053</v>
      </c>
      <c r="L498" s="15">
        <f t="shared" si="112"/>
        <v>1.4889549911256591E-2</v>
      </c>
      <c r="M498" s="15">
        <f t="shared" si="113"/>
        <v>3.3661375661375614E-2</v>
      </c>
      <c r="N498" s="18">
        <f t="shared" si="114"/>
        <v>31.643434178576729</v>
      </c>
      <c r="O498" s="15">
        <f t="shared" si="115"/>
        <v>-7.1302777341511869E-3</v>
      </c>
    </row>
    <row r="499" spans="1:15" x14ac:dyDescent="0.25">
      <c r="A499" s="8">
        <f t="shared" si="111"/>
        <v>42</v>
      </c>
      <c r="B499" s="8">
        <f t="shared" si="109"/>
        <v>6</v>
      </c>
      <c r="C499" s="5">
        <v>498</v>
      </c>
      <c r="D499" s="6">
        <v>8.4399999999999977</v>
      </c>
      <c r="E499" s="6">
        <v>8.4399999999999977</v>
      </c>
      <c r="F499" s="7">
        <f t="shared" si="108"/>
        <v>0</v>
      </c>
      <c r="G499" s="5">
        <f t="shared" si="107"/>
        <v>11.283111111111111</v>
      </c>
      <c r="H499" s="6">
        <f t="shared" si="110"/>
        <v>-9.477037037037046E-3</v>
      </c>
      <c r="I499" s="15">
        <f t="shared" si="116"/>
        <v>-1.410667868911848E-2</v>
      </c>
      <c r="J499" s="15">
        <f t="shared" si="117"/>
        <v>-4.6296416520814343E-3</v>
      </c>
      <c r="K499" s="15">
        <f t="shared" si="118"/>
        <v>7.0511075043755671</v>
      </c>
      <c r="L499" s="15">
        <f t="shared" si="112"/>
        <v>-5.0875182989905884E-3</v>
      </c>
      <c r="M499" s="15">
        <f t="shared" si="113"/>
        <v>1.0414326414326424E-2</v>
      </c>
      <c r="N499" s="18">
        <f t="shared" si="114"/>
        <v>22.865069482447655</v>
      </c>
      <c r="O499" s="15">
        <f t="shared" si="115"/>
        <v>5.2839082353288123E-2</v>
      </c>
    </row>
    <row r="500" spans="1:15" x14ac:dyDescent="0.25">
      <c r="A500" s="8">
        <f t="shared" si="111"/>
        <v>42</v>
      </c>
      <c r="B500" s="8">
        <f t="shared" si="109"/>
        <v>7</v>
      </c>
      <c r="C500" s="5">
        <v>499</v>
      </c>
      <c r="D500" s="6">
        <v>17.02</v>
      </c>
      <c r="E500" s="6">
        <v>17.02</v>
      </c>
      <c r="F500" s="7">
        <f t="shared" si="108"/>
        <v>0</v>
      </c>
      <c r="G500" s="5">
        <f t="shared" si="107"/>
        <v>4.4557777777777785</v>
      </c>
      <c r="H500" s="6">
        <f t="shared" si="110"/>
        <v>4.1880740740740732E-2</v>
      </c>
      <c r="I500" s="15">
        <f t="shared" si="116"/>
        <v>-1.5290782053828484E-3</v>
      </c>
      <c r="J500" s="15">
        <f t="shared" si="117"/>
        <v>-4.3409818946123578E-2</v>
      </c>
      <c r="K500" s="15">
        <f t="shared" si="118"/>
        <v>3.9970543161629237</v>
      </c>
      <c r="L500" s="15">
        <f t="shared" si="112"/>
        <v>-4.7703097742992952E-2</v>
      </c>
      <c r="M500" s="15">
        <f t="shared" si="113"/>
        <v>-4.6022792022792018E-2</v>
      </c>
      <c r="N500" s="18">
        <f t="shared" si="114"/>
        <v>20.549256710006816</v>
      </c>
      <c r="O500" s="15">
        <f t="shared" si="115"/>
        <v>1.2927680256435224E-2</v>
      </c>
    </row>
    <row r="501" spans="1:15" x14ac:dyDescent="0.25">
      <c r="A501" s="8">
        <f t="shared" si="111"/>
        <v>42</v>
      </c>
      <c r="B501" s="8">
        <f t="shared" si="109"/>
        <v>8</v>
      </c>
      <c r="C501" s="5">
        <v>500</v>
      </c>
      <c r="D501" s="6">
        <v>0</v>
      </c>
      <c r="E501" s="6">
        <v>0</v>
      </c>
      <c r="F501" s="7">
        <f t="shared" si="108"/>
        <v>0</v>
      </c>
      <c r="G501" s="5">
        <f t="shared" si="107"/>
        <v>3.2571111111111111</v>
      </c>
      <c r="H501" s="6">
        <f t="shared" si="110"/>
        <v>-1.0857037037037037E-2</v>
      </c>
      <c r="I501" s="15">
        <f t="shared" si="116"/>
        <v>-7.7258707824092452E-4</v>
      </c>
      <c r="J501" s="15">
        <f t="shared" si="117"/>
        <v>1.0084449958796112E-2</v>
      </c>
      <c r="K501" s="15">
        <f t="shared" si="118"/>
        <v>3.0253349876388338</v>
      </c>
      <c r="L501" s="15">
        <f t="shared" si="112"/>
        <v>1.108181314153419E-2</v>
      </c>
      <c r="M501" s="15">
        <f t="shared" si="113"/>
        <v>1.1930809930809931E-2</v>
      </c>
      <c r="N501" s="18">
        <f t="shared" si="114"/>
        <v>13.768513524196861</v>
      </c>
      <c r="O501" s="15">
        <f t="shared" si="115"/>
        <v>5.0434115473248574E-2</v>
      </c>
    </row>
    <row r="502" spans="1:15" x14ac:dyDescent="0.25">
      <c r="A502" s="8">
        <f t="shared" si="111"/>
        <v>42</v>
      </c>
      <c r="B502" s="8">
        <f t="shared" si="109"/>
        <v>9</v>
      </c>
      <c r="C502" s="5">
        <v>501</v>
      </c>
      <c r="D502" s="6">
        <v>0.41000000000000003</v>
      </c>
      <c r="E502" s="6">
        <v>0.41000000000000003</v>
      </c>
      <c r="F502" s="7">
        <f t="shared" si="108"/>
        <v>0</v>
      </c>
      <c r="G502" s="5">
        <f t="shared" si="107"/>
        <v>5.2579999999999991</v>
      </c>
      <c r="H502" s="6">
        <f t="shared" si="110"/>
        <v>-1.6159999999999997E-2</v>
      </c>
      <c r="I502" s="15">
        <f t="shared" si="116"/>
        <v>7.3241250763520565E-3</v>
      </c>
      <c r="J502" s="15">
        <f t="shared" si="117"/>
        <v>2.3484125076352055E-2</v>
      </c>
      <c r="K502" s="15">
        <f t="shared" si="118"/>
        <v>7.455237522905616</v>
      </c>
      <c r="L502" s="15">
        <f t="shared" si="112"/>
        <v>2.5806730853134126E-2</v>
      </c>
      <c r="M502" s="15">
        <f t="shared" si="113"/>
        <v>1.7758241758241755E-2</v>
      </c>
      <c r="N502" s="18">
        <f t="shared" si="114"/>
        <v>17.424130433181158</v>
      </c>
      <c r="O502" s="15">
        <f t="shared" si="115"/>
        <v>6.2322822099564683E-2</v>
      </c>
    </row>
    <row r="503" spans="1:15" x14ac:dyDescent="0.25">
      <c r="A503" s="8">
        <f t="shared" si="111"/>
        <v>42</v>
      </c>
      <c r="B503" s="8">
        <f t="shared" si="109"/>
        <v>10</v>
      </c>
      <c r="C503" s="5">
        <v>502</v>
      </c>
      <c r="D503" s="6">
        <v>15.939999999999998</v>
      </c>
      <c r="E503" s="6">
        <v>15.939999999999998</v>
      </c>
      <c r="F503" s="7">
        <f t="shared" si="108"/>
        <v>0</v>
      </c>
      <c r="G503" s="5">
        <f t="shared" si="107"/>
        <v>21.998888888888896</v>
      </c>
      <c r="H503" s="6">
        <f t="shared" si="110"/>
        <v>-2.0196296296296327E-2</v>
      </c>
      <c r="I503" s="15">
        <f t="shared" si="116"/>
        <v>-1.1554510724675778E-2</v>
      </c>
      <c r="J503" s="15">
        <f t="shared" si="117"/>
        <v>8.6417855716205486E-3</v>
      </c>
      <c r="K503" s="15">
        <f t="shared" si="118"/>
        <v>18.532535671486162</v>
      </c>
      <c r="L503" s="15">
        <f t="shared" si="112"/>
        <v>9.4964676611214802E-3</v>
      </c>
      <c r="M503" s="15">
        <f t="shared" si="113"/>
        <v>2.2193732193732229E-2</v>
      </c>
      <c r="N503" s="18">
        <f t="shared" si="114"/>
        <v>18.481642624873409</v>
      </c>
      <c r="O503" s="15">
        <f t="shared" si="115"/>
        <v>9.3100462449575497E-3</v>
      </c>
    </row>
    <row r="504" spans="1:15" x14ac:dyDescent="0.25">
      <c r="A504" s="8">
        <f t="shared" si="111"/>
        <v>42</v>
      </c>
      <c r="B504" s="8">
        <f t="shared" si="109"/>
        <v>11</v>
      </c>
      <c r="C504" s="5">
        <v>503</v>
      </c>
      <c r="D504" s="6">
        <v>44.149999999999991</v>
      </c>
      <c r="E504" s="6">
        <v>44.149999999999991</v>
      </c>
      <c r="F504" s="7">
        <f t="shared" si="108"/>
        <v>0</v>
      </c>
      <c r="G504" s="5">
        <f t="shared" si="107"/>
        <v>30.617999999999999</v>
      </c>
      <c r="H504" s="6">
        <f t="shared" si="110"/>
        <v>4.5106666666666642E-2</v>
      </c>
      <c r="I504" s="15">
        <f t="shared" si="116"/>
        <v>-1.8470800615460272E-2</v>
      </c>
      <c r="J504" s="15">
        <f t="shared" si="117"/>
        <v>-6.3577467282126918E-2</v>
      </c>
      <c r="K504" s="15">
        <f t="shared" si="118"/>
        <v>25.076759815361918</v>
      </c>
      <c r="L504" s="15">
        <f t="shared" si="112"/>
        <v>-6.9865348661677928E-2</v>
      </c>
      <c r="M504" s="15">
        <f t="shared" si="113"/>
        <v>-4.9567765567765543E-2</v>
      </c>
      <c r="N504" s="18">
        <f t="shared" si="114"/>
        <v>20.111403197333722</v>
      </c>
      <c r="O504" s="15">
        <f t="shared" si="115"/>
        <v>-8.8053468141634686E-2</v>
      </c>
    </row>
    <row r="505" spans="1:15" x14ac:dyDescent="0.25">
      <c r="A505" s="8">
        <f t="shared" si="111"/>
        <v>42</v>
      </c>
      <c r="B505" s="8">
        <f t="shared" si="109"/>
        <v>12</v>
      </c>
      <c r="C505" s="5">
        <v>504</v>
      </c>
      <c r="D505" s="6">
        <v>34.559999999999995</v>
      </c>
      <c r="E505" s="6">
        <v>34.559999999999995</v>
      </c>
      <c r="F505" s="7">
        <f t="shared" si="108"/>
        <v>0</v>
      </c>
      <c r="G505" s="5">
        <f t="shared" si="107"/>
        <v>27.382666666666658</v>
      </c>
      <c r="H505" s="6">
        <f t="shared" si="110"/>
        <v>2.3924444444444457E-2</v>
      </c>
      <c r="I505" s="15">
        <f t="shared" si="116"/>
        <v>-2.9584727766719166E-3</v>
      </c>
      <c r="J505" s="15">
        <f t="shared" si="117"/>
        <v>-2.6882917221116374E-2</v>
      </c>
      <c r="K505" s="15">
        <f t="shared" si="118"/>
        <v>26.495124833665084</v>
      </c>
      <c r="L505" s="15">
        <f t="shared" si="112"/>
        <v>-2.9541667275952053E-2</v>
      </c>
      <c r="M505" s="15">
        <f t="shared" si="113"/>
        <v>-2.6290598290598304E-2</v>
      </c>
      <c r="N505" s="18">
        <f t="shared" si="114"/>
        <v>31.476066478681243</v>
      </c>
      <c r="O505" s="15">
        <f t="shared" si="115"/>
        <v>-1.1296459785050372E-2</v>
      </c>
    </row>
    <row r="506" spans="1:15" x14ac:dyDescent="0.25">
      <c r="A506" s="8">
        <f t="shared" si="111"/>
        <v>43</v>
      </c>
      <c r="B506" s="8">
        <f t="shared" si="109"/>
        <v>1</v>
      </c>
      <c r="C506" s="5">
        <v>505</v>
      </c>
      <c r="D506" s="6">
        <v>45.670000000000009</v>
      </c>
      <c r="E506" s="6">
        <v>45.670000000000009</v>
      </c>
      <c r="F506" s="7">
        <f t="shared" si="108"/>
        <v>0</v>
      </c>
      <c r="G506" s="5">
        <f t="shared" si="107"/>
        <v>30.238222222222227</v>
      </c>
      <c r="H506" s="6">
        <f t="shared" si="110"/>
        <v>5.1439259259259275E-2</v>
      </c>
      <c r="I506" s="15">
        <f t="shared" si="116"/>
        <v>1.0414334838305384E-2</v>
      </c>
      <c r="J506" s="15">
        <f t="shared" si="117"/>
        <v>-4.1024924420953887E-2</v>
      </c>
      <c r="K506" s="15">
        <f t="shared" si="118"/>
        <v>33.362522673713841</v>
      </c>
      <c r="L506" s="15">
        <f t="shared" si="112"/>
        <v>-4.5082334528520764E-2</v>
      </c>
      <c r="M506" s="15">
        <f t="shared" si="113"/>
        <v>-5.6526658526658544E-2</v>
      </c>
      <c r="N506" s="18">
        <f t="shared" si="114"/>
        <v>32.494425053405124</v>
      </c>
      <c r="O506" s="15">
        <f t="shared" si="115"/>
        <v>-4.8262179291556358E-2</v>
      </c>
    </row>
    <row r="507" spans="1:15" x14ac:dyDescent="0.25">
      <c r="A507" s="8">
        <f t="shared" si="111"/>
        <v>43</v>
      </c>
      <c r="B507" s="8">
        <f t="shared" si="109"/>
        <v>2</v>
      </c>
      <c r="C507" s="5">
        <v>506</v>
      </c>
      <c r="D507" s="6">
        <v>29.09</v>
      </c>
      <c r="E507" s="6">
        <v>29.09</v>
      </c>
      <c r="F507" s="7">
        <f t="shared" si="108"/>
        <v>0</v>
      </c>
      <c r="G507" s="5">
        <f t="shared" si="107"/>
        <v>29.712</v>
      </c>
      <c r="H507" s="6">
        <f t="shared" si="110"/>
        <v>-2.0733333333333328E-3</v>
      </c>
      <c r="I507" s="15">
        <f t="shared" si="116"/>
        <v>6.1791719818319714E-3</v>
      </c>
      <c r="J507" s="15">
        <f t="shared" si="117"/>
        <v>8.2525053151653038E-3</v>
      </c>
      <c r="K507" s="15">
        <f t="shared" si="118"/>
        <v>31.565751594549592</v>
      </c>
      <c r="L507" s="15">
        <f t="shared" si="112"/>
        <v>9.0686871595223161E-3</v>
      </c>
      <c r="M507" s="15">
        <f t="shared" si="113"/>
        <v>2.2783882783882778E-3</v>
      </c>
      <c r="N507" s="18">
        <f t="shared" si="114"/>
        <v>30.229936727780846</v>
      </c>
      <c r="O507" s="15">
        <f t="shared" si="115"/>
        <v>4.1755924094536477E-3</v>
      </c>
    </row>
    <row r="508" spans="1:15" x14ac:dyDescent="0.25">
      <c r="A508" s="8">
        <f t="shared" si="111"/>
        <v>43</v>
      </c>
      <c r="B508" s="8">
        <f t="shared" si="109"/>
        <v>3</v>
      </c>
      <c r="C508" s="5">
        <v>507</v>
      </c>
      <c r="D508" s="6">
        <v>76.58</v>
      </c>
      <c r="E508" s="6">
        <v>76.58</v>
      </c>
      <c r="F508" s="7">
        <f t="shared" si="108"/>
        <v>0</v>
      </c>
      <c r="G508" s="5">
        <f t="shared" si="107"/>
        <v>50.258222222222223</v>
      </c>
      <c r="H508" s="6">
        <f t="shared" si="110"/>
        <v>8.7739259259259253E-2</v>
      </c>
      <c r="I508" s="15">
        <f t="shared" si="116"/>
        <v>-8.2813718877856428E-3</v>
      </c>
      <c r="J508" s="15">
        <f t="shared" si="117"/>
        <v>-9.6020631147044899E-2</v>
      </c>
      <c r="K508" s="15">
        <f t="shared" si="118"/>
        <v>47.773810655886528</v>
      </c>
      <c r="L508" s="15">
        <f t="shared" si="112"/>
        <v>-0.10551717708466472</v>
      </c>
      <c r="M508" s="15">
        <f t="shared" si="113"/>
        <v>-9.6416768416768411E-2</v>
      </c>
      <c r="N508" s="18">
        <f t="shared" si="114"/>
        <v>27.682868606184609</v>
      </c>
      <c r="O508" s="15">
        <f t="shared" si="115"/>
        <v>-0.17911037140591715</v>
      </c>
    </row>
    <row r="509" spans="1:15" x14ac:dyDescent="0.25">
      <c r="A509" s="8">
        <f t="shared" si="111"/>
        <v>43</v>
      </c>
      <c r="B509" s="8">
        <f t="shared" si="109"/>
        <v>4</v>
      </c>
      <c r="C509" s="5">
        <v>508</v>
      </c>
      <c r="D509" s="6">
        <v>36.02000000000001</v>
      </c>
      <c r="E509" s="6">
        <v>36.02000000000001</v>
      </c>
      <c r="F509" s="7">
        <f t="shared" si="108"/>
        <v>0</v>
      </c>
      <c r="G509" s="5">
        <f t="shared" si="107"/>
        <v>56.801333333333325</v>
      </c>
      <c r="H509" s="6">
        <f t="shared" si="110"/>
        <v>-6.9271111111111047E-2</v>
      </c>
      <c r="I509" s="15">
        <f t="shared" si="116"/>
        <v>-6.4976943018131813E-3</v>
      </c>
      <c r="J509" s="15">
        <f t="shared" si="117"/>
        <v>6.2773416809297863E-2</v>
      </c>
      <c r="K509" s="15">
        <f t="shared" si="118"/>
        <v>54.852025042789371</v>
      </c>
      <c r="L509" s="15">
        <f t="shared" si="112"/>
        <v>6.8981776713514145E-2</v>
      </c>
      <c r="M509" s="15">
        <f t="shared" si="113"/>
        <v>7.612210012210005E-2</v>
      </c>
      <c r="N509" s="18">
        <f t="shared" si="114"/>
        <v>37.018354274668795</v>
      </c>
      <c r="O509" s="15">
        <f t="shared" si="115"/>
        <v>3.6569753650871231E-3</v>
      </c>
    </row>
    <row r="510" spans="1:15" x14ac:dyDescent="0.25">
      <c r="A510" s="8">
        <f t="shared" si="111"/>
        <v>43</v>
      </c>
      <c r="B510" s="8">
        <f t="shared" si="109"/>
        <v>5</v>
      </c>
      <c r="C510" s="5">
        <v>509</v>
      </c>
      <c r="D510" s="6">
        <v>21.46</v>
      </c>
      <c r="E510" s="6">
        <v>21.46</v>
      </c>
      <c r="F510" s="7">
        <f t="shared" si="108"/>
        <v>0</v>
      </c>
      <c r="G510" s="5">
        <f t="shared" si="107"/>
        <v>42.779555555555547</v>
      </c>
      <c r="H510" s="6">
        <f t="shared" si="110"/>
        <v>-7.1065185185185148E-2</v>
      </c>
      <c r="I510" s="15">
        <f t="shared" si="116"/>
        <v>-9.7001324666804913E-3</v>
      </c>
      <c r="J510" s="15">
        <f t="shared" si="117"/>
        <v>6.1365052718504655E-2</v>
      </c>
      <c r="K510" s="15">
        <f t="shared" si="118"/>
        <v>39.869515815551402</v>
      </c>
      <c r="L510" s="15">
        <f t="shared" si="112"/>
        <v>6.7434123866488643E-2</v>
      </c>
      <c r="M510" s="15">
        <f t="shared" si="113"/>
        <v>7.8093610093610058E-2</v>
      </c>
      <c r="N510" s="18">
        <f t="shared" si="114"/>
        <v>28.988517553561046</v>
      </c>
      <c r="O510" s="15">
        <f t="shared" si="115"/>
        <v>2.7576987375681483E-2</v>
      </c>
    </row>
    <row r="511" spans="1:15" x14ac:dyDescent="0.25">
      <c r="A511" s="8">
        <f t="shared" si="111"/>
        <v>43</v>
      </c>
      <c r="B511" s="8">
        <f t="shared" si="109"/>
        <v>6</v>
      </c>
      <c r="C511" s="5">
        <v>510</v>
      </c>
      <c r="D511" s="6">
        <v>8.66</v>
      </c>
      <c r="E511" s="6">
        <v>8.66</v>
      </c>
      <c r="F511" s="7">
        <f t="shared" si="108"/>
        <v>0</v>
      </c>
      <c r="G511" s="5">
        <f t="shared" si="107"/>
        <v>11.283111111111111</v>
      </c>
      <c r="H511" s="6">
        <f t="shared" si="110"/>
        <v>-8.7437037037037032E-3</v>
      </c>
      <c r="I511" s="15">
        <f t="shared" si="116"/>
        <v>-1.7179563212752001E-3</v>
      </c>
      <c r="J511" s="15">
        <f t="shared" si="117"/>
        <v>7.0257473824285026E-3</v>
      </c>
      <c r="K511" s="15">
        <f t="shared" si="118"/>
        <v>10.767724214728551</v>
      </c>
      <c r="L511" s="15">
        <f t="shared" si="112"/>
        <v>7.7206015191522001E-3</v>
      </c>
      <c r="M511" s="15">
        <f t="shared" si="113"/>
        <v>9.6084656084656078E-3</v>
      </c>
      <c r="N511" s="18">
        <f t="shared" si="114"/>
        <v>17.291288871176786</v>
      </c>
      <c r="O511" s="15">
        <f t="shared" si="115"/>
        <v>3.161644275156332E-2</v>
      </c>
    </row>
    <row r="512" spans="1:15" x14ac:dyDescent="0.25">
      <c r="A512" s="8">
        <f t="shared" si="111"/>
        <v>43</v>
      </c>
      <c r="B512" s="8">
        <f t="shared" si="109"/>
        <v>7</v>
      </c>
      <c r="C512" s="5">
        <v>511</v>
      </c>
      <c r="D512" s="6">
        <v>5.129999999999999</v>
      </c>
      <c r="E512" s="6">
        <v>5.129999999999999</v>
      </c>
      <c r="F512" s="7">
        <f t="shared" si="108"/>
        <v>0</v>
      </c>
      <c r="G512" s="5">
        <f t="shared" si="107"/>
        <v>4.4557777777777785</v>
      </c>
      <c r="H512" s="6">
        <f t="shared" si="110"/>
        <v>2.2474074074074015E-3</v>
      </c>
      <c r="I512" s="15">
        <f t="shared" si="116"/>
        <v>1.1111405812463957E-3</v>
      </c>
      <c r="J512" s="15">
        <f t="shared" si="117"/>
        <v>-1.1362668261610059E-3</v>
      </c>
      <c r="K512" s="15">
        <f t="shared" si="118"/>
        <v>4.7891199521516974</v>
      </c>
      <c r="L512" s="15">
        <f t="shared" si="112"/>
        <v>-1.2486448639131926E-3</v>
      </c>
      <c r="M512" s="15">
        <f t="shared" si="113"/>
        <v>-2.4696784696784635E-3</v>
      </c>
      <c r="N512" s="18">
        <f t="shared" si="114"/>
        <v>11.257662959769247</v>
      </c>
      <c r="O512" s="15">
        <f t="shared" si="115"/>
        <v>2.2445651867286621E-2</v>
      </c>
    </row>
    <row r="513" spans="1:15" x14ac:dyDescent="0.25">
      <c r="A513" s="8">
        <f t="shared" si="111"/>
        <v>43</v>
      </c>
      <c r="B513" s="8">
        <f t="shared" si="109"/>
        <v>8</v>
      </c>
      <c r="C513" s="5">
        <v>512</v>
      </c>
      <c r="D513" s="6">
        <v>1.21</v>
      </c>
      <c r="E513" s="6">
        <v>1.21</v>
      </c>
      <c r="F513" s="7">
        <f t="shared" si="108"/>
        <v>0</v>
      </c>
      <c r="G513" s="5">
        <f t="shared" si="107"/>
        <v>3.2571111111111111</v>
      </c>
      <c r="H513" s="6">
        <f t="shared" si="110"/>
        <v>-6.8237037037037034E-3</v>
      </c>
      <c r="I513" s="15">
        <f t="shared" si="116"/>
        <v>-3.4702427554810364E-3</v>
      </c>
      <c r="J513" s="15">
        <f t="shared" si="117"/>
        <v>3.353460948222667E-3</v>
      </c>
      <c r="K513" s="15">
        <f t="shared" si="118"/>
        <v>2.2160382844668001</v>
      </c>
      <c r="L513" s="15">
        <f t="shared" si="112"/>
        <v>3.68512192112381E-3</v>
      </c>
      <c r="M513" s="15">
        <f t="shared" si="113"/>
        <v>7.498575498575499E-3</v>
      </c>
      <c r="N513" s="18">
        <f t="shared" si="114"/>
        <v>3.9193566241555793</v>
      </c>
      <c r="O513" s="15">
        <f t="shared" si="115"/>
        <v>9.924383238665126E-3</v>
      </c>
    </row>
    <row r="514" spans="1:15" x14ac:dyDescent="0.25">
      <c r="A514" s="8">
        <f t="shared" si="111"/>
        <v>43</v>
      </c>
      <c r="B514" s="8">
        <f t="shared" si="109"/>
        <v>9</v>
      </c>
      <c r="C514" s="5">
        <v>513</v>
      </c>
      <c r="D514" s="6">
        <v>0.8</v>
      </c>
      <c r="E514" s="6">
        <v>0.8</v>
      </c>
      <c r="F514" s="7">
        <f t="shared" si="108"/>
        <v>0</v>
      </c>
      <c r="G514" s="5">
        <f t="shared" ref="G514:G577" si="119">INDEX(Y$2:Y$13,MATCH(B514,X$2:X$13,0))</f>
        <v>5.2579999999999991</v>
      </c>
      <c r="H514" s="6">
        <f t="shared" si="110"/>
        <v>-1.4859999999999998E-2</v>
      </c>
      <c r="I514" s="15">
        <f t="shared" si="116"/>
        <v>-2.2904829346462544E-3</v>
      </c>
      <c r="J514" s="15">
        <f t="shared" si="117"/>
        <v>1.2569517065353744E-2</v>
      </c>
      <c r="K514" s="15">
        <f t="shared" si="118"/>
        <v>4.5708551196061231</v>
      </c>
      <c r="L514" s="15">
        <f t="shared" si="112"/>
        <v>1.3812656115773345E-2</v>
      </c>
      <c r="M514" s="15">
        <f t="shared" si="113"/>
        <v>1.6329670329670327E-2</v>
      </c>
      <c r="N514" s="18">
        <f t="shared" si="114"/>
        <v>10.042402985000539</v>
      </c>
      <c r="O514" s="15">
        <f t="shared" si="115"/>
        <v>3.3854955989012961E-2</v>
      </c>
    </row>
    <row r="515" spans="1:15" x14ac:dyDescent="0.25">
      <c r="A515" s="8">
        <f t="shared" si="111"/>
        <v>43</v>
      </c>
      <c r="B515" s="8">
        <f t="shared" si="109"/>
        <v>10</v>
      </c>
      <c r="C515" s="5">
        <v>514</v>
      </c>
      <c r="D515" s="6">
        <v>4.6199999999999992</v>
      </c>
      <c r="E515" s="6">
        <v>4.6199999999999992</v>
      </c>
      <c r="F515" s="7">
        <f t="shared" ref="F515:F578" si="120">D515-E515</f>
        <v>0</v>
      </c>
      <c r="G515" s="5">
        <f t="shared" si="119"/>
        <v>21.998888888888896</v>
      </c>
      <c r="H515" s="6">
        <f t="shared" si="110"/>
        <v>-5.792962962962965E-2</v>
      </c>
      <c r="I515" s="15">
        <f t="shared" si="116"/>
        <v>1.890425245309675E-3</v>
      </c>
      <c r="J515" s="15">
        <f t="shared" si="117"/>
        <v>5.9820054874939327E-2</v>
      </c>
      <c r="K515" s="15">
        <f t="shared" si="118"/>
        <v>22.566016462481798</v>
      </c>
      <c r="L515" s="15">
        <f t="shared" si="112"/>
        <v>6.5736324038394869E-2</v>
      </c>
      <c r="M515" s="15">
        <f t="shared" si="113"/>
        <v>6.3658933658933686E-2</v>
      </c>
      <c r="N515" s="18">
        <f t="shared" si="114"/>
        <v>22.150642520987866</v>
      </c>
      <c r="O515" s="15">
        <f t="shared" si="115"/>
        <v>6.4214807769186324E-2</v>
      </c>
    </row>
    <row r="516" spans="1:15" x14ac:dyDescent="0.25">
      <c r="A516" s="8">
        <f t="shared" si="111"/>
        <v>43</v>
      </c>
      <c r="B516" s="8">
        <f t="shared" si="109"/>
        <v>11</v>
      </c>
      <c r="C516" s="5">
        <v>515</v>
      </c>
      <c r="D516" s="6">
        <v>23.410000000000004</v>
      </c>
      <c r="E516" s="6">
        <v>23.410000000000004</v>
      </c>
      <c r="F516" s="7">
        <f t="shared" si="120"/>
        <v>0</v>
      </c>
      <c r="G516" s="5">
        <f t="shared" si="119"/>
        <v>30.617999999999999</v>
      </c>
      <c r="H516" s="6">
        <f t="shared" si="110"/>
        <v>-2.4026666666666651E-2</v>
      </c>
      <c r="I516" s="15">
        <f t="shared" si="116"/>
        <v>-1.3478314848120367E-2</v>
      </c>
      <c r="J516" s="15">
        <f t="shared" si="117"/>
        <v>1.0548351818546284E-2</v>
      </c>
      <c r="K516" s="15">
        <f t="shared" si="118"/>
        <v>26.574505545563888</v>
      </c>
      <c r="L516" s="15">
        <f t="shared" si="112"/>
        <v>1.1591595404995911E-2</v>
      </c>
      <c r="M516" s="15">
        <f t="shared" si="113"/>
        <v>2.6402930402930385E-2</v>
      </c>
      <c r="N516" s="18">
        <f t="shared" si="114"/>
        <v>25.783758620918732</v>
      </c>
      <c r="O516" s="15">
        <f t="shared" si="115"/>
        <v>8.6950865235118253E-3</v>
      </c>
    </row>
    <row r="517" spans="1:15" x14ac:dyDescent="0.25">
      <c r="A517" s="8">
        <f t="shared" si="111"/>
        <v>43</v>
      </c>
      <c r="B517" s="8">
        <f t="shared" ref="B517:B580" si="121">IF(MOD(C517,12)=0,12,MOD(C517,12))</f>
        <v>12</v>
      </c>
      <c r="C517" s="5">
        <v>516</v>
      </c>
      <c r="D517" s="6">
        <v>5.03</v>
      </c>
      <c r="E517" s="6">
        <v>5.03</v>
      </c>
      <c r="F517" s="7">
        <f t="shared" si="120"/>
        <v>0</v>
      </c>
      <c r="G517" s="5">
        <f t="shared" si="119"/>
        <v>27.382666666666658</v>
      </c>
      <c r="H517" s="6">
        <f t="shared" ref="H517:H580" si="122">(D517-G517)/300</f>
        <v>-7.4508888888888861E-2</v>
      </c>
      <c r="I517" s="15">
        <f t="shared" si="116"/>
        <v>-5.8106678661080111E-3</v>
      </c>
      <c r="J517" s="15">
        <f t="shared" si="117"/>
        <v>6.869822102278085E-2</v>
      </c>
      <c r="K517" s="15">
        <f t="shared" si="118"/>
        <v>25.639466306834255</v>
      </c>
      <c r="L517" s="15">
        <f t="shared" si="112"/>
        <v>7.5492550574484452E-2</v>
      </c>
      <c r="M517" s="15">
        <f t="shared" si="113"/>
        <v>8.187789987789984E-2</v>
      </c>
      <c r="N517" s="18">
        <f t="shared" si="114"/>
        <v>32.2913564332395</v>
      </c>
      <c r="O517" s="15">
        <f t="shared" si="115"/>
        <v>9.9858448473404762E-2</v>
      </c>
    </row>
    <row r="518" spans="1:15" x14ac:dyDescent="0.25">
      <c r="A518" s="8">
        <f t="shared" ref="A518:A581" si="123">IF(B518=1,A517+1,A517)</f>
        <v>44</v>
      </c>
      <c r="B518" s="8">
        <f t="shared" si="121"/>
        <v>1</v>
      </c>
      <c r="C518" s="5">
        <v>517</v>
      </c>
      <c r="D518" s="6">
        <v>32.470000000000006</v>
      </c>
      <c r="E518" s="6">
        <v>32.470000000000006</v>
      </c>
      <c r="F518" s="7">
        <f t="shared" si="120"/>
        <v>0</v>
      </c>
      <c r="G518" s="5">
        <f t="shared" si="119"/>
        <v>30.238222222222227</v>
      </c>
      <c r="H518" s="6">
        <f t="shared" si="122"/>
        <v>7.4392592592592644E-3</v>
      </c>
      <c r="I518" s="15">
        <f t="shared" si="116"/>
        <v>-1.3482226882425289E-2</v>
      </c>
      <c r="J518" s="15">
        <f t="shared" si="117"/>
        <v>-2.0921486141684553E-2</v>
      </c>
      <c r="K518" s="15">
        <f t="shared" si="118"/>
        <v>26.193554157494638</v>
      </c>
      <c r="L518" s="15">
        <f t="shared" si="112"/>
        <v>-2.2990644111741274E-2</v>
      </c>
      <c r="M518" s="15">
        <f t="shared" si="113"/>
        <v>-8.1750101750101799E-3</v>
      </c>
      <c r="N518" s="18">
        <f t="shared" si="114"/>
        <v>29.349983579215937</v>
      </c>
      <c r="O518" s="15">
        <f t="shared" si="115"/>
        <v>-1.1428631577963621E-2</v>
      </c>
    </row>
    <row r="519" spans="1:15" x14ac:dyDescent="0.25">
      <c r="A519" s="8">
        <f t="shared" si="123"/>
        <v>44</v>
      </c>
      <c r="B519" s="8">
        <f t="shared" si="121"/>
        <v>2</v>
      </c>
      <c r="C519" s="5">
        <v>518</v>
      </c>
      <c r="D519" s="6">
        <v>24.05</v>
      </c>
      <c r="E519" s="6">
        <v>24.05</v>
      </c>
      <c r="F519" s="7">
        <f t="shared" si="120"/>
        <v>0</v>
      </c>
      <c r="G519" s="5">
        <f t="shared" si="119"/>
        <v>29.712</v>
      </c>
      <c r="H519" s="6">
        <f t="shared" si="122"/>
        <v>-1.8873333333333329E-2</v>
      </c>
      <c r="I519" s="15">
        <f t="shared" si="116"/>
        <v>9.349999224818618E-3</v>
      </c>
      <c r="J519" s="15">
        <f t="shared" si="117"/>
        <v>2.8223332558151945E-2</v>
      </c>
      <c r="K519" s="15">
        <f t="shared" si="118"/>
        <v>32.516999767445583</v>
      </c>
      <c r="L519" s="15">
        <f t="shared" si="112"/>
        <v>3.101465116280433E-2</v>
      </c>
      <c r="M519" s="15">
        <f t="shared" si="113"/>
        <v>2.0739926739926737E-2</v>
      </c>
      <c r="N519" s="18">
        <f t="shared" si="114"/>
        <v>41.272942161752901</v>
      </c>
      <c r="O519" s="15">
        <f t="shared" si="115"/>
        <v>6.3087700226201096E-2</v>
      </c>
    </row>
    <row r="520" spans="1:15" x14ac:dyDescent="0.25">
      <c r="A520" s="8">
        <f t="shared" si="123"/>
        <v>44</v>
      </c>
      <c r="B520" s="8">
        <f t="shared" si="121"/>
        <v>3</v>
      </c>
      <c r="C520" s="5">
        <v>519</v>
      </c>
      <c r="D520" s="6">
        <v>13.83</v>
      </c>
      <c r="E520" s="6">
        <v>13.83</v>
      </c>
      <c r="F520" s="7">
        <f t="shared" si="120"/>
        <v>0</v>
      </c>
      <c r="G520" s="5">
        <f t="shared" si="119"/>
        <v>50.258222222222223</v>
      </c>
      <c r="H520" s="6">
        <f t="shared" si="122"/>
        <v>-0.12142740740740741</v>
      </c>
      <c r="I520" s="15">
        <f t="shared" si="116"/>
        <v>6.0968695749166755E-3</v>
      </c>
      <c r="J520" s="15">
        <f t="shared" si="117"/>
        <v>0.1275242769823241</v>
      </c>
      <c r="K520" s="15">
        <f t="shared" si="118"/>
        <v>52.087283094697227</v>
      </c>
      <c r="L520" s="15">
        <f t="shared" si="112"/>
        <v>0.14013656811244407</v>
      </c>
      <c r="M520" s="15">
        <f t="shared" si="113"/>
        <v>0.13343671143671146</v>
      </c>
      <c r="N520" s="18">
        <f t="shared" si="114"/>
        <v>45.403348805475616</v>
      </c>
      <c r="O520" s="15">
        <f t="shared" si="115"/>
        <v>0.11565329232774951</v>
      </c>
    </row>
    <row r="521" spans="1:15" x14ac:dyDescent="0.25">
      <c r="A521" s="8">
        <f t="shared" si="123"/>
        <v>44</v>
      </c>
      <c r="B521" s="8">
        <f t="shared" si="121"/>
        <v>4</v>
      </c>
      <c r="C521" s="5">
        <v>520</v>
      </c>
      <c r="D521" s="6">
        <v>29.140000000000004</v>
      </c>
      <c r="E521" s="6">
        <v>29.140000000000004</v>
      </c>
      <c r="F521" s="7">
        <f t="shared" si="120"/>
        <v>0</v>
      </c>
      <c r="G521" s="5">
        <f t="shared" si="119"/>
        <v>56.801333333333325</v>
      </c>
      <c r="H521" s="6">
        <f t="shared" si="122"/>
        <v>-9.2204444444444408E-2</v>
      </c>
      <c r="I521" s="15">
        <f t="shared" si="116"/>
        <v>-1.9770431750665604E-2</v>
      </c>
      <c r="J521" s="15">
        <f t="shared" si="117"/>
        <v>7.2434012693778804E-2</v>
      </c>
      <c r="K521" s="15">
        <f t="shared" si="118"/>
        <v>50.870203808133645</v>
      </c>
      <c r="L521" s="15">
        <f t="shared" si="112"/>
        <v>7.959781614700967E-2</v>
      </c>
      <c r="M521" s="15">
        <f t="shared" si="113"/>
        <v>0.10132356532356528</v>
      </c>
      <c r="N521" s="18">
        <f t="shared" si="114"/>
        <v>30.603847920348088</v>
      </c>
      <c r="O521" s="15">
        <f t="shared" si="115"/>
        <v>5.3620802943153238E-3</v>
      </c>
    </row>
    <row r="522" spans="1:15" x14ac:dyDescent="0.25">
      <c r="A522" s="8">
        <f t="shared" si="123"/>
        <v>44</v>
      </c>
      <c r="B522" s="8">
        <f t="shared" si="121"/>
        <v>5</v>
      </c>
      <c r="C522" s="5">
        <v>521</v>
      </c>
      <c r="D522" s="6">
        <v>17.12</v>
      </c>
      <c r="E522" s="6">
        <v>17.12</v>
      </c>
      <c r="F522" s="7">
        <f t="shared" si="120"/>
        <v>0</v>
      </c>
      <c r="G522" s="5">
        <f t="shared" si="119"/>
        <v>42.779555555555547</v>
      </c>
      <c r="H522" s="6">
        <f t="shared" si="122"/>
        <v>-8.5531851851851817E-2</v>
      </c>
      <c r="I522" s="15">
        <f t="shared" si="116"/>
        <v>-1.8990118402778096E-2</v>
      </c>
      <c r="J522" s="15">
        <f t="shared" si="117"/>
        <v>6.6541733449073714E-2</v>
      </c>
      <c r="K522" s="15">
        <f t="shared" si="118"/>
        <v>37.082520034722116</v>
      </c>
      <c r="L522" s="15">
        <f t="shared" si="112"/>
        <v>7.3122784009971117E-2</v>
      </c>
      <c r="M522" s="15">
        <f t="shared" si="113"/>
        <v>9.3991045991045949E-2</v>
      </c>
      <c r="N522" s="18">
        <f t="shared" si="114"/>
        <v>27.889915724856234</v>
      </c>
      <c r="O522" s="15">
        <f t="shared" si="115"/>
        <v>3.945024075038913E-2</v>
      </c>
    </row>
    <row r="523" spans="1:15" x14ac:dyDescent="0.25">
      <c r="A523" s="8">
        <f t="shared" si="123"/>
        <v>44</v>
      </c>
      <c r="B523" s="8">
        <f t="shared" si="121"/>
        <v>6</v>
      </c>
      <c r="C523" s="5">
        <v>522</v>
      </c>
      <c r="D523" s="6">
        <v>0.91</v>
      </c>
      <c r="E523" s="6">
        <v>0.91</v>
      </c>
      <c r="F523" s="7">
        <f t="shared" si="120"/>
        <v>0</v>
      </c>
      <c r="G523" s="5">
        <f t="shared" si="119"/>
        <v>11.283111111111111</v>
      </c>
      <c r="H523" s="6">
        <f t="shared" si="122"/>
        <v>-3.4577037037037038E-2</v>
      </c>
      <c r="I523" s="15">
        <f t="shared" si="116"/>
        <v>-1.7062929674127054E-2</v>
      </c>
      <c r="J523" s="15">
        <f t="shared" si="117"/>
        <v>1.7514107362909984E-2</v>
      </c>
      <c r="K523" s="15">
        <f t="shared" si="118"/>
        <v>6.1642322088729955</v>
      </c>
      <c r="L523" s="15">
        <f t="shared" si="112"/>
        <v>1.9246271827373609E-2</v>
      </c>
      <c r="M523" s="15">
        <f t="shared" si="113"/>
        <v>3.7996743996743999E-2</v>
      </c>
      <c r="N523" s="18">
        <f t="shared" si="114"/>
        <v>21.259282784417444</v>
      </c>
      <c r="O523" s="15">
        <f t="shared" si="115"/>
        <v>7.4539497378818473E-2</v>
      </c>
    </row>
    <row r="524" spans="1:15" x14ac:dyDescent="0.25">
      <c r="A524" s="8">
        <f t="shared" si="123"/>
        <v>44</v>
      </c>
      <c r="B524" s="8">
        <f t="shared" si="121"/>
        <v>7</v>
      </c>
      <c r="C524" s="5">
        <v>523</v>
      </c>
      <c r="D524" s="6">
        <v>3.8</v>
      </c>
      <c r="E524" s="6">
        <v>3.8</v>
      </c>
      <c r="F524" s="7">
        <f t="shared" si="120"/>
        <v>0</v>
      </c>
      <c r="G524" s="5">
        <f t="shared" si="119"/>
        <v>4.4557777777777785</v>
      </c>
      <c r="H524" s="6">
        <f t="shared" si="122"/>
        <v>-2.1859259259259288E-3</v>
      </c>
      <c r="I524" s="15">
        <f t="shared" si="116"/>
        <v>-1.0286818932152591E-2</v>
      </c>
      <c r="J524" s="15">
        <f t="shared" si="117"/>
        <v>-8.1008930062266629E-3</v>
      </c>
      <c r="K524" s="15">
        <f t="shared" si="118"/>
        <v>1.3697320981320011</v>
      </c>
      <c r="L524" s="15">
        <f t="shared" si="112"/>
        <v>-8.9020802266227064E-3</v>
      </c>
      <c r="M524" s="15">
        <f t="shared" si="113"/>
        <v>2.4021164021164054E-3</v>
      </c>
      <c r="N524" s="18">
        <f t="shared" si="114"/>
        <v>15.743778903104717</v>
      </c>
      <c r="O524" s="15">
        <f t="shared" si="115"/>
        <v>4.3750105872178452E-2</v>
      </c>
    </row>
    <row r="525" spans="1:15" x14ac:dyDescent="0.25">
      <c r="A525" s="8">
        <f t="shared" si="123"/>
        <v>44</v>
      </c>
      <c r="B525" s="8">
        <f t="shared" si="121"/>
        <v>8</v>
      </c>
      <c r="C525" s="5">
        <v>524</v>
      </c>
      <c r="D525" s="6">
        <v>18.22</v>
      </c>
      <c r="E525" s="6">
        <v>18.22</v>
      </c>
      <c r="F525" s="7">
        <f t="shared" si="120"/>
        <v>0</v>
      </c>
      <c r="G525" s="5">
        <f t="shared" si="119"/>
        <v>3.2571111111111111</v>
      </c>
      <c r="H525" s="6">
        <f t="shared" si="122"/>
        <v>4.9876296296296294E-2</v>
      </c>
      <c r="I525" s="15">
        <f t="shared" si="116"/>
        <v>5.0984147357938919E-3</v>
      </c>
      <c r="J525" s="15">
        <f t="shared" si="117"/>
        <v>-4.47778815605024E-2</v>
      </c>
      <c r="K525" s="15">
        <f t="shared" si="118"/>
        <v>4.7866355318492788</v>
      </c>
      <c r="L525" s="15">
        <f t="shared" si="112"/>
        <v>-4.9206463253299346E-2</v>
      </c>
      <c r="M525" s="15">
        <f t="shared" si="113"/>
        <v>-5.4809116809116806E-2</v>
      </c>
      <c r="N525" s="18">
        <f t="shared" si="114"/>
        <v>15.341283251598862</v>
      </c>
      <c r="O525" s="15">
        <f t="shared" si="115"/>
        <v>-1.054474999414336E-2</v>
      </c>
    </row>
    <row r="526" spans="1:15" x14ac:dyDescent="0.25">
      <c r="A526" s="8">
        <f t="shared" si="123"/>
        <v>44</v>
      </c>
      <c r="B526" s="8">
        <f t="shared" si="121"/>
        <v>9</v>
      </c>
      <c r="C526" s="5">
        <v>525</v>
      </c>
      <c r="D526" s="6">
        <v>0</v>
      </c>
      <c r="E526" s="6">
        <v>0</v>
      </c>
      <c r="F526" s="7">
        <f t="shared" si="120"/>
        <v>0</v>
      </c>
      <c r="G526" s="5">
        <f t="shared" si="119"/>
        <v>5.2579999999999991</v>
      </c>
      <c r="H526" s="6">
        <f t="shared" si="122"/>
        <v>-1.7526666666666663E-2</v>
      </c>
      <c r="I526" s="15">
        <f t="shared" si="116"/>
        <v>-3.86303332032555E-3</v>
      </c>
      <c r="J526" s="15">
        <f t="shared" si="117"/>
        <v>1.3663633346341113E-2</v>
      </c>
      <c r="K526" s="15">
        <f t="shared" si="118"/>
        <v>4.0990900039023339</v>
      </c>
      <c r="L526" s="15">
        <f t="shared" si="112"/>
        <v>1.5014981699275948E-2</v>
      </c>
      <c r="M526" s="15">
        <f t="shared" si="113"/>
        <v>1.9260073260073257E-2</v>
      </c>
      <c r="N526" s="18">
        <f t="shared" si="114"/>
        <v>16.291309795700467</v>
      </c>
      <c r="O526" s="15">
        <f t="shared" si="115"/>
        <v>5.9675127456778269E-2</v>
      </c>
    </row>
    <row r="527" spans="1:15" x14ac:dyDescent="0.25">
      <c r="A527" s="8">
        <f t="shared" si="123"/>
        <v>44</v>
      </c>
      <c r="B527" s="8">
        <f t="shared" si="121"/>
        <v>10</v>
      </c>
      <c r="C527" s="5">
        <v>526</v>
      </c>
      <c r="D527" s="6">
        <v>14.46</v>
      </c>
      <c r="E527" s="6">
        <v>14.46</v>
      </c>
      <c r="F527" s="7">
        <f t="shared" si="120"/>
        <v>0</v>
      </c>
      <c r="G527" s="5">
        <f t="shared" si="119"/>
        <v>21.998888888888896</v>
      </c>
      <c r="H527" s="6">
        <f t="shared" si="122"/>
        <v>-2.5129629629629651E-2</v>
      </c>
      <c r="I527" s="15">
        <f t="shared" si="116"/>
        <v>-6.5875479881076721E-3</v>
      </c>
      <c r="J527" s="15">
        <f t="shared" si="117"/>
        <v>1.854208164152198E-2</v>
      </c>
      <c r="K527" s="15">
        <f t="shared" si="118"/>
        <v>20.022624492456593</v>
      </c>
      <c r="L527" s="15">
        <f t="shared" ref="L527:L590" si="124">(K527-D527)/273</f>
        <v>2.037591389178239E-2</v>
      </c>
      <c r="M527" s="15">
        <f t="shared" ref="M527:M590" si="125">(G527-D527)/273</f>
        <v>2.7614977614977637E-2</v>
      </c>
      <c r="N527" s="18">
        <f t="shared" ref="N527:N590" si="126">S$1+S$2*D526+S$3*D525+S$4*D524+S$5*D523+S$6*D522+S$7*D521+S$8*D520+S$9*D519+S$10*D518+S$11*D517+S$12*D516+S$13*D515</f>
        <v>21.409983040233566</v>
      </c>
      <c r="O527" s="15">
        <f t="shared" ref="O527:O590" si="127">(N527-D527)/273</f>
        <v>2.5457813334188884E-2</v>
      </c>
    </row>
    <row r="528" spans="1:15" x14ac:dyDescent="0.25">
      <c r="A528" s="8">
        <f t="shared" si="123"/>
        <v>44</v>
      </c>
      <c r="B528" s="8">
        <f t="shared" si="121"/>
        <v>11</v>
      </c>
      <c r="C528" s="5">
        <v>527</v>
      </c>
      <c r="D528" s="6">
        <v>10.68</v>
      </c>
      <c r="E528" s="6">
        <v>10.68</v>
      </c>
      <c r="F528" s="7">
        <f t="shared" si="120"/>
        <v>0</v>
      </c>
      <c r="G528" s="5">
        <f t="shared" si="119"/>
        <v>30.617999999999999</v>
      </c>
      <c r="H528" s="6">
        <f t="shared" si="122"/>
        <v>-6.6459999999999991E-2</v>
      </c>
      <c r="I528" s="15">
        <f t="shared" si="116"/>
        <v>-1.8419074360560641E-2</v>
      </c>
      <c r="J528" s="15">
        <f t="shared" si="117"/>
        <v>4.8040925639439347E-2</v>
      </c>
      <c r="K528" s="15">
        <f t="shared" si="118"/>
        <v>25.092277691831807</v>
      </c>
      <c r="L528" s="15">
        <f t="shared" si="124"/>
        <v>5.2792225977405891E-2</v>
      </c>
      <c r="M528" s="15">
        <f t="shared" si="125"/>
        <v>7.3032967032967022E-2</v>
      </c>
      <c r="N528" s="18">
        <f t="shared" si="126"/>
        <v>23.387305995468495</v>
      </c>
      <c r="O528" s="15">
        <f t="shared" si="127"/>
        <v>4.6546908408309502E-2</v>
      </c>
    </row>
    <row r="529" spans="1:22" x14ac:dyDescent="0.25">
      <c r="A529" s="8">
        <f t="shared" si="123"/>
        <v>44</v>
      </c>
      <c r="B529" s="8">
        <f t="shared" si="121"/>
        <v>12</v>
      </c>
      <c r="C529" s="5">
        <v>528</v>
      </c>
      <c r="D529" s="6">
        <v>22.81</v>
      </c>
      <c r="E529" s="6">
        <v>22.81</v>
      </c>
      <c r="F529" s="7">
        <f t="shared" si="120"/>
        <v>0</v>
      </c>
      <c r="G529" s="5">
        <f t="shared" si="119"/>
        <v>27.382666666666658</v>
      </c>
      <c r="H529" s="6">
        <f t="shared" si="122"/>
        <v>-1.5242222222222199E-2</v>
      </c>
      <c r="I529" s="15">
        <f t="shared" ref="I529:I592" si="128">R$1+R$2*H528+R$3*H527+R$4*H526+R$5*H525+R$6*H524+R$7*H523+R$8*H522+R$9*H521+R$10*H520+R$11*H519+R$12*H518+R$13*H517</f>
        <v>-1.5749497762977627E-2</v>
      </c>
      <c r="J529" s="15">
        <f t="shared" ref="J529:J592" si="129">I529-H529</f>
        <v>-5.0727554075542802E-4</v>
      </c>
      <c r="K529" s="15">
        <f t="shared" ref="K529:K592" si="130">300*I529+G529</f>
        <v>22.65781733777337</v>
      </c>
      <c r="L529" s="15">
        <f t="shared" si="124"/>
        <v>-5.5744564918179084E-4</v>
      </c>
      <c r="M529" s="15">
        <f t="shared" si="125"/>
        <v>1.6749694749694722E-2</v>
      </c>
      <c r="N529" s="18">
        <f t="shared" si="126"/>
        <v>24.125274837523275</v>
      </c>
      <c r="O529" s="15">
        <f t="shared" si="127"/>
        <v>4.8178565477043078E-3</v>
      </c>
    </row>
    <row r="530" spans="1:22" x14ac:dyDescent="0.25">
      <c r="A530" s="8">
        <f t="shared" si="123"/>
        <v>45</v>
      </c>
      <c r="B530" s="8">
        <f t="shared" si="121"/>
        <v>1</v>
      </c>
      <c r="C530" s="5">
        <v>529</v>
      </c>
      <c r="D530" s="6">
        <v>36.840000000000003</v>
      </c>
      <c r="E530" s="6">
        <v>36.840000000000003</v>
      </c>
      <c r="F530" s="7">
        <f t="shared" si="120"/>
        <v>0</v>
      </c>
      <c r="G530" s="5">
        <f t="shared" si="119"/>
        <v>30.238222222222227</v>
      </c>
      <c r="H530" s="6">
        <f t="shared" si="122"/>
        <v>2.2005925925925922E-2</v>
      </c>
      <c r="I530" s="15">
        <f t="shared" si="128"/>
        <v>2.0794638699783317E-3</v>
      </c>
      <c r="J530" s="15">
        <f t="shared" si="129"/>
        <v>-1.9926462055947589E-2</v>
      </c>
      <c r="K530" s="15">
        <f t="shared" si="130"/>
        <v>30.862061383215725</v>
      </c>
      <c r="L530" s="15">
        <f t="shared" si="124"/>
        <v>-2.1897211050491864E-2</v>
      </c>
      <c r="M530" s="15">
        <f t="shared" si="125"/>
        <v>-2.418233618233618E-2</v>
      </c>
      <c r="N530" s="18">
        <f t="shared" si="126"/>
        <v>30.702256580327578</v>
      </c>
      <c r="O530" s="15">
        <f t="shared" si="127"/>
        <v>-2.2482576628836723E-2</v>
      </c>
    </row>
    <row r="531" spans="1:22" x14ac:dyDescent="0.25">
      <c r="A531" s="8">
        <f t="shared" si="123"/>
        <v>45</v>
      </c>
      <c r="B531" s="8">
        <f t="shared" si="121"/>
        <v>2</v>
      </c>
      <c r="C531" s="5">
        <v>530</v>
      </c>
      <c r="D531" s="6">
        <v>19.529999999999998</v>
      </c>
      <c r="E531" s="6">
        <v>19.529999999999998</v>
      </c>
      <c r="F531" s="7">
        <f t="shared" si="120"/>
        <v>0</v>
      </c>
      <c r="G531" s="5">
        <f t="shared" si="119"/>
        <v>29.712</v>
      </c>
      <c r="H531" s="6">
        <f t="shared" si="122"/>
        <v>-3.3940000000000005E-2</v>
      </c>
      <c r="I531" s="15">
        <f t="shared" si="128"/>
        <v>1.0751692623441147E-3</v>
      </c>
      <c r="J531" s="15">
        <f t="shared" si="129"/>
        <v>3.5015169262344117E-2</v>
      </c>
      <c r="K531" s="15">
        <f t="shared" si="130"/>
        <v>30.034550778703235</v>
      </c>
      <c r="L531" s="15">
        <f t="shared" si="124"/>
        <v>3.8478207980597937E-2</v>
      </c>
      <c r="M531" s="15">
        <f t="shared" si="125"/>
        <v>3.7296703296703301E-2</v>
      </c>
      <c r="N531" s="18">
        <f t="shared" si="126"/>
        <v>31.544877271292261</v>
      </c>
      <c r="O531" s="15">
        <f t="shared" si="127"/>
        <v>4.4010539455283014E-2</v>
      </c>
    </row>
    <row r="532" spans="1:22" x14ac:dyDescent="0.25">
      <c r="A532" s="8">
        <f t="shared" si="123"/>
        <v>45</v>
      </c>
      <c r="B532" s="8">
        <f t="shared" si="121"/>
        <v>3</v>
      </c>
      <c r="C532" s="5">
        <v>531</v>
      </c>
      <c r="D532" s="6">
        <v>78.91</v>
      </c>
      <c r="E532" s="6">
        <v>78.91</v>
      </c>
      <c r="F532" s="7">
        <f t="shared" si="120"/>
        <v>0</v>
      </c>
      <c r="G532" s="5">
        <f t="shared" si="119"/>
        <v>50.258222222222223</v>
      </c>
      <c r="H532" s="6">
        <f t="shared" si="122"/>
        <v>9.5505925925925911E-2</v>
      </c>
      <c r="I532" s="15">
        <f t="shared" si="128"/>
        <v>-4.5176847754357877E-3</v>
      </c>
      <c r="J532" s="15">
        <f t="shared" si="129"/>
        <v>-0.1000236107013617</v>
      </c>
      <c r="K532" s="15">
        <f t="shared" si="130"/>
        <v>48.902916789591487</v>
      </c>
      <c r="L532" s="15">
        <f t="shared" si="124"/>
        <v>-0.10991605571578209</v>
      </c>
      <c r="M532" s="15">
        <f t="shared" si="125"/>
        <v>-0.10495156695156693</v>
      </c>
      <c r="N532" s="18">
        <f t="shared" si="126"/>
        <v>28.886411266379632</v>
      </c>
      <c r="O532" s="15">
        <f t="shared" si="127"/>
        <v>-0.18323658876784016</v>
      </c>
    </row>
    <row r="533" spans="1:22" x14ac:dyDescent="0.25">
      <c r="A533" s="8">
        <f t="shared" si="123"/>
        <v>45</v>
      </c>
      <c r="B533" s="8">
        <f t="shared" si="121"/>
        <v>4</v>
      </c>
      <c r="C533" s="5">
        <v>532</v>
      </c>
      <c r="D533" s="6">
        <v>42.64</v>
      </c>
      <c r="E533" s="6">
        <v>42.64</v>
      </c>
      <c r="F533" s="7">
        <f t="shared" si="120"/>
        <v>0</v>
      </c>
      <c r="G533" s="5">
        <f t="shared" si="119"/>
        <v>56.801333333333325</v>
      </c>
      <c r="H533" s="6">
        <f t="shared" si="122"/>
        <v>-4.7204444444444417E-2</v>
      </c>
      <c r="I533" s="15">
        <f t="shared" si="128"/>
        <v>-4.7601132763547913E-3</v>
      </c>
      <c r="J533" s="15">
        <f t="shared" si="129"/>
        <v>4.2444331168089627E-2</v>
      </c>
      <c r="K533" s="15">
        <f t="shared" si="130"/>
        <v>55.37329935042689</v>
      </c>
      <c r="L533" s="15">
        <f t="shared" si="124"/>
        <v>4.6642122162735861E-2</v>
      </c>
      <c r="M533" s="15">
        <f t="shared" si="125"/>
        <v>5.1873015873015842E-2</v>
      </c>
      <c r="N533" s="18">
        <f t="shared" si="126"/>
        <v>37.849156229515415</v>
      </c>
      <c r="O533" s="15">
        <f t="shared" si="127"/>
        <v>-1.7548878280163317E-2</v>
      </c>
    </row>
    <row r="534" spans="1:22" x14ac:dyDescent="0.25">
      <c r="A534" s="8">
        <f t="shared" si="123"/>
        <v>45</v>
      </c>
      <c r="B534" s="8">
        <f t="shared" si="121"/>
        <v>5</v>
      </c>
      <c r="C534" s="5">
        <v>533</v>
      </c>
      <c r="D534" s="6">
        <v>5.2</v>
      </c>
      <c r="E534" s="6">
        <v>5.2</v>
      </c>
      <c r="F534" s="7">
        <f t="shared" si="120"/>
        <v>0</v>
      </c>
      <c r="G534" s="5">
        <f t="shared" si="119"/>
        <v>42.779555555555547</v>
      </c>
      <c r="H534" s="6">
        <f t="shared" si="122"/>
        <v>-0.12526518518518515</v>
      </c>
      <c r="I534" s="15">
        <f t="shared" si="128"/>
        <v>-1.3217765918225943E-2</v>
      </c>
      <c r="J534" s="15">
        <f t="shared" si="129"/>
        <v>0.1120474192669592</v>
      </c>
      <c r="K534" s="15">
        <f t="shared" si="130"/>
        <v>38.814225780087767</v>
      </c>
      <c r="L534" s="15">
        <f t="shared" si="124"/>
        <v>0.12312903216149364</v>
      </c>
      <c r="M534" s="15">
        <f t="shared" si="125"/>
        <v>0.13765404965404962</v>
      </c>
      <c r="N534" s="18">
        <f t="shared" si="126"/>
        <v>27.91176449210344</v>
      </c>
      <c r="O534" s="15">
        <f t="shared" si="127"/>
        <v>8.319327652785144E-2</v>
      </c>
    </row>
    <row r="535" spans="1:22" x14ac:dyDescent="0.25">
      <c r="A535" s="8">
        <f t="shared" si="123"/>
        <v>45</v>
      </c>
      <c r="B535" s="8">
        <f t="shared" si="121"/>
        <v>6</v>
      </c>
      <c r="C535" s="5">
        <v>534</v>
      </c>
      <c r="D535" s="6">
        <v>0.6</v>
      </c>
      <c r="E535" s="6">
        <v>0.6</v>
      </c>
      <c r="F535" s="7">
        <f t="shared" si="120"/>
        <v>0</v>
      </c>
      <c r="G535" s="5">
        <f t="shared" si="119"/>
        <v>11.283111111111111</v>
      </c>
      <c r="H535" s="6">
        <f t="shared" si="122"/>
        <v>-3.5610370370370376E-2</v>
      </c>
      <c r="I535" s="15">
        <f t="shared" si="128"/>
        <v>-2.2067173831232648E-2</v>
      </c>
      <c r="J535" s="15">
        <f t="shared" si="129"/>
        <v>1.3543196539137728E-2</v>
      </c>
      <c r="K535" s="15">
        <f t="shared" si="130"/>
        <v>4.6629589617413174</v>
      </c>
      <c r="L535" s="15">
        <f t="shared" si="124"/>
        <v>1.4882633559492006E-2</v>
      </c>
      <c r="M535" s="15">
        <f t="shared" si="125"/>
        <v>3.9132275132275136E-2</v>
      </c>
      <c r="N535" s="18">
        <f t="shared" si="126"/>
        <v>11.537110304751321</v>
      </c>
      <c r="O535" s="15">
        <f t="shared" si="127"/>
        <v>4.00626751089792E-2</v>
      </c>
    </row>
    <row r="536" spans="1:22" x14ac:dyDescent="0.25">
      <c r="A536" s="8">
        <f t="shared" si="123"/>
        <v>45</v>
      </c>
      <c r="B536" s="8">
        <f t="shared" si="121"/>
        <v>7</v>
      </c>
      <c r="C536" s="5">
        <v>535</v>
      </c>
      <c r="D536" s="6">
        <v>4.4399999999999995</v>
      </c>
      <c r="E536" s="6">
        <v>4.4399999999999995</v>
      </c>
      <c r="F536" s="7">
        <f t="shared" si="120"/>
        <v>0</v>
      </c>
      <c r="G536" s="5">
        <f t="shared" si="119"/>
        <v>4.4557777777777785</v>
      </c>
      <c r="H536" s="6">
        <f t="shared" si="122"/>
        <v>-5.2592592592596671E-5</v>
      </c>
      <c r="I536" s="15">
        <f t="shared" si="128"/>
        <v>-3.2693728754726432E-3</v>
      </c>
      <c r="J536" s="15">
        <f t="shared" si="129"/>
        <v>-3.2167802828800465E-3</v>
      </c>
      <c r="K536" s="15">
        <f t="shared" si="130"/>
        <v>3.4749659151359857</v>
      </c>
      <c r="L536" s="15">
        <f t="shared" si="124"/>
        <v>-3.5349233877802703E-3</v>
      </c>
      <c r="M536" s="15">
        <f t="shared" si="125"/>
        <v>5.7794057794062277E-5</v>
      </c>
      <c r="N536" s="18">
        <f t="shared" si="126"/>
        <v>12.964380034422483</v>
      </c>
      <c r="O536" s="15">
        <f t="shared" si="127"/>
        <v>3.1224835290924846E-2</v>
      </c>
    </row>
    <row r="537" spans="1:22" x14ac:dyDescent="0.25">
      <c r="A537" s="8">
        <f t="shared" si="123"/>
        <v>45</v>
      </c>
      <c r="B537" s="8">
        <f t="shared" si="121"/>
        <v>8</v>
      </c>
      <c r="C537" s="5">
        <v>536</v>
      </c>
      <c r="D537" s="6">
        <v>2.0099999999999998</v>
      </c>
      <c r="E537" s="6">
        <v>2.0099999999999998</v>
      </c>
      <c r="F537" s="7">
        <f t="shared" si="120"/>
        <v>0</v>
      </c>
      <c r="G537" s="5">
        <f t="shared" si="119"/>
        <v>3.2571111111111111</v>
      </c>
      <c r="H537" s="6">
        <f t="shared" si="122"/>
        <v>-4.1570370370370372E-3</v>
      </c>
      <c r="I537" s="15">
        <f t="shared" si="128"/>
        <v>-4.4050442096379532E-3</v>
      </c>
      <c r="J537" s="15">
        <f t="shared" si="129"/>
        <v>-2.4800717260091594E-4</v>
      </c>
      <c r="K537" s="15">
        <f t="shared" si="130"/>
        <v>1.9355978482197251</v>
      </c>
      <c r="L537" s="15">
        <f t="shared" si="124"/>
        <v>-2.7253535450650056E-4</v>
      </c>
      <c r="M537" s="15">
        <f t="shared" si="125"/>
        <v>4.5681725681725686E-3</v>
      </c>
      <c r="N537" s="18">
        <f t="shared" si="126"/>
        <v>10.401600149698169</v>
      </c>
      <c r="O537" s="15">
        <f t="shared" si="127"/>
        <v>3.073846208680648E-2</v>
      </c>
    </row>
    <row r="538" spans="1:22" x14ac:dyDescent="0.25">
      <c r="A538" s="8">
        <f t="shared" si="123"/>
        <v>45</v>
      </c>
      <c r="B538" s="8">
        <f t="shared" si="121"/>
        <v>9</v>
      </c>
      <c r="C538" s="5">
        <v>537</v>
      </c>
      <c r="D538" s="6">
        <v>27.419999999999995</v>
      </c>
      <c r="E538" s="6">
        <v>27.419999999999995</v>
      </c>
      <c r="F538" s="7">
        <f t="shared" si="120"/>
        <v>0</v>
      </c>
      <c r="G538" s="5">
        <f t="shared" si="119"/>
        <v>5.2579999999999991</v>
      </c>
      <c r="H538" s="6">
        <f t="shared" si="122"/>
        <v>7.3873333333333319E-2</v>
      </c>
      <c r="I538" s="15">
        <f t="shared" si="128"/>
        <v>6.0639726689023926E-3</v>
      </c>
      <c r="J538" s="15">
        <f t="shared" si="129"/>
        <v>-6.7809360664430926E-2</v>
      </c>
      <c r="K538" s="15">
        <f t="shared" si="130"/>
        <v>7.0771918006707164</v>
      </c>
      <c r="L538" s="15">
        <f t="shared" si="124"/>
        <v>-7.4515780949924088E-2</v>
      </c>
      <c r="M538" s="15">
        <f t="shared" si="125"/>
        <v>-8.117948717948717E-2</v>
      </c>
      <c r="N538" s="18">
        <f t="shared" si="126"/>
        <v>14.601542021653852</v>
      </c>
      <c r="O538" s="15">
        <f t="shared" si="127"/>
        <v>-4.6954058528740447E-2</v>
      </c>
    </row>
    <row r="539" spans="1:22" x14ac:dyDescent="0.25">
      <c r="A539" s="8">
        <f t="shared" si="123"/>
        <v>45</v>
      </c>
      <c r="B539" s="8">
        <f t="shared" si="121"/>
        <v>10</v>
      </c>
      <c r="C539" s="5">
        <v>538</v>
      </c>
      <c r="D539" s="6">
        <v>29.53</v>
      </c>
      <c r="E539" s="6">
        <v>29.53</v>
      </c>
      <c r="F539" s="7">
        <f t="shared" si="120"/>
        <v>0</v>
      </c>
      <c r="G539" s="5">
        <f t="shared" si="119"/>
        <v>21.998888888888896</v>
      </c>
      <c r="H539" s="6">
        <f t="shared" si="122"/>
        <v>2.5103703703703684E-2</v>
      </c>
      <c r="I539" s="15">
        <f t="shared" si="128"/>
        <v>7.1566555548763892E-3</v>
      </c>
      <c r="J539" s="15">
        <f t="shared" si="129"/>
        <v>-1.7947048148827294E-2</v>
      </c>
      <c r="K539" s="15">
        <f t="shared" si="130"/>
        <v>24.145885555351814</v>
      </c>
      <c r="L539" s="15">
        <f t="shared" si="124"/>
        <v>-1.9722030932777242E-2</v>
      </c>
      <c r="M539" s="15">
        <f t="shared" si="125"/>
        <v>-2.7586487586487567E-2</v>
      </c>
      <c r="N539" s="18">
        <f t="shared" si="126"/>
        <v>24.442636827792199</v>
      </c>
      <c r="O539" s="15">
        <f t="shared" si="127"/>
        <v>-1.8635029934827112E-2</v>
      </c>
    </row>
    <row r="540" spans="1:22" x14ac:dyDescent="0.25">
      <c r="A540" s="8">
        <f t="shared" si="123"/>
        <v>45</v>
      </c>
      <c r="B540" s="8">
        <f t="shared" si="121"/>
        <v>11</v>
      </c>
      <c r="C540" s="5">
        <v>539</v>
      </c>
      <c r="D540" s="6">
        <v>25.080000000000005</v>
      </c>
      <c r="E540" s="6">
        <v>25.080000000000005</v>
      </c>
      <c r="F540" s="7">
        <f t="shared" si="120"/>
        <v>0</v>
      </c>
      <c r="G540" s="5">
        <f t="shared" si="119"/>
        <v>30.617999999999999</v>
      </c>
      <c r="H540" s="6">
        <f t="shared" si="122"/>
        <v>-1.8459999999999976E-2</v>
      </c>
      <c r="I540" s="15">
        <f t="shared" si="128"/>
        <v>-1.1883736016551774E-2</v>
      </c>
      <c r="J540" s="15">
        <f t="shared" si="129"/>
        <v>6.5762639834482019E-3</v>
      </c>
      <c r="K540" s="15">
        <f t="shared" si="130"/>
        <v>27.052879195034468</v>
      </c>
      <c r="L540" s="15">
        <f t="shared" si="124"/>
        <v>7.2266637180749532E-3</v>
      </c>
      <c r="M540" s="15">
        <f t="shared" si="125"/>
        <v>2.0285714285714261E-2</v>
      </c>
      <c r="N540" s="18">
        <f t="shared" si="126"/>
        <v>23.065952201998016</v>
      </c>
      <c r="O540" s="15">
        <f t="shared" si="127"/>
        <v>-7.3774644615457489E-3</v>
      </c>
    </row>
    <row r="541" spans="1:22" s="12" customFormat="1" x14ac:dyDescent="0.25">
      <c r="A541" s="9">
        <f t="shared" si="123"/>
        <v>45</v>
      </c>
      <c r="B541" s="9">
        <f t="shared" si="121"/>
        <v>12</v>
      </c>
      <c r="C541" s="10">
        <v>540</v>
      </c>
      <c r="D541" s="11">
        <v>37.739999999999995</v>
      </c>
      <c r="E541" s="6">
        <v>37.739999999999995</v>
      </c>
      <c r="F541" s="7">
        <f t="shared" si="120"/>
        <v>0</v>
      </c>
      <c r="G541" s="5">
        <f t="shared" si="119"/>
        <v>27.382666666666658</v>
      </c>
      <c r="H541" s="6">
        <f t="shared" si="122"/>
        <v>3.4524444444444455E-2</v>
      </c>
      <c r="I541" s="15">
        <f t="shared" si="128"/>
        <v>-6.5190321562177238E-3</v>
      </c>
      <c r="J541" s="15">
        <f t="shared" si="129"/>
        <v>-4.1043476600662182E-2</v>
      </c>
      <c r="K541" s="15">
        <f t="shared" si="130"/>
        <v>25.426957019801343</v>
      </c>
      <c r="L541" s="15">
        <f t="shared" si="124"/>
        <v>-4.5102721539189206E-2</v>
      </c>
      <c r="M541" s="15">
        <f t="shared" si="125"/>
        <v>-3.7938949938949952E-2</v>
      </c>
      <c r="N541" s="18">
        <f t="shared" si="126"/>
        <v>27.831532369393866</v>
      </c>
      <c r="O541" s="15">
        <f t="shared" si="127"/>
        <v>-3.6294753225663473E-2</v>
      </c>
      <c r="U541" s="13"/>
      <c r="V541" s="13"/>
    </row>
    <row r="542" spans="1:22" x14ac:dyDescent="0.25">
      <c r="A542" s="8">
        <f t="shared" si="123"/>
        <v>46</v>
      </c>
      <c r="B542" s="8">
        <f t="shared" si="121"/>
        <v>1</v>
      </c>
      <c r="C542" s="5">
        <v>541</v>
      </c>
      <c r="D542" s="6">
        <v>5.2200000000000006</v>
      </c>
      <c r="E542" s="6">
        <v>5.2200000000000006</v>
      </c>
      <c r="F542" s="7">
        <f t="shared" si="120"/>
        <v>0</v>
      </c>
      <c r="G542" s="5">
        <f t="shared" si="119"/>
        <v>30.238222222222227</v>
      </c>
      <c r="H542" s="6">
        <f t="shared" si="122"/>
        <v>-8.3394074074074093E-2</v>
      </c>
      <c r="I542" s="15">
        <f t="shared" si="128"/>
        <v>-1.2941162602797884E-2</v>
      </c>
      <c r="J542" s="15">
        <f t="shared" si="129"/>
        <v>7.0452911471276206E-2</v>
      </c>
      <c r="K542" s="15">
        <f t="shared" si="130"/>
        <v>26.355873441382862</v>
      </c>
      <c r="L542" s="15">
        <f t="shared" si="124"/>
        <v>7.7420781836567268E-2</v>
      </c>
      <c r="M542" s="15">
        <f t="shared" si="125"/>
        <v>9.1641839641839667E-2</v>
      </c>
      <c r="N542" s="18">
        <f t="shared" si="126"/>
        <v>28.282507954462609</v>
      </c>
      <c r="O542" s="15">
        <f t="shared" si="127"/>
        <v>8.4478051115247657E-2</v>
      </c>
    </row>
    <row r="543" spans="1:22" x14ac:dyDescent="0.25">
      <c r="A543" s="8">
        <f t="shared" si="123"/>
        <v>46</v>
      </c>
      <c r="B543" s="8">
        <f t="shared" si="121"/>
        <v>2</v>
      </c>
      <c r="C543" s="5">
        <v>542</v>
      </c>
      <c r="D543" s="6">
        <v>11.27</v>
      </c>
      <c r="E543" s="6">
        <v>11.27</v>
      </c>
      <c r="F543" s="7">
        <f t="shared" si="120"/>
        <v>0</v>
      </c>
      <c r="G543" s="5">
        <f t="shared" si="119"/>
        <v>29.712</v>
      </c>
      <c r="H543" s="6">
        <f t="shared" si="122"/>
        <v>-6.1473333333333331E-2</v>
      </c>
      <c r="I543" s="15">
        <f t="shared" si="128"/>
        <v>7.8255745256299893E-4</v>
      </c>
      <c r="J543" s="15">
        <f t="shared" si="129"/>
        <v>6.2255890785896328E-2</v>
      </c>
      <c r="K543" s="15">
        <f t="shared" si="130"/>
        <v>29.946767235768899</v>
      </c>
      <c r="L543" s="15">
        <f t="shared" si="124"/>
        <v>6.8413066797688271E-2</v>
      </c>
      <c r="M543" s="15">
        <f t="shared" si="125"/>
        <v>6.7553113553113553E-2</v>
      </c>
      <c r="N543" s="18">
        <f t="shared" si="126"/>
        <v>32.473137765126218</v>
      </c>
      <c r="O543" s="15">
        <f t="shared" si="127"/>
        <v>7.7667171300828633E-2</v>
      </c>
    </row>
    <row r="544" spans="1:22" x14ac:dyDescent="0.25">
      <c r="A544" s="8">
        <f t="shared" si="123"/>
        <v>46</v>
      </c>
      <c r="B544" s="8">
        <f t="shared" si="121"/>
        <v>3</v>
      </c>
      <c r="C544" s="5">
        <v>543</v>
      </c>
      <c r="D544" s="6">
        <v>33.929999999999993</v>
      </c>
      <c r="E544" s="6">
        <v>33.929999999999993</v>
      </c>
      <c r="F544" s="7">
        <f t="shared" si="120"/>
        <v>0</v>
      </c>
      <c r="G544" s="5">
        <f t="shared" si="119"/>
        <v>50.258222222222223</v>
      </c>
      <c r="H544" s="6">
        <f t="shared" si="122"/>
        <v>-5.4427407407407431E-2</v>
      </c>
      <c r="I544" s="15">
        <f t="shared" si="128"/>
        <v>1.0300196451012537E-2</v>
      </c>
      <c r="J544" s="15">
        <f t="shared" si="129"/>
        <v>6.4727603858419969E-2</v>
      </c>
      <c r="K544" s="15">
        <f t="shared" si="130"/>
        <v>53.348281157525982</v>
      </c>
      <c r="L544" s="15">
        <f t="shared" si="124"/>
        <v>7.1129235009252709E-2</v>
      </c>
      <c r="M544" s="15">
        <f t="shared" si="125"/>
        <v>5.9810337810337837E-2</v>
      </c>
      <c r="N544" s="18">
        <f t="shared" si="126"/>
        <v>40.429599695062365</v>
      </c>
      <c r="O544" s="15">
        <f t="shared" si="127"/>
        <v>2.3808057491070959E-2</v>
      </c>
    </row>
    <row r="545" spans="1:15" x14ac:dyDescent="0.25">
      <c r="A545" s="8">
        <f t="shared" si="123"/>
        <v>46</v>
      </c>
      <c r="B545" s="8">
        <f t="shared" si="121"/>
        <v>4</v>
      </c>
      <c r="C545" s="5">
        <v>544</v>
      </c>
      <c r="D545" s="6">
        <v>23.950000000000003</v>
      </c>
      <c r="E545" s="6">
        <v>23.950000000000003</v>
      </c>
      <c r="F545" s="7">
        <f t="shared" si="120"/>
        <v>0</v>
      </c>
      <c r="G545" s="5">
        <f t="shared" si="119"/>
        <v>56.801333333333325</v>
      </c>
      <c r="H545" s="6">
        <f t="shared" si="122"/>
        <v>-0.1095044444444444</v>
      </c>
      <c r="I545" s="15">
        <f t="shared" si="128"/>
        <v>-1.0108767914844372E-2</v>
      </c>
      <c r="J545" s="15">
        <f t="shared" si="129"/>
        <v>9.9395676529600033E-2</v>
      </c>
      <c r="K545" s="15">
        <f t="shared" si="130"/>
        <v>53.768702958880013</v>
      </c>
      <c r="L545" s="15">
        <f t="shared" si="124"/>
        <v>0.10922601816439564</v>
      </c>
      <c r="M545" s="15">
        <f t="shared" si="125"/>
        <v>0.1203345543345543</v>
      </c>
      <c r="N545" s="18">
        <f t="shared" si="126"/>
        <v>31.214520520394004</v>
      </c>
      <c r="O545" s="15">
        <f t="shared" si="127"/>
        <v>2.6609965276168501E-2</v>
      </c>
    </row>
    <row r="546" spans="1:15" x14ac:dyDescent="0.25">
      <c r="A546" s="8">
        <f t="shared" si="123"/>
        <v>46</v>
      </c>
      <c r="B546" s="8">
        <f t="shared" si="121"/>
        <v>5</v>
      </c>
      <c r="C546" s="5">
        <v>545</v>
      </c>
      <c r="D546" s="6">
        <v>21.560000000000006</v>
      </c>
      <c r="E546" s="6">
        <v>21.560000000000006</v>
      </c>
      <c r="F546" s="7">
        <f t="shared" si="120"/>
        <v>0</v>
      </c>
      <c r="G546" s="5">
        <f t="shared" si="119"/>
        <v>42.779555555555547</v>
      </c>
      <c r="H546" s="6">
        <f t="shared" si="122"/>
        <v>-7.073185185185181E-2</v>
      </c>
      <c r="I546" s="15">
        <f t="shared" si="128"/>
        <v>-2.2013235507396714E-2</v>
      </c>
      <c r="J546" s="15">
        <f t="shared" si="129"/>
        <v>4.8718616344455096E-2</v>
      </c>
      <c r="K546" s="15">
        <f t="shared" si="130"/>
        <v>36.175584903336535</v>
      </c>
      <c r="L546" s="15">
        <f t="shared" si="124"/>
        <v>5.3536941037862745E-2</v>
      </c>
      <c r="M546" s="15">
        <f t="shared" si="125"/>
        <v>7.7727309727309679E-2</v>
      </c>
      <c r="N546" s="18">
        <f t="shared" si="126"/>
        <v>19.877053551134541</v>
      </c>
      <c r="O546" s="15">
        <f t="shared" si="127"/>
        <v>-6.1646390068332054E-3</v>
      </c>
    </row>
    <row r="547" spans="1:15" x14ac:dyDescent="0.25">
      <c r="A547" s="8">
        <f t="shared" si="123"/>
        <v>46</v>
      </c>
      <c r="B547" s="8">
        <f t="shared" si="121"/>
        <v>6</v>
      </c>
      <c r="C547" s="5">
        <v>546</v>
      </c>
      <c r="D547" s="6">
        <v>9</v>
      </c>
      <c r="E547" s="6">
        <v>9</v>
      </c>
      <c r="F547" s="7">
        <f t="shared" si="120"/>
        <v>0</v>
      </c>
      <c r="G547" s="5">
        <f t="shared" si="119"/>
        <v>11.283111111111111</v>
      </c>
      <c r="H547" s="6">
        <f t="shared" si="122"/>
        <v>-7.6103703703703706E-3</v>
      </c>
      <c r="I547" s="15">
        <f t="shared" si="128"/>
        <v>-9.00523526320288E-3</v>
      </c>
      <c r="J547" s="15">
        <f t="shared" si="129"/>
        <v>-1.3948648928325093E-3</v>
      </c>
      <c r="K547" s="15">
        <f t="shared" si="130"/>
        <v>8.5815405321502478</v>
      </c>
      <c r="L547" s="15">
        <f t="shared" si="124"/>
        <v>-1.5328185635522058E-3</v>
      </c>
      <c r="M547" s="15">
        <f t="shared" si="125"/>
        <v>8.3630443630443637E-3</v>
      </c>
      <c r="N547" s="18">
        <f t="shared" si="126"/>
        <v>19.086988982901008</v>
      </c>
      <c r="O547" s="15">
        <f t="shared" si="127"/>
        <v>3.6948677593043988E-2</v>
      </c>
    </row>
    <row r="548" spans="1:15" x14ac:dyDescent="0.25">
      <c r="A548" s="8">
        <f t="shared" si="123"/>
        <v>46</v>
      </c>
      <c r="B548" s="8">
        <f t="shared" si="121"/>
        <v>7</v>
      </c>
      <c r="C548" s="5">
        <v>547</v>
      </c>
      <c r="D548" s="6">
        <v>26.61</v>
      </c>
      <c r="E548" s="6">
        <v>26.61</v>
      </c>
      <c r="F548" s="7">
        <f t="shared" si="120"/>
        <v>0</v>
      </c>
      <c r="G548" s="5">
        <f t="shared" si="119"/>
        <v>4.4557777777777785</v>
      </c>
      <c r="H548" s="6">
        <f t="shared" si="122"/>
        <v>7.3847407407407403E-2</v>
      </c>
      <c r="I548" s="15">
        <f t="shared" si="128"/>
        <v>-1.3469368095721929E-2</v>
      </c>
      <c r="J548" s="15">
        <f t="shared" si="129"/>
        <v>-8.7316775503129329E-2</v>
      </c>
      <c r="K548" s="15">
        <f t="shared" si="130"/>
        <v>0.41496734906119936</v>
      </c>
      <c r="L548" s="15">
        <f t="shared" si="124"/>
        <v>-9.5952500552889369E-2</v>
      </c>
      <c r="M548" s="15">
        <f t="shared" si="125"/>
        <v>-8.1150997150997148E-2</v>
      </c>
      <c r="N548" s="18">
        <f t="shared" si="126"/>
        <v>13.904383762278972</v>
      </c>
      <c r="O548" s="15">
        <f t="shared" si="127"/>
        <v>-4.6540718819490942E-2</v>
      </c>
    </row>
    <row r="549" spans="1:15" x14ac:dyDescent="0.25">
      <c r="A549" s="8">
        <f t="shared" si="123"/>
        <v>46</v>
      </c>
      <c r="B549" s="8">
        <f t="shared" si="121"/>
        <v>8</v>
      </c>
      <c r="C549" s="5">
        <v>548</v>
      </c>
      <c r="D549" s="6">
        <v>0.21000000000000002</v>
      </c>
      <c r="E549" s="6">
        <v>0.21000000000000002</v>
      </c>
      <c r="F549" s="7">
        <f t="shared" si="120"/>
        <v>0</v>
      </c>
      <c r="G549" s="5">
        <f t="shared" si="119"/>
        <v>3.2571111111111111</v>
      </c>
      <c r="H549" s="6">
        <f t="shared" si="122"/>
        <v>-1.0157037037037037E-2</v>
      </c>
      <c r="I549" s="15">
        <f t="shared" si="128"/>
        <v>-2.0916140799844677E-3</v>
      </c>
      <c r="J549" s="15">
        <f t="shared" si="129"/>
        <v>8.06542295705257E-3</v>
      </c>
      <c r="K549" s="15">
        <f t="shared" si="130"/>
        <v>2.6296268871157706</v>
      </c>
      <c r="L549" s="15">
        <f t="shared" si="124"/>
        <v>8.8631021506072188E-3</v>
      </c>
      <c r="M549" s="15">
        <f t="shared" si="125"/>
        <v>1.1161579161579161E-2</v>
      </c>
      <c r="N549" s="18">
        <f t="shared" si="126"/>
        <v>18.481342767452013</v>
      </c>
      <c r="O549" s="15">
        <f t="shared" si="127"/>
        <v>6.6927995485172198E-2</v>
      </c>
    </row>
    <row r="550" spans="1:15" x14ac:dyDescent="0.25">
      <c r="A550" s="8">
        <f t="shared" si="123"/>
        <v>46</v>
      </c>
      <c r="B550" s="8">
        <f t="shared" si="121"/>
        <v>9</v>
      </c>
      <c r="C550" s="5">
        <v>549</v>
      </c>
      <c r="D550" s="6">
        <v>0.01</v>
      </c>
      <c r="E550" s="6">
        <v>0.01</v>
      </c>
      <c r="F550" s="7">
        <f t="shared" si="120"/>
        <v>0</v>
      </c>
      <c r="G550" s="5">
        <f t="shared" si="119"/>
        <v>5.2579999999999991</v>
      </c>
      <c r="H550" s="6">
        <f t="shared" si="122"/>
        <v>-1.7493333333333329E-2</v>
      </c>
      <c r="I550" s="15">
        <f t="shared" si="128"/>
        <v>7.3522727945009693E-3</v>
      </c>
      <c r="J550" s="15">
        <f t="shared" si="129"/>
        <v>2.4845606127834298E-2</v>
      </c>
      <c r="K550" s="15">
        <f t="shared" si="130"/>
        <v>7.4636818383502899</v>
      </c>
      <c r="L550" s="15">
        <f t="shared" si="124"/>
        <v>2.7302863876740989E-2</v>
      </c>
      <c r="M550" s="15">
        <f t="shared" si="125"/>
        <v>1.9223443223443222E-2</v>
      </c>
      <c r="N550" s="18">
        <f t="shared" si="126"/>
        <v>25.241294662233265</v>
      </c>
      <c r="O550" s="15">
        <f t="shared" si="127"/>
        <v>9.2422324770085218E-2</v>
      </c>
    </row>
    <row r="551" spans="1:15" x14ac:dyDescent="0.25">
      <c r="A551" s="8">
        <f t="shared" si="123"/>
        <v>46</v>
      </c>
      <c r="B551" s="8">
        <f t="shared" si="121"/>
        <v>10</v>
      </c>
      <c r="C551" s="5">
        <v>550</v>
      </c>
      <c r="D551" s="6">
        <v>32.059999999999995</v>
      </c>
      <c r="E551" s="6">
        <v>32.059999999999995</v>
      </c>
      <c r="F551" s="7">
        <f t="shared" si="120"/>
        <v>0</v>
      </c>
      <c r="G551" s="5">
        <f t="shared" si="119"/>
        <v>21.998888888888896</v>
      </c>
      <c r="H551" s="6">
        <f t="shared" si="122"/>
        <v>3.3537037037036997E-2</v>
      </c>
      <c r="I551" s="15">
        <f t="shared" si="128"/>
        <v>-9.728994971604496E-3</v>
      </c>
      <c r="J551" s="15">
        <f t="shared" si="129"/>
        <v>-4.3266032008641493E-2</v>
      </c>
      <c r="K551" s="15">
        <f t="shared" si="130"/>
        <v>19.080190397407549</v>
      </c>
      <c r="L551" s="15">
        <f t="shared" si="124"/>
        <v>-4.7545090119386249E-2</v>
      </c>
      <c r="M551" s="15">
        <f t="shared" si="125"/>
        <v>-3.6853886853886811E-2</v>
      </c>
      <c r="N551" s="18">
        <f t="shared" si="126"/>
        <v>23.495356017388275</v>
      </c>
      <c r="O551" s="15">
        <f t="shared" si="127"/>
        <v>-3.1372322280629014E-2</v>
      </c>
    </row>
    <row r="552" spans="1:15" x14ac:dyDescent="0.25">
      <c r="A552" s="8">
        <f t="shared" si="123"/>
        <v>46</v>
      </c>
      <c r="B552" s="8">
        <f t="shared" si="121"/>
        <v>11</v>
      </c>
      <c r="C552" s="5">
        <v>551</v>
      </c>
      <c r="D552" s="6">
        <v>24.19</v>
      </c>
      <c r="E552" s="6">
        <v>24.19</v>
      </c>
      <c r="F552" s="7">
        <f t="shared" si="120"/>
        <v>0</v>
      </c>
      <c r="G552" s="5">
        <f t="shared" si="119"/>
        <v>30.617999999999999</v>
      </c>
      <c r="H552" s="6">
        <f t="shared" si="122"/>
        <v>-2.1426666666666656E-2</v>
      </c>
      <c r="I552" s="15">
        <f t="shared" si="128"/>
        <v>-8.0402760287968315E-4</v>
      </c>
      <c r="J552" s="15">
        <f t="shared" si="129"/>
        <v>2.0622639063786974E-2</v>
      </c>
      <c r="K552" s="15">
        <f t="shared" si="130"/>
        <v>30.376791719136094</v>
      </c>
      <c r="L552" s="15">
        <f t="shared" si="124"/>
        <v>2.2662240729436237E-2</v>
      </c>
      <c r="M552" s="15">
        <f t="shared" si="125"/>
        <v>2.3545787545787535E-2</v>
      </c>
      <c r="N552" s="18">
        <f t="shared" si="126"/>
        <v>32.265593373702451</v>
      </c>
      <c r="O552" s="15">
        <f t="shared" si="127"/>
        <v>2.9580928108800184E-2</v>
      </c>
    </row>
    <row r="553" spans="1:15" x14ac:dyDescent="0.25">
      <c r="A553" s="8">
        <f t="shared" si="123"/>
        <v>46</v>
      </c>
      <c r="B553" s="8">
        <f t="shared" si="121"/>
        <v>12</v>
      </c>
      <c r="C553" s="5">
        <v>552</v>
      </c>
      <c r="D553" s="6">
        <v>13.019999999999998</v>
      </c>
      <c r="E553" s="6">
        <v>13.019999999999998</v>
      </c>
      <c r="F553" s="7">
        <f t="shared" si="120"/>
        <v>0</v>
      </c>
      <c r="G553" s="5">
        <f t="shared" si="119"/>
        <v>27.382666666666658</v>
      </c>
      <c r="H553" s="6">
        <f t="shared" si="122"/>
        <v>-4.7875555555555532E-2</v>
      </c>
      <c r="I553" s="15">
        <f t="shared" si="128"/>
        <v>-6.8012874102198161E-3</v>
      </c>
      <c r="J553" s="15">
        <f t="shared" si="129"/>
        <v>4.1074268145335713E-2</v>
      </c>
      <c r="K553" s="15">
        <f t="shared" si="130"/>
        <v>25.342280443600714</v>
      </c>
      <c r="L553" s="15">
        <f t="shared" si="124"/>
        <v>4.5136558401467824E-2</v>
      </c>
      <c r="M553" s="15">
        <f t="shared" si="125"/>
        <v>5.2610500610500585E-2</v>
      </c>
      <c r="N553" s="18">
        <f t="shared" si="126"/>
        <v>28.774482249175932</v>
      </c>
      <c r="O553" s="15">
        <f t="shared" si="127"/>
        <v>5.7708726187457635E-2</v>
      </c>
    </row>
    <row r="554" spans="1:15" x14ac:dyDescent="0.25">
      <c r="A554" s="8">
        <f t="shared" si="123"/>
        <v>47</v>
      </c>
      <c r="B554" s="8">
        <f t="shared" si="121"/>
        <v>1</v>
      </c>
      <c r="C554" s="5">
        <v>553</v>
      </c>
      <c r="D554" s="6">
        <v>22.479999999999997</v>
      </c>
      <c r="E554" s="6">
        <v>22.479999999999997</v>
      </c>
      <c r="F554" s="7">
        <f t="shared" si="120"/>
        <v>0</v>
      </c>
      <c r="G554" s="5">
        <f t="shared" si="119"/>
        <v>30.238222222222227</v>
      </c>
      <c r="H554" s="6">
        <f t="shared" si="122"/>
        <v>-2.5860740740740767E-2</v>
      </c>
      <c r="I554" s="15">
        <f t="shared" si="128"/>
        <v>-4.9043432995601096E-3</v>
      </c>
      <c r="J554" s="15">
        <f t="shared" si="129"/>
        <v>2.0956397441180656E-2</v>
      </c>
      <c r="K554" s="15">
        <f t="shared" si="130"/>
        <v>28.766919232354194</v>
      </c>
      <c r="L554" s="15">
        <f t="shared" si="124"/>
        <v>2.3029008177121602E-2</v>
      </c>
      <c r="M554" s="15">
        <f t="shared" si="125"/>
        <v>2.8418396418396448E-2</v>
      </c>
      <c r="N554" s="18">
        <f t="shared" si="126"/>
        <v>20.239003370238926</v>
      </c>
      <c r="O554" s="15">
        <f t="shared" si="127"/>
        <v>-8.2087788635936652E-3</v>
      </c>
    </row>
    <row r="555" spans="1:15" x14ac:dyDescent="0.25">
      <c r="A555" s="8">
        <f t="shared" si="123"/>
        <v>47</v>
      </c>
      <c r="B555" s="8">
        <f t="shared" si="121"/>
        <v>2</v>
      </c>
      <c r="C555" s="5">
        <v>554</v>
      </c>
      <c r="D555" s="6">
        <v>10.44</v>
      </c>
      <c r="E555" s="6">
        <v>10.44</v>
      </c>
      <c r="F555" s="7">
        <f t="shared" si="120"/>
        <v>0</v>
      </c>
      <c r="G555" s="5">
        <f t="shared" si="119"/>
        <v>29.712</v>
      </c>
      <c r="H555" s="6">
        <f t="shared" si="122"/>
        <v>-6.4239999999999992E-2</v>
      </c>
      <c r="I555" s="15">
        <f t="shared" si="128"/>
        <v>3.3490175083253984E-3</v>
      </c>
      <c r="J555" s="15">
        <f t="shared" si="129"/>
        <v>6.7589017508325383E-2</v>
      </c>
      <c r="K555" s="15">
        <f t="shared" si="130"/>
        <v>30.716705252497619</v>
      </c>
      <c r="L555" s="15">
        <f t="shared" si="124"/>
        <v>7.4273645613544395E-2</v>
      </c>
      <c r="M555" s="15">
        <f t="shared" si="125"/>
        <v>7.0593406593406585E-2</v>
      </c>
      <c r="N555" s="18">
        <f t="shared" si="126"/>
        <v>26.544676913240941</v>
      </c>
      <c r="O555" s="15">
        <f t="shared" si="127"/>
        <v>5.8991490524692103E-2</v>
      </c>
    </row>
    <row r="556" spans="1:15" x14ac:dyDescent="0.25">
      <c r="A556" s="8">
        <f t="shared" si="123"/>
        <v>47</v>
      </c>
      <c r="B556" s="8">
        <f t="shared" si="121"/>
        <v>3</v>
      </c>
      <c r="C556" s="5">
        <v>555</v>
      </c>
      <c r="D556" s="6">
        <v>23.6</v>
      </c>
      <c r="E556" s="6">
        <v>23.6</v>
      </c>
      <c r="F556" s="7">
        <f t="shared" si="120"/>
        <v>0</v>
      </c>
      <c r="G556" s="5">
        <f t="shared" si="119"/>
        <v>50.258222222222223</v>
      </c>
      <c r="H556" s="6">
        <f t="shared" si="122"/>
        <v>-8.886074074074074E-2</v>
      </c>
      <c r="I556" s="15">
        <f t="shared" si="128"/>
        <v>-1.3590746481152754E-2</v>
      </c>
      <c r="J556" s="15">
        <f t="shared" si="129"/>
        <v>7.5269994259587983E-2</v>
      </c>
      <c r="K556" s="15">
        <f t="shared" si="130"/>
        <v>46.180998277876398</v>
      </c>
      <c r="L556" s="15">
        <f t="shared" si="124"/>
        <v>8.2714279406140651E-2</v>
      </c>
      <c r="M556" s="15">
        <f t="shared" si="125"/>
        <v>9.7649165649165648E-2</v>
      </c>
      <c r="N556" s="18">
        <f t="shared" si="126"/>
        <v>25.784030127040143</v>
      </c>
      <c r="O556" s="15">
        <f t="shared" si="127"/>
        <v>8.0001103554583949E-3</v>
      </c>
    </row>
    <row r="557" spans="1:15" x14ac:dyDescent="0.25">
      <c r="A557" s="8">
        <f t="shared" si="123"/>
        <v>47</v>
      </c>
      <c r="B557" s="8">
        <f t="shared" si="121"/>
        <v>4</v>
      </c>
      <c r="C557" s="5">
        <v>556</v>
      </c>
      <c r="D557" s="6">
        <v>63.689999999999984</v>
      </c>
      <c r="E557" s="6">
        <v>63.689999999999984</v>
      </c>
      <c r="F557" s="7">
        <f t="shared" si="120"/>
        <v>0</v>
      </c>
      <c r="G557" s="5">
        <f t="shared" si="119"/>
        <v>56.801333333333325</v>
      </c>
      <c r="H557" s="6">
        <f t="shared" si="122"/>
        <v>2.2962222222222196E-2</v>
      </c>
      <c r="I557" s="15">
        <f t="shared" si="128"/>
        <v>-1.9761319586727916E-2</v>
      </c>
      <c r="J557" s="15">
        <f t="shared" si="129"/>
        <v>-4.2723541808950112E-2</v>
      </c>
      <c r="K557" s="15">
        <f t="shared" si="130"/>
        <v>50.872937457314947</v>
      </c>
      <c r="L557" s="15">
        <f t="shared" si="124"/>
        <v>-4.6948947042802329E-2</v>
      </c>
      <c r="M557" s="15">
        <f t="shared" si="125"/>
        <v>-2.5233211233211202E-2</v>
      </c>
      <c r="N557" s="18">
        <f t="shared" si="126"/>
        <v>28.108044676602486</v>
      </c>
      <c r="O557" s="15">
        <f t="shared" si="127"/>
        <v>-0.1303368326864377</v>
      </c>
    </row>
    <row r="558" spans="1:15" x14ac:dyDescent="0.25">
      <c r="A558" s="8">
        <f t="shared" si="123"/>
        <v>47</v>
      </c>
      <c r="B558" s="8">
        <f t="shared" si="121"/>
        <v>5</v>
      </c>
      <c r="C558" s="5">
        <v>557</v>
      </c>
      <c r="D558" s="6">
        <v>18.400000000000002</v>
      </c>
      <c r="E558" s="6">
        <v>18.400000000000002</v>
      </c>
      <c r="F558" s="7">
        <f t="shared" si="120"/>
        <v>0</v>
      </c>
      <c r="G558" s="5">
        <f t="shared" si="119"/>
        <v>42.779555555555547</v>
      </c>
      <c r="H558" s="6">
        <f t="shared" si="122"/>
        <v>-8.1265185185185149E-2</v>
      </c>
      <c r="I558" s="15">
        <f t="shared" si="128"/>
        <v>-1.4361862233671266E-2</v>
      </c>
      <c r="J558" s="15">
        <f t="shared" si="129"/>
        <v>6.6903322951513883E-2</v>
      </c>
      <c r="K558" s="15">
        <f t="shared" si="130"/>
        <v>38.47099688545417</v>
      </c>
      <c r="L558" s="15">
        <f t="shared" si="124"/>
        <v>7.3520135111553725E-2</v>
      </c>
      <c r="M558" s="15">
        <f t="shared" si="125"/>
        <v>8.930240130240126E-2</v>
      </c>
      <c r="N558" s="18">
        <f t="shared" si="126"/>
        <v>33.264338977674619</v>
      </c>
      <c r="O558" s="15">
        <f t="shared" si="127"/>
        <v>5.4448128123350245E-2</v>
      </c>
    </row>
    <row r="559" spans="1:15" x14ac:dyDescent="0.25">
      <c r="A559" s="8">
        <f t="shared" si="123"/>
        <v>47</v>
      </c>
      <c r="B559" s="8">
        <f t="shared" si="121"/>
        <v>6</v>
      </c>
      <c r="C559" s="5">
        <v>558</v>
      </c>
      <c r="D559" s="6">
        <v>1</v>
      </c>
      <c r="E559" s="6">
        <v>1</v>
      </c>
      <c r="F559" s="7">
        <f t="shared" si="120"/>
        <v>0</v>
      </c>
      <c r="G559" s="5">
        <f t="shared" si="119"/>
        <v>11.283111111111111</v>
      </c>
      <c r="H559" s="6">
        <f t="shared" si="122"/>
        <v>-3.4277037037037036E-2</v>
      </c>
      <c r="I559" s="15">
        <f t="shared" si="128"/>
        <v>-3.4569607097801585E-3</v>
      </c>
      <c r="J559" s="15">
        <f t="shared" si="129"/>
        <v>3.0820076327256876E-2</v>
      </c>
      <c r="K559" s="15">
        <f t="shared" si="130"/>
        <v>10.246022898177063</v>
      </c>
      <c r="L559" s="15">
        <f t="shared" si="124"/>
        <v>3.3868215744238324E-2</v>
      </c>
      <c r="M559" s="15">
        <f t="shared" si="125"/>
        <v>3.7667073667073669E-2</v>
      </c>
      <c r="N559" s="18">
        <f t="shared" si="126"/>
        <v>26.286406824584905</v>
      </c>
      <c r="O559" s="15">
        <f t="shared" si="127"/>
        <v>9.2624200822655323E-2</v>
      </c>
    </row>
    <row r="560" spans="1:15" x14ac:dyDescent="0.25">
      <c r="A560" s="8">
        <f t="shared" si="123"/>
        <v>47</v>
      </c>
      <c r="B560" s="8">
        <f t="shared" si="121"/>
        <v>7</v>
      </c>
      <c r="C560" s="5">
        <v>559</v>
      </c>
      <c r="D560" s="6">
        <v>29.35</v>
      </c>
      <c r="E560" s="6">
        <v>29.35</v>
      </c>
      <c r="F560" s="7">
        <f t="shared" si="120"/>
        <v>0</v>
      </c>
      <c r="G560" s="5">
        <f t="shared" si="119"/>
        <v>4.4557777777777785</v>
      </c>
      <c r="H560" s="6">
        <f t="shared" si="122"/>
        <v>8.2980740740740744E-2</v>
      </c>
      <c r="I560" s="15">
        <f t="shared" si="128"/>
        <v>-1.6674457791146262E-3</v>
      </c>
      <c r="J560" s="15">
        <f t="shared" si="129"/>
        <v>-8.4648186519855367E-2</v>
      </c>
      <c r="K560" s="15">
        <f t="shared" si="130"/>
        <v>3.9555440440433909</v>
      </c>
      <c r="L560" s="15">
        <f t="shared" si="124"/>
        <v>-9.3019985186654247E-2</v>
      </c>
      <c r="M560" s="15">
        <f t="shared" si="125"/>
        <v>-9.1187627187627185E-2</v>
      </c>
      <c r="N560" s="18">
        <f t="shared" si="126"/>
        <v>17.424804017365734</v>
      </c>
      <c r="O560" s="15">
        <f t="shared" si="127"/>
        <v>-4.3682036566425886E-2</v>
      </c>
    </row>
    <row r="561" spans="1:15" x14ac:dyDescent="0.25">
      <c r="A561" s="8">
        <f t="shared" si="123"/>
        <v>47</v>
      </c>
      <c r="B561" s="8">
        <f t="shared" si="121"/>
        <v>8</v>
      </c>
      <c r="C561" s="5">
        <v>560</v>
      </c>
      <c r="D561" s="6">
        <v>2.31</v>
      </c>
      <c r="E561" s="6">
        <v>2.31</v>
      </c>
      <c r="F561" s="7">
        <f t="shared" si="120"/>
        <v>0</v>
      </c>
      <c r="G561" s="5">
        <f t="shared" si="119"/>
        <v>3.2571111111111111</v>
      </c>
      <c r="H561" s="6">
        <f t="shared" si="122"/>
        <v>-3.1570370370370368E-3</v>
      </c>
      <c r="I561" s="15">
        <f t="shared" si="128"/>
        <v>-5.7876484997544664E-3</v>
      </c>
      <c r="J561" s="15">
        <f t="shared" si="129"/>
        <v>-2.6306114627174296E-3</v>
      </c>
      <c r="K561" s="15">
        <f t="shared" si="130"/>
        <v>1.520816561184771</v>
      </c>
      <c r="L561" s="15">
        <f t="shared" si="124"/>
        <v>-2.890781827162011E-3</v>
      </c>
      <c r="M561" s="15">
        <f t="shared" si="125"/>
        <v>3.4692714692714688E-3</v>
      </c>
      <c r="N561" s="18">
        <f t="shared" si="126"/>
        <v>12.981923065930777</v>
      </c>
      <c r="O561" s="15">
        <f t="shared" si="127"/>
        <v>3.9091293281797716E-2</v>
      </c>
    </row>
    <row r="562" spans="1:15" x14ac:dyDescent="0.25">
      <c r="A562" s="8">
        <f t="shared" si="123"/>
        <v>47</v>
      </c>
      <c r="B562" s="8">
        <f t="shared" si="121"/>
        <v>9</v>
      </c>
      <c r="C562" s="5">
        <v>561</v>
      </c>
      <c r="D562" s="6">
        <v>0.6</v>
      </c>
      <c r="E562" s="6">
        <v>0.6</v>
      </c>
      <c r="F562" s="7">
        <f t="shared" si="120"/>
        <v>0</v>
      </c>
      <c r="G562" s="5">
        <f t="shared" si="119"/>
        <v>5.2579999999999991</v>
      </c>
      <c r="H562" s="6">
        <f t="shared" si="122"/>
        <v>-1.5526666666666664E-2</v>
      </c>
      <c r="I562" s="15">
        <f t="shared" si="128"/>
        <v>-4.4173407498195897E-3</v>
      </c>
      <c r="J562" s="15">
        <f t="shared" si="129"/>
        <v>1.1109325916847074E-2</v>
      </c>
      <c r="K562" s="15">
        <f t="shared" si="130"/>
        <v>3.9327977750541221</v>
      </c>
      <c r="L562" s="15">
        <f t="shared" si="124"/>
        <v>1.2208050458073707E-2</v>
      </c>
      <c r="M562" s="15">
        <f t="shared" si="125"/>
        <v>1.706227106227106E-2</v>
      </c>
      <c r="N562" s="18">
        <f t="shared" si="126"/>
        <v>16.469458088422723</v>
      </c>
      <c r="O562" s="15">
        <f t="shared" si="127"/>
        <v>5.8129883107775546E-2</v>
      </c>
    </row>
    <row r="563" spans="1:15" x14ac:dyDescent="0.25">
      <c r="A563" s="8">
        <f t="shared" si="123"/>
        <v>47</v>
      </c>
      <c r="B563" s="8">
        <f t="shared" si="121"/>
        <v>10</v>
      </c>
      <c r="C563" s="5">
        <v>562</v>
      </c>
      <c r="D563" s="6">
        <v>4.089999999999999</v>
      </c>
      <c r="E563" s="6">
        <v>4.089999999999999</v>
      </c>
      <c r="F563" s="7">
        <f t="shared" si="120"/>
        <v>0</v>
      </c>
      <c r="G563" s="5">
        <f t="shared" si="119"/>
        <v>21.998888888888896</v>
      </c>
      <c r="H563" s="6">
        <f t="shared" si="122"/>
        <v>-5.9696296296296317E-2</v>
      </c>
      <c r="I563" s="15">
        <f t="shared" si="128"/>
        <v>3.5361765761158896E-3</v>
      </c>
      <c r="J563" s="15">
        <f t="shared" si="129"/>
        <v>6.323247287241221E-2</v>
      </c>
      <c r="K563" s="15">
        <f t="shared" si="130"/>
        <v>23.059741861723662</v>
      </c>
      <c r="L563" s="15">
        <f t="shared" si="124"/>
        <v>6.9486233925727697E-2</v>
      </c>
      <c r="M563" s="15">
        <f t="shared" si="125"/>
        <v>6.5600325600325624E-2</v>
      </c>
      <c r="N563" s="18">
        <f t="shared" si="126"/>
        <v>26.032196843042328</v>
      </c>
      <c r="O563" s="15">
        <f t="shared" si="127"/>
        <v>8.0374347410411454E-2</v>
      </c>
    </row>
    <row r="564" spans="1:15" x14ac:dyDescent="0.25">
      <c r="A564" s="8">
        <f t="shared" si="123"/>
        <v>47</v>
      </c>
      <c r="B564" s="8">
        <f t="shared" si="121"/>
        <v>11</v>
      </c>
      <c r="C564" s="5">
        <v>563</v>
      </c>
      <c r="D564" s="6">
        <v>26.54</v>
      </c>
      <c r="E564" s="6">
        <v>26.54</v>
      </c>
      <c r="F564" s="7">
        <f t="shared" si="120"/>
        <v>0</v>
      </c>
      <c r="G564" s="5">
        <f t="shared" si="119"/>
        <v>30.617999999999999</v>
      </c>
      <c r="H564" s="6">
        <f t="shared" si="122"/>
        <v>-1.3593333333333331E-2</v>
      </c>
      <c r="I564" s="15">
        <f t="shared" si="128"/>
        <v>-8.4350091428864529E-3</v>
      </c>
      <c r="J564" s="15">
        <f t="shared" si="129"/>
        <v>5.1583241904468776E-3</v>
      </c>
      <c r="K564" s="15">
        <f t="shared" si="130"/>
        <v>28.087497257134064</v>
      </c>
      <c r="L564" s="15">
        <f t="shared" si="124"/>
        <v>5.6684881213702014E-3</v>
      </c>
      <c r="M564" s="15">
        <f t="shared" si="125"/>
        <v>1.4937728937728935E-2</v>
      </c>
      <c r="N564" s="18">
        <f t="shared" si="126"/>
        <v>22.471345103677493</v>
      </c>
      <c r="O564" s="15">
        <f t="shared" si="127"/>
        <v>-1.490349778872713E-2</v>
      </c>
    </row>
    <row r="565" spans="1:15" x14ac:dyDescent="0.25">
      <c r="A565" s="8">
        <f t="shared" si="123"/>
        <v>47</v>
      </c>
      <c r="B565" s="8">
        <f t="shared" si="121"/>
        <v>12</v>
      </c>
      <c r="C565" s="5">
        <v>564</v>
      </c>
      <c r="D565" s="6">
        <v>52.860000000000014</v>
      </c>
      <c r="E565" s="6">
        <v>52.860000000000014</v>
      </c>
      <c r="F565" s="7">
        <f t="shared" si="120"/>
        <v>0</v>
      </c>
      <c r="G565" s="5">
        <f t="shared" si="119"/>
        <v>27.382666666666658</v>
      </c>
      <c r="H565" s="6">
        <f t="shared" si="122"/>
        <v>8.4924444444444525E-2</v>
      </c>
      <c r="I565" s="15">
        <f t="shared" si="128"/>
        <v>-1.3171860901147529E-2</v>
      </c>
      <c r="J565" s="15">
        <f t="shared" si="129"/>
        <v>-9.809630534559205E-2</v>
      </c>
      <c r="K565" s="15">
        <f t="shared" si="130"/>
        <v>23.431108396322401</v>
      </c>
      <c r="L565" s="15">
        <f t="shared" si="124"/>
        <v>-0.10779813774240884</v>
      </c>
      <c r="M565" s="15">
        <f t="shared" si="125"/>
        <v>-9.3323565323565408E-2</v>
      </c>
      <c r="N565" s="18">
        <f t="shared" si="126"/>
        <v>22.52755653027187</v>
      </c>
      <c r="O565" s="15">
        <f t="shared" si="127"/>
        <v>-0.11110785153746573</v>
      </c>
    </row>
    <row r="566" spans="1:15" x14ac:dyDescent="0.25">
      <c r="A566" s="8">
        <f t="shared" si="123"/>
        <v>48</v>
      </c>
      <c r="B566" s="8">
        <f t="shared" si="121"/>
        <v>1</v>
      </c>
      <c r="C566" s="5">
        <v>565</v>
      </c>
      <c r="D566" s="6">
        <v>14.27</v>
      </c>
      <c r="E566" s="6">
        <v>14.27</v>
      </c>
      <c r="F566" s="7">
        <f t="shared" si="120"/>
        <v>0</v>
      </c>
      <c r="G566" s="5">
        <f t="shared" si="119"/>
        <v>30.238222222222227</v>
      </c>
      <c r="H566" s="6">
        <f t="shared" si="122"/>
        <v>-5.3227407407407425E-2</v>
      </c>
      <c r="I566" s="15">
        <f t="shared" si="128"/>
        <v>6.0370060734796921E-3</v>
      </c>
      <c r="J566" s="15">
        <f t="shared" si="129"/>
        <v>5.9264413480887117E-2</v>
      </c>
      <c r="K566" s="15">
        <f t="shared" si="130"/>
        <v>32.049324044266136</v>
      </c>
      <c r="L566" s="15">
        <f t="shared" si="124"/>
        <v>6.5125729099875962E-2</v>
      </c>
      <c r="M566" s="15">
        <f t="shared" si="125"/>
        <v>5.849165649165651E-2</v>
      </c>
      <c r="N566" s="18">
        <f t="shared" si="126"/>
        <v>31.691595226582244</v>
      </c>
      <c r="O566" s="15">
        <f t="shared" si="127"/>
        <v>6.3815367130337891E-2</v>
      </c>
    </row>
    <row r="567" spans="1:15" x14ac:dyDescent="0.25">
      <c r="A567" s="8">
        <f t="shared" si="123"/>
        <v>48</v>
      </c>
      <c r="B567" s="8">
        <f t="shared" si="121"/>
        <v>2</v>
      </c>
      <c r="C567" s="5">
        <v>566</v>
      </c>
      <c r="D567" s="6">
        <v>25.060000000000002</v>
      </c>
      <c r="E567" s="6">
        <v>25.060000000000002</v>
      </c>
      <c r="F567" s="7">
        <f t="shared" si="120"/>
        <v>0</v>
      </c>
      <c r="G567" s="5">
        <f t="shared" si="119"/>
        <v>29.712</v>
      </c>
      <c r="H567" s="6">
        <f t="shared" si="122"/>
        <v>-1.5506666666666658E-2</v>
      </c>
      <c r="I567" s="15">
        <f t="shared" si="128"/>
        <v>-7.7838202566870053E-3</v>
      </c>
      <c r="J567" s="15">
        <f t="shared" si="129"/>
        <v>7.7228464099796529E-3</v>
      </c>
      <c r="K567" s="15">
        <f t="shared" si="130"/>
        <v>27.376853922993899</v>
      </c>
      <c r="L567" s="15">
        <f t="shared" si="124"/>
        <v>8.4866444065710492E-3</v>
      </c>
      <c r="M567" s="15">
        <f t="shared" si="125"/>
        <v>1.7040293040293031E-2</v>
      </c>
      <c r="N567" s="18">
        <f t="shared" si="126"/>
        <v>24.658415054690373</v>
      </c>
      <c r="O567" s="15">
        <f t="shared" si="127"/>
        <v>-1.4710071256762982E-3</v>
      </c>
    </row>
    <row r="568" spans="1:15" x14ac:dyDescent="0.25">
      <c r="A568" s="8">
        <f t="shared" si="123"/>
        <v>48</v>
      </c>
      <c r="B568" s="8">
        <f t="shared" si="121"/>
        <v>3</v>
      </c>
      <c r="C568" s="5">
        <v>567</v>
      </c>
      <c r="D568" s="6">
        <v>46.900000000000006</v>
      </c>
      <c r="E568" s="6">
        <v>46.900000000000006</v>
      </c>
      <c r="F568" s="7">
        <f t="shared" si="120"/>
        <v>0</v>
      </c>
      <c r="G568" s="5">
        <f t="shared" si="119"/>
        <v>50.258222222222223</v>
      </c>
      <c r="H568" s="6">
        <f t="shared" si="122"/>
        <v>-1.1194074074074058E-2</v>
      </c>
      <c r="I568" s="15">
        <f t="shared" si="128"/>
        <v>2.9413219830182434E-3</v>
      </c>
      <c r="J568" s="15">
        <f t="shared" si="129"/>
        <v>1.4135396057092301E-2</v>
      </c>
      <c r="K568" s="15">
        <f t="shared" si="130"/>
        <v>51.140618817127695</v>
      </c>
      <c r="L568" s="15">
        <f t="shared" si="124"/>
        <v>1.5533402260540988E-2</v>
      </c>
      <c r="M568" s="15">
        <f t="shared" si="125"/>
        <v>1.2301180301180282E-2</v>
      </c>
      <c r="N568" s="18">
        <f t="shared" si="126"/>
        <v>33.267120447198131</v>
      </c>
      <c r="O568" s="15">
        <f t="shared" si="127"/>
        <v>-4.9937287739201003E-2</v>
      </c>
    </row>
    <row r="569" spans="1:15" x14ac:dyDescent="0.25">
      <c r="A569" s="8">
        <f t="shared" si="123"/>
        <v>48</v>
      </c>
      <c r="B569" s="8">
        <f t="shared" si="121"/>
        <v>4</v>
      </c>
      <c r="C569" s="5">
        <v>568</v>
      </c>
      <c r="D569" s="6">
        <v>87.27</v>
      </c>
      <c r="E569" s="6">
        <v>87.27</v>
      </c>
      <c r="F569" s="7">
        <f t="shared" si="120"/>
        <v>0</v>
      </c>
      <c r="G569" s="5">
        <f t="shared" si="119"/>
        <v>56.801333333333325</v>
      </c>
      <c r="H569" s="6">
        <f t="shared" si="122"/>
        <v>0.10156222222222223</v>
      </c>
      <c r="I569" s="15">
        <f t="shared" si="128"/>
        <v>-8.1634927541486008E-3</v>
      </c>
      <c r="J569" s="15">
        <f t="shared" si="129"/>
        <v>-0.10972571497637083</v>
      </c>
      <c r="K569" s="15">
        <f t="shared" si="130"/>
        <v>54.352285507088745</v>
      </c>
      <c r="L569" s="15">
        <f t="shared" si="124"/>
        <v>-0.12057770876524268</v>
      </c>
      <c r="M569" s="15">
        <f t="shared" si="125"/>
        <v>-0.11160683760683762</v>
      </c>
      <c r="N569" s="18">
        <f t="shared" si="126"/>
        <v>38.370911942112158</v>
      </c>
      <c r="O569" s="15">
        <f t="shared" si="127"/>
        <v>-0.17911753867358182</v>
      </c>
    </row>
    <row r="570" spans="1:15" x14ac:dyDescent="0.25">
      <c r="A570" s="8">
        <f t="shared" si="123"/>
        <v>48</v>
      </c>
      <c r="B570" s="8">
        <f t="shared" si="121"/>
        <v>5</v>
      </c>
      <c r="C570" s="5">
        <v>569</v>
      </c>
      <c r="D570" s="6">
        <v>74.86</v>
      </c>
      <c r="E570" s="6">
        <v>74.86</v>
      </c>
      <c r="F570" s="7">
        <f t="shared" si="120"/>
        <v>0</v>
      </c>
      <c r="G570" s="5">
        <f t="shared" si="119"/>
        <v>42.779555555555547</v>
      </c>
      <c r="H570" s="6">
        <f t="shared" si="122"/>
        <v>0.10693481481481484</v>
      </c>
      <c r="I570" s="15">
        <f t="shared" si="128"/>
        <v>-2.0726146898806454E-2</v>
      </c>
      <c r="J570" s="15">
        <f t="shared" si="129"/>
        <v>-0.12766096171362129</v>
      </c>
      <c r="K570" s="15">
        <f t="shared" si="130"/>
        <v>36.561711485913612</v>
      </c>
      <c r="L570" s="15">
        <f t="shared" si="124"/>
        <v>-0.14028677111386956</v>
      </c>
      <c r="M570" s="15">
        <f t="shared" si="125"/>
        <v>-0.11751078551078555</v>
      </c>
      <c r="N570" s="18">
        <f t="shared" si="126"/>
        <v>31.523123425921348</v>
      </c>
      <c r="O570" s="15">
        <f t="shared" si="127"/>
        <v>-0.15874313763398773</v>
      </c>
    </row>
    <row r="571" spans="1:15" x14ac:dyDescent="0.25">
      <c r="A571" s="8">
        <f t="shared" si="123"/>
        <v>48</v>
      </c>
      <c r="B571" s="8">
        <f t="shared" si="121"/>
        <v>6</v>
      </c>
      <c r="C571" s="5">
        <v>570</v>
      </c>
      <c r="D571" s="6">
        <v>10.6</v>
      </c>
      <c r="E571" s="6">
        <v>10.6</v>
      </c>
      <c r="F571" s="7">
        <f t="shared" si="120"/>
        <v>0</v>
      </c>
      <c r="G571" s="5">
        <f t="shared" si="119"/>
        <v>11.283111111111111</v>
      </c>
      <c r="H571" s="6">
        <f t="shared" si="122"/>
        <v>-2.2770370370370388E-3</v>
      </c>
      <c r="I571" s="15">
        <f t="shared" si="128"/>
        <v>1.7001609976560035E-2</v>
      </c>
      <c r="J571" s="15">
        <f t="shared" si="129"/>
        <v>1.9278647013597074E-2</v>
      </c>
      <c r="K571" s="15">
        <f t="shared" si="130"/>
        <v>16.383594104079123</v>
      </c>
      <c r="L571" s="15">
        <f t="shared" si="124"/>
        <v>2.1185326388568217E-2</v>
      </c>
      <c r="M571" s="15">
        <f t="shared" si="125"/>
        <v>2.5022385022385042E-3</v>
      </c>
      <c r="N571" s="18">
        <f t="shared" si="126"/>
        <v>35.624138419329455</v>
      </c>
      <c r="O571" s="15">
        <f t="shared" si="127"/>
        <v>9.1663510693514486E-2</v>
      </c>
    </row>
    <row r="572" spans="1:15" x14ac:dyDescent="0.25">
      <c r="A572" s="8">
        <f t="shared" si="123"/>
        <v>48</v>
      </c>
      <c r="B572" s="8">
        <f t="shared" si="121"/>
        <v>7</v>
      </c>
      <c r="C572" s="5">
        <v>571</v>
      </c>
      <c r="D572" s="6">
        <v>0.01</v>
      </c>
      <c r="E572" s="6">
        <v>0.01</v>
      </c>
      <c r="F572" s="7">
        <f t="shared" si="120"/>
        <v>0</v>
      </c>
      <c r="G572" s="5">
        <f t="shared" si="119"/>
        <v>4.4557777777777785</v>
      </c>
      <c r="H572" s="6">
        <f t="shared" si="122"/>
        <v>-1.4819259259259263E-2</v>
      </c>
      <c r="I572" s="15">
        <f t="shared" si="128"/>
        <v>1.5060481709874906E-2</v>
      </c>
      <c r="J572" s="15">
        <f t="shared" si="129"/>
        <v>2.9879740969134171E-2</v>
      </c>
      <c r="K572" s="15">
        <f t="shared" si="130"/>
        <v>8.9739222907402514</v>
      </c>
      <c r="L572" s="15">
        <f t="shared" si="124"/>
        <v>3.2834880185861726E-2</v>
      </c>
      <c r="M572" s="15">
        <f t="shared" si="125"/>
        <v>1.6284900284900289E-2</v>
      </c>
      <c r="N572" s="18">
        <f t="shared" si="126"/>
        <v>17.930333960875188</v>
      </c>
      <c r="O572" s="15">
        <f t="shared" si="127"/>
        <v>6.5642248940934747E-2</v>
      </c>
    </row>
    <row r="573" spans="1:15" x14ac:dyDescent="0.25">
      <c r="A573" s="8">
        <f t="shared" si="123"/>
        <v>48</v>
      </c>
      <c r="B573" s="8">
        <f t="shared" si="121"/>
        <v>8</v>
      </c>
      <c r="C573" s="5">
        <v>572</v>
      </c>
      <c r="D573" s="6">
        <v>19.3</v>
      </c>
      <c r="E573" s="6">
        <v>19.3</v>
      </c>
      <c r="F573" s="7">
        <f t="shared" si="120"/>
        <v>0</v>
      </c>
      <c r="G573" s="5">
        <f t="shared" si="119"/>
        <v>3.2571111111111111</v>
      </c>
      <c r="H573" s="6">
        <f t="shared" si="122"/>
        <v>5.34762962962963E-2</v>
      </c>
      <c r="I573" s="15">
        <f t="shared" si="128"/>
        <v>3.067518402779855E-4</v>
      </c>
      <c r="J573" s="15">
        <f t="shared" si="129"/>
        <v>-5.3169544456018313E-2</v>
      </c>
      <c r="K573" s="15">
        <f t="shared" si="130"/>
        <v>3.3491366631945065</v>
      </c>
      <c r="L573" s="15">
        <f t="shared" si="124"/>
        <v>-5.8428070830789353E-2</v>
      </c>
      <c r="M573" s="15">
        <f t="shared" si="125"/>
        <v>-5.8765160765160765E-2</v>
      </c>
      <c r="N573" s="18">
        <f t="shared" si="126"/>
        <v>-0.28790751307099505</v>
      </c>
      <c r="O573" s="15">
        <f t="shared" si="127"/>
        <v>-7.175057697095602E-2</v>
      </c>
    </row>
    <row r="574" spans="1:15" x14ac:dyDescent="0.25">
      <c r="A574" s="8">
        <f t="shared" si="123"/>
        <v>48</v>
      </c>
      <c r="B574" s="8">
        <f t="shared" si="121"/>
        <v>9</v>
      </c>
      <c r="C574" s="5">
        <v>573</v>
      </c>
      <c r="D574" s="6">
        <v>0</v>
      </c>
      <c r="E574" s="6">
        <v>0</v>
      </c>
      <c r="F574" s="7">
        <f t="shared" si="120"/>
        <v>0</v>
      </c>
      <c r="G574" s="5">
        <f t="shared" si="119"/>
        <v>5.2579999999999991</v>
      </c>
      <c r="H574" s="6">
        <f t="shared" si="122"/>
        <v>-1.7526666666666663E-2</v>
      </c>
      <c r="I574" s="15">
        <f t="shared" si="128"/>
        <v>-9.7437234325223714E-3</v>
      </c>
      <c r="J574" s="15">
        <f t="shared" si="129"/>
        <v>7.7829432341442913E-3</v>
      </c>
      <c r="K574" s="15">
        <f t="shared" si="130"/>
        <v>2.3348829702432878</v>
      </c>
      <c r="L574" s="15">
        <f t="shared" si="124"/>
        <v>8.5526848726860359E-3</v>
      </c>
      <c r="M574" s="15">
        <f t="shared" si="125"/>
        <v>1.9260073260073257E-2</v>
      </c>
      <c r="N574" s="18">
        <f t="shared" si="126"/>
        <v>4.1226619220478291</v>
      </c>
      <c r="O574" s="15">
        <f t="shared" si="127"/>
        <v>1.5101325721786921E-2</v>
      </c>
    </row>
    <row r="575" spans="1:15" x14ac:dyDescent="0.25">
      <c r="A575" s="8">
        <f t="shared" si="123"/>
        <v>48</v>
      </c>
      <c r="B575" s="8">
        <f t="shared" si="121"/>
        <v>10</v>
      </c>
      <c r="C575" s="5">
        <v>574</v>
      </c>
      <c r="D575" s="6">
        <v>1.56</v>
      </c>
      <c r="E575" s="6">
        <v>1.56</v>
      </c>
      <c r="F575" s="7">
        <f t="shared" si="120"/>
        <v>0</v>
      </c>
      <c r="G575" s="5">
        <f t="shared" si="119"/>
        <v>21.998888888888896</v>
      </c>
      <c r="H575" s="6">
        <f t="shared" si="122"/>
        <v>-6.8129629629629651E-2</v>
      </c>
      <c r="I575" s="15">
        <f t="shared" si="128"/>
        <v>-1.5050663762656423E-2</v>
      </c>
      <c r="J575" s="15">
        <f t="shared" si="129"/>
        <v>5.3078965866973228E-2</v>
      </c>
      <c r="K575" s="15">
        <f t="shared" si="130"/>
        <v>17.48368976009197</v>
      </c>
      <c r="L575" s="15">
        <f t="shared" si="124"/>
        <v>5.8328533919750805E-2</v>
      </c>
      <c r="M575" s="15">
        <f t="shared" si="125"/>
        <v>7.4867724867724902E-2</v>
      </c>
      <c r="N575" s="18">
        <f t="shared" si="126"/>
        <v>12.277621467872041</v>
      </c>
      <c r="O575" s="15">
        <f t="shared" si="127"/>
        <v>3.9258686695501983E-2</v>
      </c>
    </row>
    <row r="576" spans="1:15" x14ac:dyDescent="0.25">
      <c r="A576" s="8">
        <f t="shared" si="123"/>
        <v>48</v>
      </c>
      <c r="B576" s="8">
        <f t="shared" si="121"/>
        <v>11</v>
      </c>
      <c r="C576" s="5">
        <v>575</v>
      </c>
      <c r="D576" s="6">
        <v>36.28</v>
      </c>
      <c r="E576" s="6">
        <v>36.28</v>
      </c>
      <c r="F576" s="7">
        <f t="shared" si="120"/>
        <v>0</v>
      </c>
      <c r="G576" s="5">
        <f t="shared" si="119"/>
        <v>30.617999999999999</v>
      </c>
      <c r="H576" s="6">
        <f t="shared" si="122"/>
        <v>1.8873333333333343E-2</v>
      </c>
      <c r="I576" s="15">
        <f t="shared" si="128"/>
        <v>1.6454628168669241E-2</v>
      </c>
      <c r="J576" s="15">
        <f t="shared" si="129"/>
        <v>-2.418705164664102E-3</v>
      </c>
      <c r="K576" s="15">
        <f t="shared" si="130"/>
        <v>35.554388450600769</v>
      </c>
      <c r="L576" s="15">
        <f t="shared" si="124"/>
        <v>-2.6579177633671521E-3</v>
      </c>
      <c r="M576" s="15">
        <f t="shared" si="125"/>
        <v>-2.0739926739926751E-2</v>
      </c>
      <c r="N576" s="18">
        <f t="shared" si="126"/>
        <v>27.762535227423893</v>
      </c>
      <c r="O576" s="15">
        <f t="shared" si="127"/>
        <v>-3.1199504661450946E-2</v>
      </c>
    </row>
    <row r="577" spans="1:15" x14ac:dyDescent="0.25">
      <c r="A577" s="8">
        <f t="shared" si="123"/>
        <v>48</v>
      </c>
      <c r="B577" s="8">
        <f t="shared" si="121"/>
        <v>12</v>
      </c>
      <c r="C577" s="5">
        <v>576</v>
      </c>
      <c r="D577" s="6">
        <v>38.620000000000005</v>
      </c>
      <c r="E577" s="6">
        <v>38.620000000000005</v>
      </c>
      <c r="F577" s="7">
        <f t="shared" si="120"/>
        <v>0</v>
      </c>
      <c r="G577" s="5">
        <f t="shared" si="119"/>
        <v>27.382666666666658</v>
      </c>
      <c r="H577" s="6">
        <f t="shared" si="122"/>
        <v>3.7457777777777819E-2</v>
      </c>
      <c r="I577" s="15">
        <f t="shared" si="128"/>
        <v>7.2374144147431567E-3</v>
      </c>
      <c r="J577" s="15">
        <f t="shared" si="129"/>
        <v>-3.0220363363034661E-2</v>
      </c>
      <c r="K577" s="15">
        <f t="shared" si="130"/>
        <v>29.553890991089606</v>
      </c>
      <c r="L577" s="15">
        <f t="shared" si="124"/>
        <v>-3.3209190508829298E-2</v>
      </c>
      <c r="M577" s="15">
        <f t="shared" si="125"/>
        <v>-4.1162393162393209E-2</v>
      </c>
      <c r="N577" s="18">
        <f t="shared" si="126"/>
        <v>28.502508342574579</v>
      </c>
      <c r="O577" s="15">
        <f t="shared" si="127"/>
        <v>-3.7060409001558332E-2</v>
      </c>
    </row>
    <row r="578" spans="1:15" x14ac:dyDescent="0.25">
      <c r="A578" s="8">
        <f t="shared" si="123"/>
        <v>49</v>
      </c>
      <c r="B578" s="8">
        <f t="shared" si="121"/>
        <v>1</v>
      </c>
      <c r="C578" s="5">
        <v>577</v>
      </c>
      <c r="D578" s="6">
        <v>42.98</v>
      </c>
      <c r="E578" s="6">
        <v>42.98</v>
      </c>
      <c r="F578" s="7">
        <f t="shared" si="120"/>
        <v>0</v>
      </c>
      <c r="G578" s="5">
        <f t="shared" ref="G578:G641" si="131">INDEX(Y$2:Y$13,MATCH(B578,X$2:X$13,0))</f>
        <v>30.238222222222227</v>
      </c>
      <c r="H578" s="6">
        <f t="shared" si="122"/>
        <v>4.2472592592592569E-2</v>
      </c>
      <c r="I578" s="15">
        <f t="shared" si="128"/>
        <v>-6.9510908936359708E-3</v>
      </c>
      <c r="J578" s="15">
        <f t="shared" si="129"/>
        <v>-4.942368348622854E-2</v>
      </c>
      <c r="K578" s="15">
        <f t="shared" si="130"/>
        <v>28.152894954131437</v>
      </c>
      <c r="L578" s="15">
        <f t="shared" si="124"/>
        <v>-5.431174009475663E-2</v>
      </c>
      <c r="M578" s="15">
        <f t="shared" si="125"/>
        <v>-4.6673178673178647E-2</v>
      </c>
      <c r="N578" s="18">
        <f t="shared" si="126"/>
        <v>21.711391351344901</v>
      </c>
      <c r="O578" s="15">
        <f t="shared" si="127"/>
        <v>-7.7906991387014998E-2</v>
      </c>
    </row>
    <row r="579" spans="1:15" x14ac:dyDescent="0.25">
      <c r="A579" s="8">
        <f t="shared" si="123"/>
        <v>49</v>
      </c>
      <c r="B579" s="8">
        <f t="shared" si="121"/>
        <v>2</v>
      </c>
      <c r="C579" s="5">
        <v>578</v>
      </c>
      <c r="D579" s="6">
        <v>23.890000000000004</v>
      </c>
      <c r="E579" s="6">
        <v>23.890000000000004</v>
      </c>
      <c r="F579" s="7">
        <f t="shared" ref="F579:F642" si="132">D579-E579</f>
        <v>0</v>
      </c>
      <c r="G579" s="5">
        <f t="shared" si="131"/>
        <v>29.712</v>
      </c>
      <c r="H579" s="6">
        <f t="shared" si="122"/>
        <v>-1.9406666666666652E-2</v>
      </c>
      <c r="I579" s="15">
        <f t="shared" si="128"/>
        <v>-7.8166847427755658E-3</v>
      </c>
      <c r="J579" s="15">
        <f t="shared" si="129"/>
        <v>1.1589981923891086E-2</v>
      </c>
      <c r="K579" s="15">
        <f t="shared" si="130"/>
        <v>27.366994577167329</v>
      </c>
      <c r="L579" s="15">
        <f t="shared" si="124"/>
        <v>1.2736243872407784E-2</v>
      </c>
      <c r="M579" s="15">
        <f t="shared" si="125"/>
        <v>2.1326007326007309E-2</v>
      </c>
      <c r="N579" s="18">
        <f t="shared" si="126"/>
        <v>31.510486704941712</v>
      </c>
      <c r="O579" s="15">
        <f t="shared" si="127"/>
        <v>2.7913870714072191E-2</v>
      </c>
    </row>
    <row r="580" spans="1:15" x14ac:dyDescent="0.25">
      <c r="A580" s="8">
        <f t="shared" si="123"/>
        <v>49</v>
      </c>
      <c r="B580" s="8">
        <f t="shared" si="121"/>
        <v>3</v>
      </c>
      <c r="C580" s="5">
        <v>579</v>
      </c>
      <c r="D580" s="6">
        <v>18.240000000000002</v>
      </c>
      <c r="E580" s="6">
        <v>18.240000000000002</v>
      </c>
      <c r="F580" s="7">
        <f t="shared" si="132"/>
        <v>0</v>
      </c>
      <c r="G580" s="5">
        <f t="shared" si="131"/>
        <v>50.258222222222223</v>
      </c>
      <c r="H580" s="6">
        <f t="shared" si="122"/>
        <v>-0.1067274074074074</v>
      </c>
      <c r="I580" s="15">
        <f t="shared" si="128"/>
        <v>1.7771852574864524E-4</v>
      </c>
      <c r="J580" s="15">
        <f t="shared" si="129"/>
        <v>0.10690512593315604</v>
      </c>
      <c r="K580" s="15">
        <f t="shared" si="130"/>
        <v>50.311537779946818</v>
      </c>
      <c r="L580" s="15">
        <f t="shared" si="124"/>
        <v>0.11747816036610555</v>
      </c>
      <c r="M580" s="15">
        <f t="shared" si="125"/>
        <v>0.11728286528286527</v>
      </c>
      <c r="N580" s="18">
        <f t="shared" si="126"/>
        <v>42.051368793433326</v>
      </c>
      <c r="O580" s="15">
        <f t="shared" si="127"/>
        <v>8.7221131111477376E-2</v>
      </c>
    </row>
    <row r="581" spans="1:15" x14ac:dyDescent="0.25">
      <c r="A581" s="8">
        <f t="shared" si="123"/>
        <v>49</v>
      </c>
      <c r="B581" s="8">
        <f t="shared" ref="B581:B644" si="133">IF(MOD(C581,12)=0,12,MOD(C581,12))</f>
        <v>4</v>
      </c>
      <c r="C581" s="5">
        <v>580</v>
      </c>
      <c r="D581" s="6">
        <v>41.839999999999996</v>
      </c>
      <c r="E581" s="6">
        <v>41.839999999999996</v>
      </c>
      <c r="F581" s="7">
        <f t="shared" si="132"/>
        <v>0</v>
      </c>
      <c r="G581" s="5">
        <f t="shared" si="131"/>
        <v>56.801333333333325</v>
      </c>
      <c r="H581" s="6">
        <f t="shared" ref="H581:H644" si="134">(D581-G581)/300</f>
        <v>-4.9871111111111095E-2</v>
      </c>
      <c r="I581" s="15">
        <f t="shared" si="128"/>
        <v>1.4420668935374312E-3</v>
      </c>
      <c r="J581" s="15">
        <f t="shared" si="129"/>
        <v>5.1313178004648526E-2</v>
      </c>
      <c r="K581" s="15">
        <f t="shared" si="130"/>
        <v>57.233953401394551</v>
      </c>
      <c r="L581" s="15">
        <f t="shared" si="124"/>
        <v>5.6388107697415951E-2</v>
      </c>
      <c r="M581" s="15">
        <f t="shared" si="125"/>
        <v>5.4803418803418789E-2</v>
      </c>
      <c r="N581" s="18">
        <f t="shared" si="126"/>
        <v>46.558221722077505</v>
      </c>
      <c r="O581" s="15">
        <f t="shared" si="127"/>
        <v>1.7282863450833366E-2</v>
      </c>
    </row>
    <row r="582" spans="1:15" x14ac:dyDescent="0.25">
      <c r="A582" s="8">
        <f t="shared" ref="A582:A645" si="135">IF(B582=1,A581+1,A581)</f>
        <v>49</v>
      </c>
      <c r="B582" s="8">
        <f t="shared" si="133"/>
        <v>5</v>
      </c>
      <c r="C582" s="5">
        <v>581</v>
      </c>
      <c r="D582" s="6">
        <v>60.07</v>
      </c>
      <c r="E582" s="6">
        <v>60.07</v>
      </c>
      <c r="F582" s="7">
        <f t="shared" si="132"/>
        <v>0</v>
      </c>
      <c r="G582" s="5">
        <f t="shared" si="131"/>
        <v>42.779555555555547</v>
      </c>
      <c r="H582" s="6">
        <f t="shared" si="134"/>
        <v>5.7634814814814847E-2</v>
      </c>
      <c r="I582" s="15">
        <f t="shared" si="128"/>
        <v>-6.2273560199123772E-3</v>
      </c>
      <c r="J582" s="15">
        <f t="shared" si="129"/>
        <v>-6.3862170834727228E-2</v>
      </c>
      <c r="K582" s="15">
        <f t="shared" si="130"/>
        <v>40.911348749581833</v>
      </c>
      <c r="L582" s="15">
        <f t="shared" si="124"/>
        <v>-7.0178209708491451E-2</v>
      </c>
      <c r="M582" s="15">
        <f t="shared" si="125"/>
        <v>-6.3334961334961373E-2</v>
      </c>
      <c r="N582" s="18">
        <f t="shared" si="126"/>
        <v>37.798205698776499</v>
      </c>
      <c r="O582" s="15">
        <f t="shared" si="127"/>
        <v>-8.1581664107045787E-2</v>
      </c>
    </row>
    <row r="583" spans="1:15" x14ac:dyDescent="0.25">
      <c r="A583" s="8">
        <f t="shared" si="135"/>
        <v>49</v>
      </c>
      <c r="B583" s="8">
        <f t="shared" si="133"/>
        <v>6</v>
      </c>
      <c r="C583" s="5">
        <v>582</v>
      </c>
      <c r="D583" s="6">
        <v>25.02</v>
      </c>
      <c r="E583" s="6">
        <v>25.02</v>
      </c>
      <c r="F583" s="7">
        <f t="shared" si="132"/>
        <v>0</v>
      </c>
      <c r="G583" s="5">
        <f t="shared" si="131"/>
        <v>11.283111111111111</v>
      </c>
      <c r="H583" s="6">
        <f t="shared" si="134"/>
        <v>4.5789629629629625E-2</v>
      </c>
      <c r="I583" s="15">
        <f t="shared" si="128"/>
        <v>-7.8485968328405441E-3</v>
      </c>
      <c r="J583" s="15">
        <f t="shared" si="129"/>
        <v>-5.363822646247017E-2</v>
      </c>
      <c r="K583" s="15">
        <f t="shared" si="130"/>
        <v>8.9285320612589487</v>
      </c>
      <c r="L583" s="15">
        <f t="shared" si="124"/>
        <v>-5.894310600271447E-2</v>
      </c>
      <c r="M583" s="15">
        <f t="shared" si="125"/>
        <v>-5.0318274318274313E-2</v>
      </c>
      <c r="N583" s="18">
        <f t="shared" si="126"/>
        <v>25.903842349840325</v>
      </c>
      <c r="O583" s="15">
        <f t="shared" si="127"/>
        <v>3.2375177649828762E-3</v>
      </c>
    </row>
    <row r="584" spans="1:15" x14ac:dyDescent="0.25">
      <c r="A584" s="8">
        <f t="shared" si="135"/>
        <v>49</v>
      </c>
      <c r="B584" s="8">
        <f t="shared" si="133"/>
        <v>7</v>
      </c>
      <c r="C584" s="5">
        <v>583</v>
      </c>
      <c r="D584" s="6">
        <v>19.139999999999997</v>
      </c>
      <c r="E584" s="6">
        <v>19.139999999999997</v>
      </c>
      <c r="F584" s="7">
        <f t="shared" si="132"/>
        <v>0</v>
      </c>
      <c r="G584" s="5">
        <f t="shared" si="131"/>
        <v>4.4557777777777785</v>
      </c>
      <c r="H584" s="6">
        <f t="shared" si="134"/>
        <v>4.8947407407407391E-2</v>
      </c>
      <c r="I584" s="15">
        <f t="shared" si="128"/>
        <v>1.2531085629077366E-2</v>
      </c>
      <c r="J584" s="15">
        <f t="shared" si="129"/>
        <v>-3.6416321778330027E-2</v>
      </c>
      <c r="K584" s="15">
        <f t="shared" si="130"/>
        <v>8.2151034665009881</v>
      </c>
      <c r="L584" s="15">
        <f t="shared" si="124"/>
        <v>-4.0017936020142891E-2</v>
      </c>
      <c r="M584" s="15">
        <f t="shared" si="125"/>
        <v>-5.3788359788359774E-2</v>
      </c>
      <c r="N584" s="18">
        <f t="shared" si="126"/>
        <v>21.308535037443264</v>
      </c>
      <c r="O584" s="15">
        <f t="shared" si="127"/>
        <v>7.9433517855064702E-3</v>
      </c>
    </row>
    <row r="585" spans="1:15" x14ac:dyDescent="0.25">
      <c r="A585" s="8">
        <f t="shared" si="135"/>
        <v>49</v>
      </c>
      <c r="B585" s="8">
        <f t="shared" si="133"/>
        <v>8</v>
      </c>
      <c r="C585" s="5">
        <v>584</v>
      </c>
      <c r="D585" s="6">
        <v>0.01</v>
      </c>
      <c r="E585" s="6">
        <v>0.01</v>
      </c>
      <c r="F585" s="7">
        <f t="shared" si="132"/>
        <v>0</v>
      </c>
      <c r="G585" s="5">
        <f t="shared" si="131"/>
        <v>3.2571111111111111</v>
      </c>
      <c r="H585" s="6">
        <f t="shared" si="134"/>
        <v>-1.0823703703703703E-2</v>
      </c>
      <c r="I585" s="15">
        <f t="shared" si="128"/>
        <v>1.9799232992708235E-2</v>
      </c>
      <c r="J585" s="15">
        <f t="shared" si="129"/>
        <v>3.0622936696411938E-2</v>
      </c>
      <c r="K585" s="15">
        <f t="shared" si="130"/>
        <v>9.1968810089235813</v>
      </c>
      <c r="L585" s="15">
        <f t="shared" si="124"/>
        <v>3.3651578787265865E-2</v>
      </c>
      <c r="M585" s="15">
        <f t="shared" si="125"/>
        <v>1.1894179894179895E-2</v>
      </c>
      <c r="N585" s="18">
        <f t="shared" si="126"/>
        <v>15.242600526988241</v>
      </c>
      <c r="O585" s="15">
        <f t="shared" si="127"/>
        <v>5.5797071527429458E-2</v>
      </c>
    </row>
    <row r="586" spans="1:15" x14ac:dyDescent="0.25">
      <c r="A586" s="8">
        <f t="shared" si="135"/>
        <v>49</v>
      </c>
      <c r="B586" s="8">
        <f t="shared" si="133"/>
        <v>9</v>
      </c>
      <c r="C586" s="5">
        <v>585</v>
      </c>
      <c r="D586" s="6">
        <v>0.01</v>
      </c>
      <c r="E586" s="6">
        <v>0.01</v>
      </c>
      <c r="F586" s="7">
        <f t="shared" si="132"/>
        <v>0</v>
      </c>
      <c r="G586" s="5">
        <f t="shared" si="131"/>
        <v>5.2579999999999991</v>
      </c>
      <c r="H586" s="6">
        <f t="shared" si="134"/>
        <v>-1.7493333333333329E-2</v>
      </c>
      <c r="I586" s="15">
        <f t="shared" si="128"/>
        <v>-1.1442072825282297E-2</v>
      </c>
      <c r="J586" s="15">
        <f t="shared" si="129"/>
        <v>6.0512605080510328E-3</v>
      </c>
      <c r="K586" s="15">
        <f t="shared" si="130"/>
        <v>1.8253781524153103</v>
      </c>
      <c r="L586" s="15">
        <f t="shared" si="124"/>
        <v>6.6497368220341038E-3</v>
      </c>
      <c r="M586" s="15">
        <f t="shared" si="125"/>
        <v>1.9223443223443222E-2</v>
      </c>
      <c r="N586" s="18">
        <f t="shared" si="126"/>
        <v>3.6524423400545096</v>
      </c>
      <c r="O586" s="15">
        <f t="shared" si="127"/>
        <v>1.3342279633899303E-2</v>
      </c>
    </row>
    <row r="587" spans="1:15" x14ac:dyDescent="0.25">
      <c r="A587" s="8">
        <f t="shared" si="135"/>
        <v>49</v>
      </c>
      <c r="B587" s="8">
        <f t="shared" si="133"/>
        <v>10</v>
      </c>
      <c r="C587" s="5">
        <v>586</v>
      </c>
      <c r="D587" s="6">
        <v>13.399999999999999</v>
      </c>
      <c r="E587" s="6">
        <v>13.399999999999999</v>
      </c>
      <c r="F587" s="7">
        <f t="shared" si="132"/>
        <v>0</v>
      </c>
      <c r="G587" s="5">
        <f t="shared" si="131"/>
        <v>21.998888888888896</v>
      </c>
      <c r="H587" s="6">
        <f t="shared" si="134"/>
        <v>-2.8662962962962991E-2</v>
      </c>
      <c r="I587" s="15">
        <f t="shared" si="128"/>
        <v>-2.1178360724401542E-2</v>
      </c>
      <c r="J587" s="15">
        <f t="shared" si="129"/>
        <v>7.4846022385614483E-3</v>
      </c>
      <c r="K587" s="15">
        <f t="shared" si="130"/>
        <v>15.645380671568432</v>
      </c>
      <c r="L587" s="15">
        <f t="shared" si="124"/>
        <v>8.2248376247927978E-3</v>
      </c>
      <c r="M587" s="15">
        <f t="shared" si="125"/>
        <v>3.1497761497761526E-2</v>
      </c>
      <c r="N587" s="18">
        <f t="shared" si="126"/>
        <v>12.0704554275829</v>
      </c>
      <c r="O587" s="15">
        <f t="shared" si="127"/>
        <v>-4.8701266388904724E-3</v>
      </c>
    </row>
    <row r="588" spans="1:15" x14ac:dyDescent="0.25">
      <c r="A588" s="8">
        <f t="shared" si="135"/>
        <v>49</v>
      </c>
      <c r="B588" s="8">
        <f t="shared" si="133"/>
        <v>11</v>
      </c>
      <c r="C588" s="5">
        <v>587</v>
      </c>
      <c r="D588" s="6">
        <v>61.940000000000005</v>
      </c>
      <c r="E588" s="6">
        <v>61.940000000000005</v>
      </c>
      <c r="F588" s="7">
        <f t="shared" si="132"/>
        <v>0</v>
      </c>
      <c r="G588" s="5">
        <f t="shared" si="131"/>
        <v>30.617999999999999</v>
      </c>
      <c r="H588" s="6">
        <f t="shared" si="134"/>
        <v>0.10440666666666669</v>
      </c>
      <c r="I588" s="15">
        <f t="shared" si="128"/>
        <v>-7.6089062023706449E-3</v>
      </c>
      <c r="J588" s="15">
        <f t="shared" si="129"/>
        <v>-0.11201557286903734</v>
      </c>
      <c r="K588" s="15">
        <f t="shared" si="130"/>
        <v>28.335328139288805</v>
      </c>
      <c r="L588" s="15">
        <f t="shared" si="124"/>
        <v>-0.12309403611982124</v>
      </c>
      <c r="M588" s="15">
        <f t="shared" si="125"/>
        <v>-0.11473260073260076</v>
      </c>
      <c r="N588" s="18">
        <f t="shared" si="126"/>
        <v>28.537527183371548</v>
      </c>
      <c r="O588" s="15">
        <f t="shared" si="127"/>
        <v>-0.12235338028069033</v>
      </c>
    </row>
    <row r="589" spans="1:15" x14ac:dyDescent="0.25">
      <c r="A589" s="8">
        <f t="shared" si="135"/>
        <v>49</v>
      </c>
      <c r="B589" s="8">
        <f t="shared" si="133"/>
        <v>12</v>
      </c>
      <c r="C589" s="5">
        <v>588</v>
      </c>
      <c r="D589" s="6">
        <v>17.43</v>
      </c>
      <c r="E589" s="6">
        <v>17.43</v>
      </c>
      <c r="F589" s="7">
        <f t="shared" si="132"/>
        <v>0</v>
      </c>
      <c r="G589" s="5">
        <f t="shared" si="131"/>
        <v>27.382666666666658</v>
      </c>
      <c r="H589" s="6">
        <f t="shared" si="134"/>
        <v>-3.3175555555555528E-2</v>
      </c>
      <c r="I589" s="15">
        <f t="shared" si="128"/>
        <v>1.4173488721417831E-2</v>
      </c>
      <c r="J589" s="15">
        <f t="shared" si="129"/>
        <v>4.7349044276973361E-2</v>
      </c>
      <c r="K589" s="15">
        <f t="shared" si="130"/>
        <v>31.634713283092008</v>
      </c>
      <c r="L589" s="15">
        <f t="shared" si="124"/>
        <v>5.2031916787882812E-2</v>
      </c>
      <c r="M589" s="15">
        <f t="shared" si="125"/>
        <v>3.6456654456654428E-2</v>
      </c>
      <c r="N589" s="18">
        <f t="shared" si="126"/>
        <v>40.09515712365878</v>
      </c>
      <c r="O589" s="15">
        <f t="shared" si="127"/>
        <v>8.3022553566515681E-2</v>
      </c>
    </row>
    <row r="590" spans="1:15" x14ac:dyDescent="0.25">
      <c r="A590" s="8">
        <f t="shared" si="135"/>
        <v>50</v>
      </c>
      <c r="B590" s="8">
        <f t="shared" si="133"/>
        <v>1</v>
      </c>
      <c r="C590" s="5">
        <v>589</v>
      </c>
      <c r="D590" s="6">
        <v>37.179999999999993</v>
      </c>
      <c r="E590" s="6">
        <v>37.179999999999993</v>
      </c>
      <c r="F590" s="7">
        <f t="shared" si="132"/>
        <v>0</v>
      </c>
      <c r="G590" s="5">
        <f t="shared" si="131"/>
        <v>30.238222222222227</v>
      </c>
      <c r="H590" s="6">
        <f t="shared" si="134"/>
        <v>2.3139259259259221E-2</v>
      </c>
      <c r="I590" s="15">
        <f t="shared" si="128"/>
        <v>1.829877123240722E-2</v>
      </c>
      <c r="J590" s="15">
        <f t="shared" si="129"/>
        <v>-4.8404880268520002E-3</v>
      </c>
      <c r="K590" s="15">
        <f t="shared" si="130"/>
        <v>35.727853591944395</v>
      </c>
      <c r="L590" s="15">
        <f t="shared" si="124"/>
        <v>-5.319217611925265E-3</v>
      </c>
      <c r="M590" s="15">
        <f t="shared" si="125"/>
        <v>-2.5427757427757384E-2</v>
      </c>
      <c r="N590" s="18">
        <f t="shared" si="126"/>
        <v>31.607166254972448</v>
      </c>
      <c r="O590" s="15">
        <f t="shared" si="127"/>
        <v>-2.0413310421346316E-2</v>
      </c>
    </row>
    <row r="591" spans="1:15" x14ac:dyDescent="0.25">
      <c r="A591" s="8">
        <f t="shared" si="135"/>
        <v>50</v>
      </c>
      <c r="B591" s="8">
        <f t="shared" si="133"/>
        <v>2</v>
      </c>
      <c r="C591" s="5">
        <v>590</v>
      </c>
      <c r="D591" s="6">
        <v>13.889999999999999</v>
      </c>
      <c r="E591" s="6">
        <v>13.889999999999999</v>
      </c>
      <c r="F591" s="7">
        <f t="shared" si="132"/>
        <v>0</v>
      </c>
      <c r="G591" s="5">
        <f t="shared" si="131"/>
        <v>29.712</v>
      </c>
      <c r="H591" s="6">
        <f t="shared" si="134"/>
        <v>-5.2740000000000002E-2</v>
      </c>
      <c r="I591" s="15">
        <f t="shared" si="128"/>
        <v>1.0255551015713469E-4</v>
      </c>
      <c r="J591" s="15">
        <f t="shared" si="129"/>
        <v>5.2842555510157138E-2</v>
      </c>
      <c r="K591" s="15">
        <f t="shared" si="130"/>
        <v>29.742766653047141</v>
      </c>
      <c r="L591" s="15">
        <f t="shared" ref="L591:L654" si="136">(K591-D591)/273</f>
        <v>5.8068742318854005E-2</v>
      </c>
      <c r="M591" s="15">
        <f t="shared" ref="M591:M654" si="137">(G591-D591)/273</f>
        <v>5.7956043956043958E-2</v>
      </c>
      <c r="N591" s="18">
        <f t="shared" ref="N591:N654" si="138">S$1+S$2*D590+S$3*D589+S$4*D588+S$5*D587+S$6*D586+S$7*D585+S$8*D584+S$9*D583+S$10*D582+S$11*D581+S$12*D580+S$13*D579</f>
        <v>23.859422854076165</v>
      </c>
      <c r="O591" s="15">
        <f t="shared" ref="O591:O654" si="139">(N591-D591)/273</f>
        <v>3.6518032432513427E-2</v>
      </c>
    </row>
    <row r="592" spans="1:15" x14ac:dyDescent="0.25">
      <c r="A592" s="8">
        <f t="shared" si="135"/>
        <v>50</v>
      </c>
      <c r="B592" s="8">
        <f t="shared" si="133"/>
        <v>3</v>
      </c>
      <c r="C592" s="5">
        <v>591</v>
      </c>
      <c r="D592" s="6">
        <v>19.040000000000003</v>
      </c>
      <c r="E592" s="6">
        <v>19.040000000000003</v>
      </c>
      <c r="F592" s="7">
        <f t="shared" si="132"/>
        <v>0</v>
      </c>
      <c r="G592" s="5">
        <f t="shared" si="131"/>
        <v>50.258222222222223</v>
      </c>
      <c r="H592" s="6">
        <f t="shared" si="134"/>
        <v>-0.10406074074074073</v>
      </c>
      <c r="I592" s="15">
        <f t="shared" si="128"/>
        <v>-2.1508497443886013E-2</v>
      </c>
      <c r="J592" s="15">
        <f t="shared" si="129"/>
        <v>8.2552243296854719E-2</v>
      </c>
      <c r="K592" s="15">
        <f t="shared" si="130"/>
        <v>43.805672989056418</v>
      </c>
      <c r="L592" s="15">
        <f t="shared" si="136"/>
        <v>9.0716750875664526E-2</v>
      </c>
      <c r="M592" s="15">
        <f t="shared" si="137"/>
        <v>0.11435246235246234</v>
      </c>
      <c r="N592" s="18">
        <f t="shared" si="138"/>
        <v>22.718508630596897</v>
      </c>
      <c r="O592" s="15">
        <f t="shared" si="139"/>
        <v>1.3474390588267013E-2</v>
      </c>
    </row>
    <row r="593" spans="1:15" x14ac:dyDescent="0.25">
      <c r="A593" s="8">
        <f t="shared" si="135"/>
        <v>50</v>
      </c>
      <c r="B593" s="8">
        <f t="shared" si="133"/>
        <v>4</v>
      </c>
      <c r="C593" s="5">
        <v>592</v>
      </c>
      <c r="D593" s="6">
        <v>24.680000000000003</v>
      </c>
      <c r="E593" s="6">
        <v>24.680000000000003</v>
      </c>
      <c r="F593" s="7">
        <f t="shared" si="132"/>
        <v>0</v>
      </c>
      <c r="G593" s="5">
        <f t="shared" si="131"/>
        <v>56.801333333333325</v>
      </c>
      <c r="H593" s="6">
        <f t="shared" si="134"/>
        <v>-0.10707111111111109</v>
      </c>
      <c r="I593" s="15">
        <f t="shared" ref="I593:I656" si="140">R$1+R$2*H592+R$3*H591+R$4*H590+R$5*H589+R$6*H588+R$7*H587+R$8*H586+R$9*H585+R$10*H584+R$11*H583+R$12*H582+R$13*H581</f>
        <v>-2.0295792331001813E-2</v>
      </c>
      <c r="J593" s="15">
        <f t="shared" ref="J593:J656" si="141">I593-H593</f>
        <v>8.6775318780109273E-2</v>
      </c>
      <c r="K593" s="15">
        <f t="shared" ref="K593:K656" si="142">300*I593+G593</f>
        <v>50.71259563403278</v>
      </c>
      <c r="L593" s="15">
        <f t="shared" si="136"/>
        <v>9.5357493164955232E-2</v>
      </c>
      <c r="M593" s="15">
        <f t="shared" si="137"/>
        <v>0.11766056166056163</v>
      </c>
      <c r="N593" s="18">
        <f t="shared" si="138"/>
        <v>32.508973763973344</v>
      </c>
      <c r="O593" s="15">
        <f t="shared" si="139"/>
        <v>2.8677559574993922E-2</v>
      </c>
    </row>
    <row r="594" spans="1:15" x14ac:dyDescent="0.25">
      <c r="A594" s="8">
        <f t="shared" si="135"/>
        <v>50</v>
      </c>
      <c r="B594" s="8">
        <f t="shared" si="133"/>
        <v>5</v>
      </c>
      <c r="C594" s="5">
        <v>593</v>
      </c>
      <c r="D594" s="6">
        <v>67.059999999999988</v>
      </c>
      <c r="E594" s="6">
        <v>67.059999999999988</v>
      </c>
      <c r="F594" s="7">
        <f t="shared" si="132"/>
        <v>0</v>
      </c>
      <c r="G594" s="5">
        <f t="shared" si="131"/>
        <v>42.779555555555547</v>
      </c>
      <c r="H594" s="6">
        <f t="shared" si="134"/>
        <v>8.0934814814814807E-2</v>
      </c>
      <c r="I594" s="15">
        <f t="shared" si="140"/>
        <v>-6.7536147879602541E-3</v>
      </c>
      <c r="J594" s="15">
        <f t="shared" si="141"/>
        <v>-8.7688429602775064E-2</v>
      </c>
      <c r="K594" s="15">
        <f t="shared" si="142"/>
        <v>40.753471119167472</v>
      </c>
      <c r="L594" s="15">
        <f t="shared" si="136"/>
        <v>-9.6360911651401163E-2</v>
      </c>
      <c r="M594" s="15">
        <f t="shared" si="137"/>
        <v>-8.8939356939356923E-2</v>
      </c>
      <c r="N594" s="18">
        <f t="shared" si="138"/>
        <v>37.003505563054865</v>
      </c>
      <c r="O594" s="15">
        <f t="shared" si="139"/>
        <v>-0.1100970492195792</v>
      </c>
    </row>
    <row r="595" spans="1:15" x14ac:dyDescent="0.25">
      <c r="A595" s="8">
        <f t="shared" si="135"/>
        <v>50</v>
      </c>
      <c r="B595" s="8">
        <f t="shared" si="133"/>
        <v>6</v>
      </c>
      <c r="C595" s="5">
        <v>594</v>
      </c>
      <c r="D595" s="6">
        <v>0.01</v>
      </c>
      <c r="E595" s="6">
        <v>0.01</v>
      </c>
      <c r="F595" s="7">
        <f t="shared" si="132"/>
        <v>0</v>
      </c>
      <c r="G595" s="5">
        <f t="shared" si="131"/>
        <v>11.283111111111111</v>
      </c>
      <c r="H595" s="6">
        <f t="shared" si="134"/>
        <v>-3.7577037037037041E-2</v>
      </c>
      <c r="I595" s="15">
        <f t="shared" si="140"/>
        <v>8.7045627091582884E-3</v>
      </c>
      <c r="J595" s="15">
        <f t="shared" si="141"/>
        <v>4.6281599746195327E-2</v>
      </c>
      <c r="K595" s="15">
        <f t="shared" si="142"/>
        <v>13.894479923858597</v>
      </c>
      <c r="L595" s="15">
        <f t="shared" si="136"/>
        <v>5.0858900819994862E-2</v>
      </c>
      <c r="M595" s="15">
        <f t="shared" si="137"/>
        <v>4.1293447293447298E-2</v>
      </c>
      <c r="N595" s="18">
        <f t="shared" si="138"/>
        <v>34.486873153521003</v>
      </c>
      <c r="O595" s="15">
        <f t="shared" si="139"/>
        <v>0.1262889126502601</v>
      </c>
    </row>
    <row r="596" spans="1:15" x14ac:dyDescent="0.25">
      <c r="A596" s="8">
        <f t="shared" si="135"/>
        <v>50</v>
      </c>
      <c r="B596" s="8">
        <f t="shared" si="133"/>
        <v>7</v>
      </c>
      <c r="C596" s="5">
        <v>595</v>
      </c>
      <c r="D596" s="6">
        <v>0.92999999999999994</v>
      </c>
      <c r="E596" s="6">
        <v>0.92999999999999994</v>
      </c>
      <c r="F596" s="7">
        <f t="shared" si="132"/>
        <v>0</v>
      </c>
      <c r="G596" s="5">
        <f t="shared" si="131"/>
        <v>4.4557777777777785</v>
      </c>
      <c r="H596" s="6">
        <f t="shared" si="134"/>
        <v>-1.1752592592592596E-2</v>
      </c>
      <c r="I596" s="15">
        <f t="shared" si="140"/>
        <v>3.4836997156225055E-3</v>
      </c>
      <c r="J596" s="15">
        <f t="shared" si="141"/>
        <v>1.5236292308215101E-2</v>
      </c>
      <c r="K596" s="15">
        <f t="shared" si="142"/>
        <v>5.5008876924645307</v>
      </c>
      <c r="L596" s="15">
        <f t="shared" si="136"/>
        <v>1.6743178360675938E-2</v>
      </c>
      <c r="M596" s="15">
        <f t="shared" si="137"/>
        <v>1.2914936914936918E-2</v>
      </c>
      <c r="N596" s="18">
        <f t="shared" si="138"/>
        <v>17.962556261254193</v>
      </c>
      <c r="O596" s="15">
        <f t="shared" si="139"/>
        <v>6.2390315975290087E-2</v>
      </c>
    </row>
    <row r="597" spans="1:15" x14ac:dyDescent="0.25">
      <c r="A597" s="8">
        <f t="shared" si="135"/>
        <v>50</v>
      </c>
      <c r="B597" s="8">
        <f t="shared" si="133"/>
        <v>8</v>
      </c>
      <c r="C597" s="5">
        <v>596</v>
      </c>
      <c r="D597" s="6">
        <v>8.9299999999999979</v>
      </c>
      <c r="E597" s="6">
        <v>8.9299999999999979</v>
      </c>
      <c r="F597" s="7">
        <f t="shared" si="132"/>
        <v>0</v>
      </c>
      <c r="G597" s="5">
        <f t="shared" si="131"/>
        <v>3.2571111111111111</v>
      </c>
      <c r="H597" s="6">
        <f t="shared" si="134"/>
        <v>1.890962962962962E-2</v>
      </c>
      <c r="I597" s="15">
        <f t="shared" si="140"/>
        <v>2.2260232912342565E-3</v>
      </c>
      <c r="J597" s="15">
        <f t="shared" si="141"/>
        <v>-1.6683606338395364E-2</v>
      </c>
      <c r="K597" s="15">
        <f t="shared" si="142"/>
        <v>3.9249180984813883</v>
      </c>
      <c r="L597" s="15">
        <f t="shared" si="136"/>
        <v>-1.8333633338896007E-2</v>
      </c>
      <c r="M597" s="15">
        <f t="shared" si="137"/>
        <v>-2.0779812779812772E-2</v>
      </c>
      <c r="N597" s="18">
        <f t="shared" si="138"/>
        <v>7.4755328744033989</v>
      </c>
      <c r="O597" s="15">
        <f t="shared" si="139"/>
        <v>-5.3277184087787508E-3</v>
      </c>
    </row>
    <row r="598" spans="1:15" x14ac:dyDescent="0.25">
      <c r="A598" s="8">
        <f t="shared" si="135"/>
        <v>50</v>
      </c>
      <c r="B598" s="8">
        <f t="shared" si="133"/>
        <v>9</v>
      </c>
      <c r="C598" s="5">
        <v>597</v>
      </c>
      <c r="D598" s="6">
        <v>1.01</v>
      </c>
      <c r="E598" s="6">
        <v>1.01</v>
      </c>
      <c r="F598" s="7">
        <f t="shared" si="132"/>
        <v>0</v>
      </c>
      <c r="G598" s="5">
        <f t="shared" si="131"/>
        <v>5.2579999999999991</v>
      </c>
      <c r="H598" s="6">
        <f t="shared" si="134"/>
        <v>-1.4159999999999997E-2</v>
      </c>
      <c r="I598" s="15">
        <f t="shared" si="140"/>
        <v>-1.9042858908895823E-2</v>
      </c>
      <c r="J598" s="15">
        <f t="shared" si="141"/>
        <v>-4.8828589088958253E-3</v>
      </c>
      <c r="K598" s="15">
        <f t="shared" si="142"/>
        <v>-0.45485767266874788</v>
      </c>
      <c r="L598" s="15">
        <f t="shared" si="136"/>
        <v>-5.3657790207646446E-3</v>
      </c>
      <c r="M598" s="15">
        <f t="shared" si="137"/>
        <v>1.5560439560439558E-2</v>
      </c>
      <c r="N598" s="18">
        <f t="shared" si="138"/>
        <v>9.2181022547146778</v>
      </c>
      <c r="O598" s="15">
        <f t="shared" si="139"/>
        <v>3.006630862532849E-2</v>
      </c>
    </row>
    <row r="599" spans="1:15" x14ac:dyDescent="0.25">
      <c r="A599" s="8">
        <f t="shared" si="135"/>
        <v>50</v>
      </c>
      <c r="B599" s="8">
        <f t="shared" si="133"/>
        <v>10</v>
      </c>
      <c r="C599" s="5">
        <v>598</v>
      </c>
      <c r="D599" s="6">
        <v>1.1200000000000001</v>
      </c>
      <c r="E599" s="6">
        <v>1.1200000000000001</v>
      </c>
      <c r="F599" s="7">
        <f t="shared" si="132"/>
        <v>0</v>
      </c>
      <c r="G599" s="5">
        <f t="shared" si="131"/>
        <v>21.998888888888896</v>
      </c>
      <c r="H599" s="6">
        <f t="shared" si="134"/>
        <v>-6.9596296296296323E-2</v>
      </c>
      <c r="I599" s="15">
        <f t="shared" si="140"/>
        <v>-8.2607045518431725E-3</v>
      </c>
      <c r="J599" s="15">
        <f t="shared" si="141"/>
        <v>6.1335591744453147E-2</v>
      </c>
      <c r="K599" s="15">
        <f t="shared" si="142"/>
        <v>19.520677523335944</v>
      </c>
      <c r="L599" s="15">
        <f t="shared" si="136"/>
        <v>6.7401749169728728E-2</v>
      </c>
      <c r="M599" s="15">
        <f t="shared" si="137"/>
        <v>7.6479446479446503E-2</v>
      </c>
      <c r="N599" s="18">
        <f t="shared" si="138"/>
        <v>24.977716527815947</v>
      </c>
      <c r="O599" s="15">
        <f t="shared" si="139"/>
        <v>8.7390903032292841E-2</v>
      </c>
    </row>
    <row r="600" spans="1:15" x14ac:dyDescent="0.25">
      <c r="A600" s="8">
        <f t="shared" si="135"/>
        <v>50</v>
      </c>
      <c r="B600" s="8">
        <f t="shared" si="133"/>
        <v>11</v>
      </c>
      <c r="C600" s="5">
        <v>599</v>
      </c>
      <c r="D600" s="6">
        <v>62.300000000000004</v>
      </c>
      <c r="E600" s="6">
        <v>62.300000000000004</v>
      </c>
      <c r="F600" s="7">
        <f t="shared" si="132"/>
        <v>0</v>
      </c>
      <c r="G600" s="5">
        <f t="shared" si="131"/>
        <v>30.617999999999999</v>
      </c>
      <c r="H600" s="6">
        <f t="shared" si="134"/>
        <v>0.10560666666666668</v>
      </c>
      <c r="I600" s="15">
        <f t="shared" si="140"/>
        <v>-5.0256677984790539E-3</v>
      </c>
      <c r="J600" s="15">
        <f t="shared" si="141"/>
        <v>-0.11063233446514574</v>
      </c>
      <c r="K600" s="15">
        <f t="shared" si="142"/>
        <v>29.110299660456281</v>
      </c>
      <c r="L600" s="15">
        <f t="shared" si="136"/>
        <v>-0.12157399391774257</v>
      </c>
      <c r="M600" s="15">
        <f t="shared" si="137"/>
        <v>-0.11605128205128207</v>
      </c>
      <c r="N600" s="18">
        <f t="shared" si="138"/>
        <v>32.734914164111785</v>
      </c>
      <c r="O600" s="15">
        <f t="shared" si="139"/>
        <v>-0.10829701771387626</v>
      </c>
    </row>
    <row r="601" spans="1:15" x14ac:dyDescent="0.25">
      <c r="A601" s="8">
        <f t="shared" si="135"/>
        <v>50</v>
      </c>
      <c r="B601" s="8">
        <f t="shared" si="133"/>
        <v>12</v>
      </c>
      <c r="C601" s="5">
        <v>600</v>
      </c>
      <c r="D601" s="6">
        <v>15.24</v>
      </c>
      <c r="E601" s="6">
        <v>15.24</v>
      </c>
      <c r="F601" s="7">
        <f t="shared" si="132"/>
        <v>0</v>
      </c>
      <c r="G601" s="5">
        <f t="shared" si="131"/>
        <v>27.382666666666658</v>
      </c>
      <c r="H601" s="6">
        <f t="shared" si="134"/>
        <v>-4.0475555555555529E-2</v>
      </c>
      <c r="I601" s="15">
        <f t="shared" si="140"/>
        <v>1.0457856718608369E-2</v>
      </c>
      <c r="J601" s="15">
        <f t="shared" si="141"/>
        <v>5.0933412274163897E-2</v>
      </c>
      <c r="K601" s="15">
        <f t="shared" si="142"/>
        <v>30.520023682249168</v>
      </c>
      <c r="L601" s="15">
        <f t="shared" si="136"/>
        <v>5.5970782718861418E-2</v>
      </c>
      <c r="M601" s="15">
        <f t="shared" si="137"/>
        <v>4.447863247863245E-2</v>
      </c>
      <c r="N601" s="18">
        <f t="shared" si="138"/>
        <v>36.967033355944274</v>
      </c>
      <c r="O601" s="15">
        <f t="shared" si="139"/>
        <v>7.9586202769026643E-2</v>
      </c>
    </row>
    <row r="602" spans="1:15" x14ac:dyDescent="0.25">
      <c r="A602" s="8">
        <f t="shared" si="135"/>
        <v>51</v>
      </c>
      <c r="B602" s="8">
        <f t="shared" si="133"/>
        <v>1</v>
      </c>
      <c r="C602" s="5">
        <v>601</v>
      </c>
      <c r="D602" s="6">
        <v>23.530000000000005</v>
      </c>
      <c r="E602" s="6">
        <v>23.530000000000005</v>
      </c>
      <c r="F602" s="7">
        <f t="shared" si="132"/>
        <v>0</v>
      </c>
      <c r="G602" s="5">
        <f t="shared" si="131"/>
        <v>30.238222222222227</v>
      </c>
      <c r="H602" s="6">
        <f t="shared" si="134"/>
        <v>-2.236074074074074E-2</v>
      </c>
      <c r="I602" s="15">
        <f t="shared" si="140"/>
        <v>4.4176820925685371E-3</v>
      </c>
      <c r="J602" s="15">
        <f t="shared" si="141"/>
        <v>2.6778422833309279E-2</v>
      </c>
      <c r="K602" s="15">
        <f t="shared" si="142"/>
        <v>31.563526849992787</v>
      </c>
      <c r="L602" s="15">
        <f t="shared" si="136"/>
        <v>2.9426838278361841E-2</v>
      </c>
      <c r="M602" s="15">
        <f t="shared" si="137"/>
        <v>2.457224257224257E-2</v>
      </c>
      <c r="N602" s="18">
        <f t="shared" si="138"/>
        <v>28.397686691810485</v>
      </c>
      <c r="O602" s="15">
        <f t="shared" si="139"/>
        <v>1.783035418245597E-2</v>
      </c>
    </row>
    <row r="603" spans="1:15" x14ac:dyDescent="0.25">
      <c r="A603" s="8">
        <f t="shared" si="135"/>
        <v>51</v>
      </c>
      <c r="B603" s="8">
        <f t="shared" si="133"/>
        <v>2</v>
      </c>
      <c r="C603" s="5">
        <v>602</v>
      </c>
      <c r="D603" s="6">
        <v>58.269999999999982</v>
      </c>
      <c r="E603" s="6">
        <v>58.269999999999982</v>
      </c>
      <c r="F603" s="7">
        <f t="shared" si="132"/>
        <v>0</v>
      </c>
      <c r="G603" s="5">
        <f t="shared" si="131"/>
        <v>29.712</v>
      </c>
      <c r="H603" s="6">
        <f t="shared" si="134"/>
        <v>9.5193333333333269E-2</v>
      </c>
      <c r="I603" s="15">
        <f t="shared" si="140"/>
        <v>-1.5824932541400757E-3</v>
      </c>
      <c r="J603" s="15">
        <f t="shared" si="141"/>
        <v>-9.6775826587473343E-2</v>
      </c>
      <c r="K603" s="15">
        <f t="shared" si="142"/>
        <v>29.237252023757978</v>
      </c>
      <c r="L603" s="15">
        <f t="shared" si="136"/>
        <v>-0.10634706218403664</v>
      </c>
      <c r="M603" s="15">
        <f t="shared" si="137"/>
        <v>-0.10460805860805854</v>
      </c>
      <c r="N603" s="18">
        <f t="shared" si="138"/>
        <v>23.393749856345714</v>
      </c>
      <c r="O603" s="15">
        <f t="shared" si="139"/>
        <v>-0.12775183202803761</v>
      </c>
    </row>
    <row r="604" spans="1:15" x14ac:dyDescent="0.25">
      <c r="A604" s="8">
        <f t="shared" si="135"/>
        <v>51</v>
      </c>
      <c r="B604" s="8">
        <f t="shared" si="133"/>
        <v>3</v>
      </c>
      <c r="C604" s="5">
        <v>603</v>
      </c>
      <c r="D604" s="6">
        <v>26.54</v>
      </c>
      <c r="E604" s="6">
        <v>26.54</v>
      </c>
      <c r="F604" s="7">
        <f t="shared" si="132"/>
        <v>0</v>
      </c>
      <c r="G604" s="5">
        <f t="shared" si="131"/>
        <v>50.258222222222223</v>
      </c>
      <c r="H604" s="6">
        <f t="shared" si="134"/>
        <v>-7.9060740740740751E-2</v>
      </c>
      <c r="I604" s="15">
        <f t="shared" si="140"/>
        <v>-1.697486015538462E-2</v>
      </c>
      <c r="J604" s="15">
        <f t="shared" si="141"/>
        <v>6.2085880585356135E-2</v>
      </c>
      <c r="K604" s="15">
        <f t="shared" si="142"/>
        <v>45.165764175606839</v>
      </c>
      <c r="L604" s="15">
        <f t="shared" si="136"/>
        <v>6.822624240149025E-2</v>
      </c>
      <c r="M604" s="15">
        <f t="shared" si="137"/>
        <v>8.6879934879934881E-2</v>
      </c>
      <c r="N604" s="18">
        <f t="shared" si="138"/>
        <v>29.910567559726189</v>
      </c>
      <c r="O604" s="15">
        <f t="shared" si="139"/>
        <v>1.2346401317678352E-2</v>
      </c>
    </row>
    <row r="605" spans="1:15" x14ac:dyDescent="0.25">
      <c r="A605" s="8">
        <f t="shared" si="135"/>
        <v>51</v>
      </c>
      <c r="B605" s="8">
        <f t="shared" si="133"/>
        <v>4</v>
      </c>
      <c r="C605" s="5">
        <v>604</v>
      </c>
      <c r="D605" s="6">
        <v>83.27000000000001</v>
      </c>
      <c r="E605" s="6">
        <v>83.27000000000001</v>
      </c>
      <c r="F605" s="7">
        <f t="shared" si="132"/>
        <v>0</v>
      </c>
      <c r="G605" s="5">
        <f t="shared" si="131"/>
        <v>56.801333333333325</v>
      </c>
      <c r="H605" s="6">
        <f t="shared" si="134"/>
        <v>8.8228888888888954E-2</v>
      </c>
      <c r="I605" s="15">
        <f t="shared" si="140"/>
        <v>-8.8641494456172549E-3</v>
      </c>
      <c r="J605" s="15">
        <f t="shared" si="141"/>
        <v>-9.7093038334506207E-2</v>
      </c>
      <c r="K605" s="15">
        <f t="shared" si="142"/>
        <v>54.142088499648146</v>
      </c>
      <c r="L605" s="15">
        <f t="shared" si="136"/>
        <v>-0.1066956465214354</v>
      </c>
      <c r="M605" s="15">
        <f t="shared" si="137"/>
        <v>-9.6954822954823022E-2</v>
      </c>
      <c r="N605" s="18">
        <f t="shared" si="138"/>
        <v>35.991464172966033</v>
      </c>
      <c r="O605" s="15">
        <f t="shared" si="139"/>
        <v>-0.17318144991587536</v>
      </c>
    </row>
    <row r="606" spans="1:15" x14ac:dyDescent="0.25">
      <c r="A606" s="8">
        <f t="shared" si="135"/>
        <v>51</v>
      </c>
      <c r="B606" s="8">
        <f t="shared" si="133"/>
        <v>5</v>
      </c>
      <c r="C606" s="5">
        <v>605</v>
      </c>
      <c r="D606" s="6">
        <v>48.68</v>
      </c>
      <c r="E606" s="6">
        <v>48.68</v>
      </c>
      <c r="F606" s="7">
        <f t="shared" si="132"/>
        <v>0</v>
      </c>
      <c r="G606" s="5">
        <f t="shared" si="131"/>
        <v>42.779555555555547</v>
      </c>
      <c r="H606" s="6">
        <f t="shared" si="134"/>
        <v>1.9668148148148178E-2</v>
      </c>
      <c r="I606" s="15">
        <f t="shared" si="140"/>
        <v>7.8334942256867972E-3</v>
      </c>
      <c r="J606" s="15">
        <f t="shared" si="141"/>
        <v>-1.183465392246138E-2</v>
      </c>
      <c r="K606" s="15">
        <f t="shared" si="142"/>
        <v>45.129603823261583</v>
      </c>
      <c r="L606" s="15">
        <f t="shared" si="136"/>
        <v>-1.3005114200507022E-2</v>
      </c>
      <c r="M606" s="15">
        <f t="shared" si="137"/>
        <v>-2.1613349613349646E-2</v>
      </c>
      <c r="N606" s="18">
        <f t="shared" si="138"/>
        <v>43.29303337392907</v>
      </c>
      <c r="O606" s="15">
        <f t="shared" si="139"/>
        <v>-1.9732478483776298E-2</v>
      </c>
    </row>
    <row r="607" spans="1:15" x14ac:dyDescent="0.25">
      <c r="A607" s="8">
        <f t="shared" si="135"/>
        <v>51</v>
      </c>
      <c r="B607" s="8">
        <f t="shared" si="133"/>
        <v>6</v>
      </c>
      <c r="C607" s="5">
        <v>606</v>
      </c>
      <c r="D607" s="6">
        <v>0.4</v>
      </c>
      <c r="E607" s="6">
        <v>0.4</v>
      </c>
      <c r="F607" s="7">
        <f t="shared" si="132"/>
        <v>0</v>
      </c>
      <c r="G607" s="5">
        <f t="shared" si="131"/>
        <v>11.283111111111111</v>
      </c>
      <c r="H607" s="6">
        <f t="shared" si="134"/>
        <v>-3.6277037037037038E-2</v>
      </c>
      <c r="I607" s="15">
        <f t="shared" si="140"/>
        <v>1.7428446337452849E-3</v>
      </c>
      <c r="J607" s="15">
        <f t="shared" si="141"/>
        <v>3.8019881670782324E-2</v>
      </c>
      <c r="K607" s="15">
        <f t="shared" si="142"/>
        <v>11.805964501234698</v>
      </c>
      <c r="L607" s="15">
        <f t="shared" si="136"/>
        <v>4.1780089748112446E-2</v>
      </c>
      <c r="M607" s="15">
        <f t="shared" si="137"/>
        <v>3.9864875864875866E-2</v>
      </c>
      <c r="N607" s="18">
        <f t="shared" si="138"/>
        <v>22.755979931015212</v>
      </c>
      <c r="O607" s="15">
        <f t="shared" si="139"/>
        <v>8.1890036377345099E-2</v>
      </c>
    </row>
    <row r="608" spans="1:15" x14ac:dyDescent="0.25">
      <c r="A608" s="8">
        <f t="shared" si="135"/>
        <v>51</v>
      </c>
      <c r="B608" s="8">
        <f t="shared" si="133"/>
        <v>7</v>
      </c>
      <c r="C608" s="5">
        <v>607</v>
      </c>
      <c r="D608" s="6">
        <v>2.0099999999999998</v>
      </c>
      <c r="E608" s="6">
        <v>2.0099999999999998</v>
      </c>
      <c r="F608" s="7">
        <f t="shared" si="132"/>
        <v>0</v>
      </c>
      <c r="G608" s="5">
        <f t="shared" si="131"/>
        <v>4.4557777777777785</v>
      </c>
      <c r="H608" s="6">
        <f t="shared" si="134"/>
        <v>-8.152592592592595E-3</v>
      </c>
      <c r="I608" s="15">
        <f t="shared" si="140"/>
        <v>-6.358433429667582E-3</v>
      </c>
      <c r="J608" s="15">
        <f t="shared" si="141"/>
        <v>1.7941591629250129E-3</v>
      </c>
      <c r="K608" s="15">
        <f t="shared" si="142"/>
        <v>2.5482477488775039</v>
      </c>
      <c r="L608" s="15">
        <f t="shared" si="136"/>
        <v>1.9716034757417734E-3</v>
      </c>
      <c r="M608" s="15">
        <f t="shared" si="137"/>
        <v>8.9588929588929628E-3</v>
      </c>
      <c r="N608" s="18">
        <f t="shared" si="138"/>
        <v>6.1073008467631027</v>
      </c>
      <c r="O608" s="15">
        <f t="shared" si="139"/>
        <v>1.5008428010121255E-2</v>
      </c>
    </row>
    <row r="609" spans="1:15" x14ac:dyDescent="0.25">
      <c r="A609" s="8">
        <f t="shared" si="135"/>
        <v>51</v>
      </c>
      <c r="B609" s="8">
        <f t="shared" si="133"/>
        <v>8</v>
      </c>
      <c r="C609" s="5">
        <v>608</v>
      </c>
      <c r="D609" s="6">
        <v>0</v>
      </c>
      <c r="E609" s="6">
        <v>0</v>
      </c>
      <c r="F609" s="7">
        <f t="shared" si="132"/>
        <v>0</v>
      </c>
      <c r="G609" s="5">
        <f t="shared" si="131"/>
        <v>3.2571111111111111</v>
      </c>
      <c r="H609" s="6">
        <f t="shared" si="134"/>
        <v>-1.0857037037037037E-2</v>
      </c>
      <c r="I609" s="15">
        <f t="shared" si="140"/>
        <v>9.4647101986127247E-3</v>
      </c>
      <c r="J609" s="15">
        <f t="shared" si="141"/>
        <v>2.0321747235649761E-2</v>
      </c>
      <c r="K609" s="15">
        <f t="shared" si="142"/>
        <v>6.0965241706949289</v>
      </c>
      <c r="L609" s="15">
        <f t="shared" si="136"/>
        <v>2.2331590368845893E-2</v>
      </c>
      <c r="M609" s="15">
        <f t="shared" si="137"/>
        <v>1.1930809930809931E-2</v>
      </c>
      <c r="N609" s="18">
        <f t="shared" si="138"/>
        <v>6.9540614152584954</v>
      </c>
      <c r="O609" s="15">
        <f t="shared" si="139"/>
        <v>2.5472752436844305E-2</v>
      </c>
    </row>
    <row r="610" spans="1:15" x14ac:dyDescent="0.25">
      <c r="A610" s="8">
        <f t="shared" si="135"/>
        <v>51</v>
      </c>
      <c r="B610" s="8">
        <f t="shared" si="133"/>
        <v>9</v>
      </c>
      <c r="C610" s="5">
        <v>609</v>
      </c>
      <c r="D610" s="6">
        <v>0</v>
      </c>
      <c r="E610" s="6">
        <v>0</v>
      </c>
      <c r="F610" s="7">
        <f t="shared" si="132"/>
        <v>0</v>
      </c>
      <c r="G610" s="5">
        <f t="shared" si="131"/>
        <v>5.2579999999999991</v>
      </c>
      <c r="H610" s="6">
        <f t="shared" si="134"/>
        <v>-1.7526666666666663E-2</v>
      </c>
      <c r="I610" s="15">
        <f t="shared" si="140"/>
        <v>-2.0885078686870888E-2</v>
      </c>
      <c r="J610" s="15">
        <f t="shared" si="141"/>
        <v>-3.3584120202042253E-3</v>
      </c>
      <c r="K610" s="15">
        <f t="shared" si="142"/>
        <v>-1.0075236060612669</v>
      </c>
      <c r="L610" s="15">
        <f t="shared" si="136"/>
        <v>-3.6905626595650802E-3</v>
      </c>
      <c r="M610" s="15">
        <f t="shared" si="137"/>
        <v>1.9260073260073257E-2</v>
      </c>
      <c r="N610" s="18">
        <f t="shared" si="138"/>
        <v>1.596539817103265</v>
      </c>
      <c r="O610" s="15">
        <f t="shared" si="139"/>
        <v>5.8481311981804576E-3</v>
      </c>
    </row>
    <row r="611" spans="1:15" x14ac:dyDescent="0.25">
      <c r="A611" s="8">
        <f t="shared" si="135"/>
        <v>51</v>
      </c>
      <c r="B611" s="8">
        <f t="shared" si="133"/>
        <v>10</v>
      </c>
      <c r="C611" s="5">
        <v>610</v>
      </c>
      <c r="D611" s="6">
        <v>50.89</v>
      </c>
      <c r="E611" s="6">
        <v>50.89</v>
      </c>
      <c r="F611" s="7">
        <f t="shared" si="132"/>
        <v>0</v>
      </c>
      <c r="G611" s="5">
        <f t="shared" si="131"/>
        <v>21.998888888888896</v>
      </c>
      <c r="H611" s="6">
        <f t="shared" si="134"/>
        <v>9.6303703703703683E-2</v>
      </c>
      <c r="I611" s="15">
        <f t="shared" si="140"/>
        <v>1.7774645306429474E-3</v>
      </c>
      <c r="J611" s="15">
        <f t="shared" si="141"/>
        <v>-9.452623917306073E-2</v>
      </c>
      <c r="K611" s="15">
        <f t="shared" si="142"/>
        <v>22.532128248081779</v>
      </c>
      <c r="L611" s="15">
        <f t="shared" si="136"/>
        <v>-0.10387498810226455</v>
      </c>
      <c r="M611" s="15">
        <f t="shared" si="137"/>
        <v>-0.10582824582824581</v>
      </c>
      <c r="N611" s="18">
        <f t="shared" si="138"/>
        <v>20.630990331158173</v>
      </c>
      <c r="O611" s="15">
        <f t="shared" si="139"/>
        <v>-0.11083886325583087</v>
      </c>
    </row>
    <row r="612" spans="1:15" x14ac:dyDescent="0.25">
      <c r="A612" s="8">
        <f t="shared" si="135"/>
        <v>51</v>
      </c>
      <c r="B612" s="8">
        <f t="shared" si="133"/>
        <v>11</v>
      </c>
      <c r="C612" s="5">
        <v>611</v>
      </c>
      <c r="D612" s="6">
        <v>8.42</v>
      </c>
      <c r="E612" s="6">
        <v>8.42</v>
      </c>
      <c r="F612" s="7">
        <f t="shared" si="132"/>
        <v>0</v>
      </c>
      <c r="G612" s="5">
        <f t="shared" si="131"/>
        <v>30.617999999999999</v>
      </c>
      <c r="H612" s="6">
        <f t="shared" si="134"/>
        <v>-7.3993333333333342E-2</v>
      </c>
      <c r="I612" s="15">
        <f t="shared" si="140"/>
        <v>1.6883429190861679E-2</v>
      </c>
      <c r="J612" s="15">
        <f t="shared" si="141"/>
        <v>9.0876762524195021E-2</v>
      </c>
      <c r="K612" s="15">
        <f t="shared" si="142"/>
        <v>35.683028757258505</v>
      </c>
      <c r="L612" s="15">
        <f t="shared" si="136"/>
        <v>9.9864574202412099E-2</v>
      </c>
      <c r="M612" s="15">
        <f t="shared" si="137"/>
        <v>8.1311355311355318E-2</v>
      </c>
      <c r="N612" s="18">
        <f t="shared" si="138"/>
        <v>38.853651398606658</v>
      </c>
      <c r="O612" s="15">
        <f t="shared" si="139"/>
        <v>0.11147857655167273</v>
      </c>
    </row>
    <row r="613" spans="1:15" x14ac:dyDescent="0.25">
      <c r="A613" s="8">
        <f t="shared" si="135"/>
        <v>51</v>
      </c>
      <c r="B613" s="8">
        <f t="shared" si="133"/>
        <v>12</v>
      </c>
      <c r="C613" s="5">
        <v>612</v>
      </c>
      <c r="D613" s="6">
        <v>25.97</v>
      </c>
      <c r="E613" s="6">
        <v>25.97</v>
      </c>
      <c r="F613" s="7">
        <f t="shared" si="132"/>
        <v>0</v>
      </c>
      <c r="G613" s="5">
        <f t="shared" si="131"/>
        <v>27.382666666666658</v>
      </c>
      <c r="H613" s="6">
        <f t="shared" si="134"/>
        <v>-4.7088888888888649E-3</v>
      </c>
      <c r="I613" s="15">
        <f t="shared" si="140"/>
        <v>-1.5874717983413358E-2</v>
      </c>
      <c r="J613" s="15">
        <f t="shared" si="141"/>
        <v>-1.1165829094524493E-2</v>
      </c>
      <c r="K613" s="15">
        <f t="shared" si="142"/>
        <v>22.620251271642651</v>
      </c>
      <c r="L613" s="15">
        <f t="shared" si="136"/>
        <v>-1.2270141862114827E-2</v>
      </c>
      <c r="M613" s="15">
        <f t="shared" si="137"/>
        <v>5.1746031746031478E-3</v>
      </c>
      <c r="N613" s="18">
        <f t="shared" si="138"/>
        <v>19.769580509893657</v>
      </c>
      <c r="O613" s="15">
        <f t="shared" si="139"/>
        <v>-2.2712159304418833E-2</v>
      </c>
    </row>
    <row r="614" spans="1:15" x14ac:dyDescent="0.25">
      <c r="A614" s="8">
        <f t="shared" si="135"/>
        <v>52</v>
      </c>
      <c r="B614" s="8">
        <f t="shared" si="133"/>
        <v>1</v>
      </c>
      <c r="C614" s="5">
        <v>613</v>
      </c>
      <c r="D614" s="6">
        <v>8.7199999999999989</v>
      </c>
      <c r="E614" s="6">
        <v>8.7199999999999989</v>
      </c>
      <c r="F614" s="7">
        <f t="shared" si="132"/>
        <v>0</v>
      </c>
      <c r="G614" s="5">
        <f t="shared" si="131"/>
        <v>30.238222222222227</v>
      </c>
      <c r="H614" s="6">
        <f t="shared" si="134"/>
        <v>-7.172740740740742E-2</v>
      </c>
      <c r="I614" s="15">
        <f t="shared" si="140"/>
        <v>7.4160796644664063E-3</v>
      </c>
      <c r="J614" s="15">
        <f t="shared" si="141"/>
        <v>7.9143487071873825E-2</v>
      </c>
      <c r="K614" s="15">
        <f t="shared" si="142"/>
        <v>32.463046121562151</v>
      </c>
      <c r="L614" s="15">
        <f t="shared" si="136"/>
        <v>8.6970864914147072E-2</v>
      </c>
      <c r="M614" s="15">
        <f t="shared" si="137"/>
        <v>7.8821326821326837E-2</v>
      </c>
      <c r="N614" s="18">
        <f t="shared" si="138"/>
        <v>29.120312585975149</v>
      </c>
      <c r="O614" s="15">
        <f t="shared" si="139"/>
        <v>7.4726419728846707E-2</v>
      </c>
    </row>
    <row r="615" spans="1:15" x14ac:dyDescent="0.25">
      <c r="A615" s="8">
        <f t="shared" si="135"/>
        <v>52</v>
      </c>
      <c r="B615" s="8">
        <f t="shared" si="133"/>
        <v>2</v>
      </c>
      <c r="C615" s="5">
        <v>614</v>
      </c>
      <c r="D615" s="6">
        <v>38.93</v>
      </c>
      <c r="E615" s="6">
        <v>38.93</v>
      </c>
      <c r="F615" s="7">
        <f t="shared" si="132"/>
        <v>0</v>
      </c>
      <c r="G615" s="5">
        <f t="shared" si="131"/>
        <v>29.712</v>
      </c>
      <c r="H615" s="6">
        <f t="shared" si="134"/>
        <v>3.0726666666666666E-2</v>
      </c>
      <c r="I615" s="15">
        <f t="shared" si="140"/>
        <v>-1.619094800194771E-2</v>
      </c>
      <c r="J615" s="15">
        <f t="shared" si="141"/>
        <v>-4.6917614668614376E-2</v>
      </c>
      <c r="K615" s="15">
        <f t="shared" si="142"/>
        <v>24.854715599415687</v>
      </c>
      <c r="L615" s="15">
        <f t="shared" si="136"/>
        <v>-5.1557818317158652E-2</v>
      </c>
      <c r="M615" s="15">
        <f t="shared" si="137"/>
        <v>-3.3765567765567765E-2</v>
      </c>
      <c r="N615" s="18">
        <f t="shared" si="138"/>
        <v>29.157903252804424</v>
      </c>
      <c r="O615" s="15">
        <f t="shared" si="139"/>
        <v>-3.5795226180203574E-2</v>
      </c>
    </row>
    <row r="616" spans="1:15" x14ac:dyDescent="0.25">
      <c r="A616" s="8">
        <f t="shared" si="135"/>
        <v>52</v>
      </c>
      <c r="B616" s="8">
        <f t="shared" si="133"/>
        <v>3</v>
      </c>
      <c r="C616" s="5">
        <v>615</v>
      </c>
      <c r="D616" s="6">
        <v>28.720000000000002</v>
      </c>
      <c r="E616" s="6">
        <v>28.720000000000002</v>
      </c>
      <c r="F616" s="7">
        <f t="shared" si="132"/>
        <v>0</v>
      </c>
      <c r="G616" s="5">
        <f t="shared" si="131"/>
        <v>50.258222222222223</v>
      </c>
      <c r="H616" s="6">
        <f t="shared" si="134"/>
        <v>-7.1794074074074066E-2</v>
      </c>
      <c r="I616" s="15">
        <f t="shared" si="140"/>
        <v>-9.2494518627385565E-3</v>
      </c>
      <c r="J616" s="15">
        <f t="shared" si="141"/>
        <v>6.2544622211335513E-2</v>
      </c>
      <c r="K616" s="15">
        <f t="shared" si="142"/>
        <v>47.483386663400658</v>
      </c>
      <c r="L616" s="15">
        <f t="shared" si="136"/>
        <v>6.8730354078390676E-2</v>
      </c>
      <c r="M616" s="15">
        <f t="shared" si="137"/>
        <v>7.8894586894586893E-2</v>
      </c>
      <c r="N616" s="18">
        <f t="shared" si="138"/>
        <v>38.095887182463834</v>
      </c>
      <c r="O616" s="15">
        <f t="shared" si="139"/>
        <v>3.434390909327411E-2</v>
      </c>
    </row>
    <row r="617" spans="1:15" x14ac:dyDescent="0.25">
      <c r="A617" s="8">
        <f t="shared" si="135"/>
        <v>52</v>
      </c>
      <c r="B617" s="8">
        <f t="shared" si="133"/>
        <v>4</v>
      </c>
      <c r="C617" s="5">
        <v>616</v>
      </c>
      <c r="D617" s="6">
        <v>104.49000000000002</v>
      </c>
      <c r="E617" s="6">
        <v>104.49000000000002</v>
      </c>
      <c r="F617" s="7">
        <f t="shared" si="132"/>
        <v>0</v>
      </c>
      <c r="G617" s="5">
        <f t="shared" si="131"/>
        <v>56.801333333333325</v>
      </c>
      <c r="H617" s="6">
        <f t="shared" si="134"/>
        <v>0.15896222222222234</v>
      </c>
      <c r="I617" s="15">
        <f t="shared" si="140"/>
        <v>1.1345172673578863E-2</v>
      </c>
      <c r="J617" s="15">
        <f t="shared" si="141"/>
        <v>-0.14761704954864346</v>
      </c>
      <c r="K617" s="15">
        <f t="shared" si="142"/>
        <v>60.204885135406982</v>
      </c>
      <c r="L617" s="15">
        <f t="shared" si="136"/>
        <v>-0.16221653796554228</v>
      </c>
      <c r="M617" s="15">
        <f t="shared" si="137"/>
        <v>-0.17468376068376079</v>
      </c>
      <c r="N617" s="18">
        <f t="shared" si="138"/>
        <v>51.620199397300112</v>
      </c>
      <c r="O617" s="15">
        <f t="shared" si="139"/>
        <v>-0.19366227326996305</v>
      </c>
    </row>
    <row r="618" spans="1:15" x14ac:dyDescent="0.25">
      <c r="A618" s="8">
        <f t="shared" si="135"/>
        <v>52</v>
      </c>
      <c r="B618" s="8">
        <f t="shared" si="133"/>
        <v>5</v>
      </c>
      <c r="C618" s="5">
        <v>617</v>
      </c>
      <c r="D618" s="6">
        <v>84.529999999999987</v>
      </c>
      <c r="E618" s="6">
        <v>84.529999999999987</v>
      </c>
      <c r="F618" s="7">
        <f t="shared" si="132"/>
        <v>0</v>
      </c>
      <c r="G618" s="5">
        <f t="shared" si="131"/>
        <v>42.779555555555547</v>
      </c>
      <c r="H618" s="6">
        <f t="shared" si="134"/>
        <v>0.13916814814814812</v>
      </c>
      <c r="I618" s="15">
        <f t="shared" si="140"/>
        <v>8.1169569938200955E-3</v>
      </c>
      <c r="J618" s="15">
        <f t="shared" si="141"/>
        <v>-0.13105119115432803</v>
      </c>
      <c r="K618" s="15">
        <f t="shared" si="142"/>
        <v>45.214642653701574</v>
      </c>
      <c r="L618" s="15">
        <f t="shared" si="136"/>
        <v>-0.14401229797178905</v>
      </c>
      <c r="M618" s="15">
        <f t="shared" si="137"/>
        <v>-0.15293203093203092</v>
      </c>
      <c r="N618" s="18">
        <f t="shared" si="138"/>
        <v>44.018886846175661</v>
      </c>
      <c r="O618" s="15">
        <f t="shared" si="139"/>
        <v>-0.14839235587481439</v>
      </c>
    </row>
    <row r="619" spans="1:15" x14ac:dyDescent="0.25">
      <c r="A619" s="8">
        <f t="shared" si="135"/>
        <v>52</v>
      </c>
      <c r="B619" s="8">
        <f t="shared" si="133"/>
        <v>6</v>
      </c>
      <c r="C619" s="5">
        <v>618</v>
      </c>
      <c r="D619" s="6">
        <v>23.02</v>
      </c>
      <c r="E619" s="6">
        <v>23.02</v>
      </c>
      <c r="F619" s="7">
        <f t="shared" si="132"/>
        <v>0</v>
      </c>
      <c r="G619" s="5">
        <f t="shared" si="131"/>
        <v>11.283111111111111</v>
      </c>
      <c r="H619" s="6">
        <f t="shared" si="134"/>
        <v>3.9122962962962964E-2</v>
      </c>
      <c r="I619" s="15">
        <f t="shared" si="140"/>
        <v>7.4071504118345061E-3</v>
      </c>
      <c r="J619" s="15">
        <f t="shared" si="141"/>
        <v>-3.1715812551128458E-2</v>
      </c>
      <c r="K619" s="15">
        <f t="shared" si="142"/>
        <v>13.505256234661463</v>
      </c>
      <c r="L619" s="15">
        <f t="shared" si="136"/>
        <v>-3.4852541264976326E-2</v>
      </c>
      <c r="M619" s="15">
        <f t="shared" si="137"/>
        <v>-4.2992266992266992E-2</v>
      </c>
      <c r="N619" s="18">
        <f t="shared" si="138"/>
        <v>30.184003027526366</v>
      </c>
      <c r="O619" s="15">
        <f t="shared" si="139"/>
        <v>2.624176933159841E-2</v>
      </c>
    </row>
    <row r="620" spans="1:15" x14ac:dyDescent="0.25">
      <c r="A620" s="8">
        <f t="shared" si="135"/>
        <v>52</v>
      </c>
      <c r="B620" s="8">
        <f t="shared" si="133"/>
        <v>7</v>
      </c>
      <c r="C620" s="5">
        <v>619</v>
      </c>
      <c r="D620" s="6">
        <v>3.8</v>
      </c>
      <c r="E620" s="6">
        <v>3.8</v>
      </c>
      <c r="F620" s="7">
        <f t="shared" si="132"/>
        <v>0</v>
      </c>
      <c r="G620" s="5">
        <f t="shared" si="131"/>
        <v>4.4557777777777785</v>
      </c>
      <c r="H620" s="6">
        <f t="shared" si="134"/>
        <v>-2.1859259259259288E-3</v>
      </c>
      <c r="I620" s="15">
        <f t="shared" si="140"/>
        <v>4.2810504094036419E-3</v>
      </c>
      <c r="J620" s="15">
        <f t="shared" si="141"/>
        <v>6.4669763353295707E-3</v>
      </c>
      <c r="K620" s="15">
        <f t="shared" si="142"/>
        <v>5.7400929005988708</v>
      </c>
      <c r="L620" s="15">
        <f t="shared" si="136"/>
        <v>7.106567401461066E-3</v>
      </c>
      <c r="M620" s="15">
        <f t="shared" si="137"/>
        <v>2.4021164021164054E-3</v>
      </c>
      <c r="N620" s="18">
        <f t="shared" si="138"/>
        <v>12.53751984128737</v>
      </c>
      <c r="O620" s="15">
        <f t="shared" si="139"/>
        <v>3.2005567184202818E-2</v>
      </c>
    </row>
    <row r="621" spans="1:15" x14ac:dyDescent="0.25">
      <c r="A621" s="8">
        <f t="shared" si="135"/>
        <v>52</v>
      </c>
      <c r="B621" s="8">
        <f t="shared" si="133"/>
        <v>8</v>
      </c>
      <c r="C621" s="5">
        <v>620</v>
      </c>
      <c r="D621" s="6">
        <v>21.939999999999998</v>
      </c>
      <c r="E621" s="6">
        <v>21.939999999999998</v>
      </c>
      <c r="F621" s="7">
        <f t="shared" si="132"/>
        <v>0</v>
      </c>
      <c r="G621" s="5">
        <f t="shared" si="131"/>
        <v>3.2571111111111111</v>
      </c>
      <c r="H621" s="6">
        <f t="shared" si="134"/>
        <v>6.2276296296296288E-2</v>
      </c>
      <c r="I621" s="15">
        <f t="shared" si="140"/>
        <v>-9.9760305275299471E-3</v>
      </c>
      <c r="J621" s="15">
        <f t="shared" si="141"/>
        <v>-7.2252326823826235E-2</v>
      </c>
      <c r="K621" s="15">
        <f t="shared" si="142"/>
        <v>0.2643019528521271</v>
      </c>
      <c r="L621" s="15">
        <f t="shared" si="136"/>
        <v>-7.9398161344863993E-2</v>
      </c>
      <c r="M621" s="15">
        <f t="shared" si="137"/>
        <v>-6.8435490435490423E-2</v>
      </c>
      <c r="N621" s="18">
        <f t="shared" si="138"/>
        <v>-0.12675925745517391</v>
      </c>
      <c r="O621" s="15">
        <f t="shared" si="139"/>
        <v>-8.0830619990678282E-2</v>
      </c>
    </row>
    <row r="622" spans="1:15" x14ac:dyDescent="0.25">
      <c r="A622" s="8">
        <f t="shared" si="135"/>
        <v>52</v>
      </c>
      <c r="B622" s="8">
        <f t="shared" si="133"/>
        <v>9</v>
      </c>
      <c r="C622" s="5">
        <v>621</v>
      </c>
      <c r="D622" s="6">
        <v>0.01</v>
      </c>
      <c r="E622" s="6">
        <v>0.01</v>
      </c>
      <c r="F622" s="7">
        <f t="shared" si="132"/>
        <v>0</v>
      </c>
      <c r="G622" s="5">
        <f t="shared" si="131"/>
        <v>5.2579999999999991</v>
      </c>
      <c r="H622" s="6">
        <f t="shared" si="134"/>
        <v>-1.7493333333333329E-2</v>
      </c>
      <c r="I622" s="15">
        <f t="shared" si="140"/>
        <v>6.7048784278552816E-3</v>
      </c>
      <c r="J622" s="15">
        <f t="shared" si="141"/>
        <v>2.4198211761188609E-2</v>
      </c>
      <c r="K622" s="15">
        <f t="shared" si="142"/>
        <v>7.2694635283565834</v>
      </c>
      <c r="L622" s="15">
        <f t="shared" si="136"/>
        <v>2.6591441495811663E-2</v>
      </c>
      <c r="M622" s="15">
        <f t="shared" si="137"/>
        <v>1.9223443223443222E-2</v>
      </c>
      <c r="N622" s="18">
        <f t="shared" si="138"/>
        <v>12.54508146197889</v>
      </c>
      <c r="O622" s="15">
        <f t="shared" si="139"/>
        <v>4.591604931127799E-2</v>
      </c>
    </row>
    <row r="623" spans="1:15" x14ac:dyDescent="0.25">
      <c r="A623" s="8">
        <f t="shared" si="135"/>
        <v>52</v>
      </c>
      <c r="B623" s="8">
        <f t="shared" si="133"/>
        <v>10</v>
      </c>
      <c r="C623" s="5">
        <v>622</v>
      </c>
      <c r="D623" s="6">
        <v>2.0199999999999996</v>
      </c>
      <c r="E623" s="6">
        <v>2.0199999999999996</v>
      </c>
      <c r="F623" s="7">
        <f t="shared" si="132"/>
        <v>0</v>
      </c>
      <c r="G623" s="5">
        <f t="shared" si="131"/>
        <v>21.998888888888896</v>
      </c>
      <c r="H623" s="6">
        <f t="shared" si="134"/>
        <v>-6.659629629629632E-2</v>
      </c>
      <c r="I623" s="15">
        <f t="shared" si="140"/>
        <v>-1.8932134906216366E-3</v>
      </c>
      <c r="J623" s="15">
        <f t="shared" si="141"/>
        <v>6.4703082805674689E-2</v>
      </c>
      <c r="K623" s="15">
        <f t="shared" si="142"/>
        <v>21.430924841702407</v>
      </c>
      <c r="L623" s="15">
        <f t="shared" si="136"/>
        <v>7.1102288797444721E-2</v>
      </c>
      <c r="M623" s="15">
        <f t="shared" si="137"/>
        <v>7.3182743182743204E-2</v>
      </c>
      <c r="N623" s="18">
        <f t="shared" si="138"/>
        <v>18.465557794157696</v>
      </c>
      <c r="O623" s="15">
        <f t="shared" si="139"/>
        <v>6.0240138440138084E-2</v>
      </c>
    </row>
    <row r="624" spans="1:15" x14ac:dyDescent="0.25">
      <c r="A624" s="8">
        <f t="shared" si="135"/>
        <v>52</v>
      </c>
      <c r="B624" s="8">
        <f t="shared" si="133"/>
        <v>11</v>
      </c>
      <c r="C624" s="5">
        <v>623</v>
      </c>
      <c r="D624" s="6">
        <v>9.129999999999999</v>
      </c>
      <c r="E624" s="6">
        <v>9.129999999999999</v>
      </c>
      <c r="F624" s="7">
        <f t="shared" si="132"/>
        <v>0</v>
      </c>
      <c r="G624" s="5">
        <f t="shared" si="131"/>
        <v>30.617999999999999</v>
      </c>
      <c r="H624" s="6">
        <f t="shared" si="134"/>
        <v>-7.1626666666666672E-2</v>
      </c>
      <c r="I624" s="15">
        <f t="shared" si="140"/>
        <v>1.154289495696385E-2</v>
      </c>
      <c r="J624" s="15">
        <f t="shared" si="141"/>
        <v>8.3169561623630525E-2</v>
      </c>
      <c r="K624" s="15">
        <f t="shared" si="142"/>
        <v>34.080868487089155</v>
      </c>
      <c r="L624" s="15">
        <f t="shared" si="136"/>
        <v>9.1395122663330247E-2</v>
      </c>
      <c r="M624" s="15">
        <f t="shared" si="137"/>
        <v>7.8710622710622707E-2</v>
      </c>
      <c r="N624" s="18">
        <f t="shared" si="138"/>
        <v>18.108484963869984</v>
      </c>
      <c r="O624" s="15">
        <f t="shared" si="139"/>
        <v>3.2888223310879067E-2</v>
      </c>
    </row>
    <row r="625" spans="1:15" x14ac:dyDescent="0.25">
      <c r="A625" s="8">
        <f t="shared" si="135"/>
        <v>52</v>
      </c>
      <c r="B625" s="8">
        <f t="shared" si="133"/>
        <v>12</v>
      </c>
      <c r="C625" s="5">
        <v>624</v>
      </c>
      <c r="D625" s="6">
        <v>56.539999999999992</v>
      </c>
      <c r="E625" s="6">
        <v>56.539999999999992</v>
      </c>
      <c r="F625" s="7">
        <f t="shared" si="132"/>
        <v>0</v>
      </c>
      <c r="G625" s="5">
        <f t="shared" si="131"/>
        <v>27.382666666666658</v>
      </c>
      <c r="H625" s="6">
        <f t="shared" si="134"/>
        <v>9.7191111111111117E-2</v>
      </c>
      <c r="I625" s="15">
        <f t="shared" si="140"/>
        <v>-6.035691100940448E-3</v>
      </c>
      <c r="J625" s="15">
        <f t="shared" si="141"/>
        <v>-0.10322680221205156</v>
      </c>
      <c r="K625" s="15">
        <f t="shared" si="142"/>
        <v>25.571959336384523</v>
      </c>
      <c r="L625" s="15">
        <f t="shared" si="136"/>
        <v>-0.11343604638686985</v>
      </c>
      <c r="M625" s="15">
        <f t="shared" si="137"/>
        <v>-0.1068034188034188</v>
      </c>
      <c r="N625" s="18">
        <f t="shared" si="138"/>
        <v>14.667981391256562</v>
      </c>
      <c r="O625" s="15">
        <f t="shared" si="139"/>
        <v>-0.15337735754118473</v>
      </c>
    </row>
    <row r="626" spans="1:15" x14ac:dyDescent="0.25">
      <c r="A626" s="8">
        <f t="shared" si="135"/>
        <v>53</v>
      </c>
      <c r="B626" s="8">
        <f t="shared" si="133"/>
        <v>1</v>
      </c>
      <c r="C626" s="5">
        <v>625</v>
      </c>
      <c r="D626" s="6">
        <v>13.259999999999998</v>
      </c>
      <c r="E626" s="6">
        <v>13.259999999999998</v>
      </c>
      <c r="F626" s="7">
        <f t="shared" si="132"/>
        <v>0</v>
      </c>
      <c r="G626" s="5">
        <f t="shared" si="131"/>
        <v>30.238222222222227</v>
      </c>
      <c r="H626" s="6">
        <f t="shared" si="134"/>
        <v>-5.6594074074074095E-2</v>
      </c>
      <c r="I626" s="15">
        <f t="shared" si="140"/>
        <v>3.6123989245316198E-3</v>
      </c>
      <c r="J626" s="15">
        <f t="shared" si="141"/>
        <v>6.0206472998605716E-2</v>
      </c>
      <c r="K626" s="15">
        <f t="shared" si="142"/>
        <v>31.321941899581713</v>
      </c>
      <c r="L626" s="15">
        <f t="shared" si="136"/>
        <v>6.6160959339127162E-2</v>
      </c>
      <c r="M626" s="15">
        <f t="shared" si="137"/>
        <v>6.2191290191290216E-2</v>
      </c>
      <c r="N626" s="18">
        <f t="shared" si="138"/>
        <v>24.173063476905181</v>
      </c>
      <c r="O626" s="15">
        <f t="shared" si="139"/>
        <v>3.9974591490495176E-2</v>
      </c>
    </row>
    <row r="627" spans="1:15" x14ac:dyDescent="0.25">
      <c r="A627" s="8">
        <f t="shared" si="135"/>
        <v>53</v>
      </c>
      <c r="B627" s="8">
        <f t="shared" si="133"/>
        <v>2</v>
      </c>
      <c r="C627" s="5">
        <v>626</v>
      </c>
      <c r="D627" s="6">
        <v>41.289999999999992</v>
      </c>
      <c r="E627" s="6">
        <v>41.289999999999992</v>
      </c>
      <c r="F627" s="7">
        <f t="shared" si="132"/>
        <v>0</v>
      </c>
      <c r="G627" s="5">
        <f t="shared" si="131"/>
        <v>29.712</v>
      </c>
      <c r="H627" s="6">
        <f t="shared" si="134"/>
        <v>3.8593333333333306E-2</v>
      </c>
      <c r="I627" s="15">
        <f t="shared" si="140"/>
        <v>-1.861608233129048E-2</v>
      </c>
      <c r="J627" s="15">
        <f t="shared" si="141"/>
        <v>-5.7209415664623786E-2</v>
      </c>
      <c r="K627" s="15">
        <f t="shared" si="142"/>
        <v>24.127175300612855</v>
      </c>
      <c r="L627" s="15">
        <f t="shared" si="136"/>
        <v>-6.2867489741344831E-2</v>
      </c>
      <c r="M627" s="15">
        <f t="shared" si="137"/>
        <v>-4.2410256410256385E-2</v>
      </c>
      <c r="N627" s="18">
        <f t="shared" si="138"/>
        <v>26.157088719777398</v>
      </c>
      <c r="O627" s="15">
        <f t="shared" si="139"/>
        <v>-5.5431909451364815E-2</v>
      </c>
    </row>
    <row r="628" spans="1:15" x14ac:dyDescent="0.25">
      <c r="A628" s="8">
        <f t="shared" si="135"/>
        <v>53</v>
      </c>
      <c r="B628" s="8">
        <f t="shared" si="133"/>
        <v>3</v>
      </c>
      <c r="C628" s="5">
        <v>627</v>
      </c>
      <c r="D628" s="6">
        <v>6.8699999999999992</v>
      </c>
      <c r="E628" s="6">
        <v>6.8699999999999992</v>
      </c>
      <c r="F628" s="7">
        <f t="shared" si="132"/>
        <v>0</v>
      </c>
      <c r="G628" s="5">
        <f t="shared" si="131"/>
        <v>50.258222222222223</v>
      </c>
      <c r="H628" s="6">
        <f t="shared" si="134"/>
        <v>-0.14462740740740743</v>
      </c>
      <c r="I628" s="15">
        <f t="shared" si="140"/>
        <v>-2.0608397152981628E-3</v>
      </c>
      <c r="J628" s="15">
        <f t="shared" si="141"/>
        <v>0.14256656769210926</v>
      </c>
      <c r="K628" s="15">
        <f t="shared" si="142"/>
        <v>49.639970307632773</v>
      </c>
      <c r="L628" s="15">
        <f t="shared" si="136"/>
        <v>0.15666655790341677</v>
      </c>
      <c r="M628" s="15">
        <f t="shared" si="137"/>
        <v>0.15893121693121695</v>
      </c>
      <c r="N628" s="18">
        <f t="shared" si="138"/>
        <v>42.12234453952685</v>
      </c>
      <c r="O628" s="15">
        <f t="shared" si="139"/>
        <v>0.12912946717775403</v>
      </c>
    </row>
    <row r="629" spans="1:15" x14ac:dyDescent="0.25">
      <c r="A629" s="8">
        <f t="shared" si="135"/>
        <v>53</v>
      </c>
      <c r="B629" s="8">
        <f t="shared" si="133"/>
        <v>4</v>
      </c>
      <c r="C629" s="5">
        <v>628</v>
      </c>
      <c r="D629" s="6">
        <v>8.2799999999999994</v>
      </c>
      <c r="E629" s="6">
        <v>8.2799999999999994</v>
      </c>
      <c r="F629" s="7">
        <f t="shared" si="132"/>
        <v>0</v>
      </c>
      <c r="G629" s="5">
        <f t="shared" si="131"/>
        <v>56.801333333333325</v>
      </c>
      <c r="H629" s="6">
        <f t="shared" si="134"/>
        <v>-0.16173777777777776</v>
      </c>
      <c r="I629" s="15">
        <f t="shared" si="140"/>
        <v>5.138796876082697E-3</v>
      </c>
      <c r="J629" s="15">
        <f t="shared" si="141"/>
        <v>0.16687657465386047</v>
      </c>
      <c r="K629" s="15">
        <f t="shared" si="142"/>
        <v>58.342972396158132</v>
      </c>
      <c r="L629" s="15">
        <f t="shared" si="136"/>
        <v>0.18338085126797851</v>
      </c>
      <c r="M629" s="15">
        <f t="shared" si="137"/>
        <v>0.17773382173382171</v>
      </c>
      <c r="N629" s="18">
        <f t="shared" si="138"/>
        <v>53.22378819974098</v>
      </c>
      <c r="O629" s="15">
        <f t="shared" si="139"/>
        <v>0.164629260804912</v>
      </c>
    </row>
    <row r="630" spans="1:15" x14ac:dyDescent="0.25">
      <c r="A630" s="8">
        <f t="shared" si="135"/>
        <v>53</v>
      </c>
      <c r="B630" s="8">
        <f t="shared" si="133"/>
        <v>5</v>
      </c>
      <c r="C630" s="5">
        <v>629</v>
      </c>
      <c r="D630" s="6">
        <v>8.36</v>
      </c>
      <c r="E630" s="6">
        <v>8.36</v>
      </c>
      <c r="F630" s="7">
        <f t="shared" si="132"/>
        <v>0</v>
      </c>
      <c r="G630" s="5">
        <f t="shared" si="131"/>
        <v>42.779555555555547</v>
      </c>
      <c r="H630" s="6">
        <f t="shared" si="134"/>
        <v>-0.11473185185185182</v>
      </c>
      <c r="I630" s="15">
        <f t="shared" si="140"/>
        <v>-1.5446577166635066E-2</v>
      </c>
      <c r="J630" s="15">
        <f t="shared" si="141"/>
        <v>9.9285274685216751E-2</v>
      </c>
      <c r="K630" s="15">
        <f t="shared" si="142"/>
        <v>38.14558240556503</v>
      </c>
      <c r="L630" s="15">
        <f t="shared" si="136"/>
        <v>0.10910469745628217</v>
      </c>
      <c r="M630" s="15">
        <f t="shared" si="137"/>
        <v>0.12607895807895805</v>
      </c>
      <c r="N630" s="18">
        <f t="shared" si="138"/>
        <v>35.022324732946942</v>
      </c>
      <c r="O630" s="15">
        <f t="shared" si="139"/>
        <v>9.7664193160977811E-2</v>
      </c>
    </row>
    <row r="631" spans="1:15" x14ac:dyDescent="0.25">
      <c r="A631" s="8">
        <f t="shared" si="135"/>
        <v>53</v>
      </c>
      <c r="B631" s="8">
        <f t="shared" si="133"/>
        <v>6</v>
      </c>
      <c r="C631" s="5">
        <v>630</v>
      </c>
      <c r="D631" s="6">
        <v>9.0299999999999994</v>
      </c>
      <c r="E631" s="6">
        <v>9.0299999999999994</v>
      </c>
      <c r="F631" s="7">
        <f t="shared" si="132"/>
        <v>0</v>
      </c>
      <c r="G631" s="5">
        <f t="shared" si="131"/>
        <v>11.283111111111111</v>
      </c>
      <c r="H631" s="6">
        <f t="shared" si="134"/>
        <v>-7.510370370370373E-3</v>
      </c>
      <c r="I631" s="15">
        <f t="shared" si="140"/>
        <v>-1.9029120761558001E-2</v>
      </c>
      <c r="J631" s="15">
        <f t="shared" si="141"/>
        <v>-1.1518750391187629E-2</v>
      </c>
      <c r="K631" s="15">
        <f t="shared" si="142"/>
        <v>5.5743748826437107</v>
      </c>
      <c r="L631" s="15">
        <f t="shared" si="136"/>
        <v>-1.2657967462843547E-2</v>
      </c>
      <c r="M631" s="15">
        <f t="shared" si="137"/>
        <v>8.2531542531542566E-3</v>
      </c>
      <c r="N631" s="18">
        <f t="shared" si="138"/>
        <v>21.958612001435242</v>
      </c>
      <c r="O631" s="15">
        <f t="shared" si="139"/>
        <v>4.735755311881041E-2</v>
      </c>
    </row>
    <row r="632" spans="1:15" x14ac:dyDescent="0.25">
      <c r="A632" s="8">
        <f t="shared" si="135"/>
        <v>53</v>
      </c>
      <c r="B632" s="8">
        <f t="shared" si="133"/>
        <v>7</v>
      </c>
      <c r="C632" s="5">
        <v>631</v>
      </c>
      <c r="D632" s="6">
        <v>5.2399999999999984</v>
      </c>
      <c r="E632" s="6">
        <v>5.2399999999999984</v>
      </c>
      <c r="F632" s="7">
        <f t="shared" si="132"/>
        <v>0</v>
      </c>
      <c r="G632" s="5">
        <f t="shared" si="131"/>
        <v>4.4557777777777785</v>
      </c>
      <c r="H632" s="6">
        <f t="shared" si="134"/>
        <v>2.6140740740740664E-3</v>
      </c>
      <c r="I632" s="15">
        <f t="shared" si="140"/>
        <v>-7.5891221989784054E-4</v>
      </c>
      <c r="J632" s="15">
        <f t="shared" si="141"/>
        <v>-3.3729862939719068E-3</v>
      </c>
      <c r="K632" s="15">
        <f t="shared" si="142"/>
        <v>4.2281041118084266</v>
      </c>
      <c r="L632" s="15">
        <f t="shared" si="136"/>
        <v>-3.7065783450240725E-3</v>
      </c>
      <c r="M632" s="15">
        <f t="shared" si="137"/>
        <v>-2.8726088726088641E-3</v>
      </c>
      <c r="N632" s="18">
        <f t="shared" si="138"/>
        <v>21.075614806835873</v>
      </c>
      <c r="O632" s="15">
        <f t="shared" si="139"/>
        <v>5.8005915043354853E-2</v>
      </c>
    </row>
    <row r="633" spans="1:15" x14ac:dyDescent="0.25">
      <c r="A633" s="8">
        <f t="shared" si="135"/>
        <v>53</v>
      </c>
      <c r="B633" s="8">
        <f t="shared" si="133"/>
        <v>8</v>
      </c>
      <c r="C633" s="5">
        <v>632</v>
      </c>
      <c r="D633" s="6">
        <v>2.3099999999999996</v>
      </c>
      <c r="E633" s="6">
        <v>2.3099999999999996</v>
      </c>
      <c r="F633" s="7">
        <f t="shared" si="132"/>
        <v>0</v>
      </c>
      <c r="G633" s="5">
        <f t="shared" si="131"/>
        <v>3.2571111111111111</v>
      </c>
      <c r="H633" s="6">
        <f t="shared" si="134"/>
        <v>-3.1570370370370381E-3</v>
      </c>
      <c r="I633" s="15">
        <f t="shared" si="140"/>
        <v>1.1241579755827904E-2</v>
      </c>
      <c r="J633" s="15">
        <f t="shared" si="141"/>
        <v>1.4398616792864942E-2</v>
      </c>
      <c r="K633" s="15">
        <f t="shared" si="142"/>
        <v>6.6295850378594823</v>
      </c>
      <c r="L633" s="15">
        <f t="shared" si="136"/>
        <v>1.5822655816335102E-2</v>
      </c>
      <c r="M633" s="15">
        <f t="shared" si="137"/>
        <v>3.4692714692714705E-3</v>
      </c>
      <c r="N633" s="18">
        <f t="shared" si="138"/>
        <v>20.217306911345464</v>
      </c>
      <c r="O633" s="15">
        <f t="shared" si="139"/>
        <v>6.5594530810789253E-2</v>
      </c>
    </row>
    <row r="634" spans="1:15" x14ac:dyDescent="0.25">
      <c r="A634" s="8">
        <f t="shared" si="135"/>
        <v>53</v>
      </c>
      <c r="B634" s="8">
        <f t="shared" si="133"/>
        <v>9</v>
      </c>
      <c r="C634" s="5">
        <v>633</v>
      </c>
      <c r="D634" s="6">
        <v>18.220000000000002</v>
      </c>
      <c r="E634" s="6">
        <v>18.220000000000002</v>
      </c>
      <c r="F634" s="7">
        <f t="shared" si="132"/>
        <v>0</v>
      </c>
      <c r="G634" s="5">
        <f t="shared" si="131"/>
        <v>5.2579999999999991</v>
      </c>
      <c r="H634" s="6">
        <f t="shared" si="134"/>
        <v>4.3206666666666678E-2</v>
      </c>
      <c r="I634" s="15">
        <f t="shared" si="140"/>
        <v>2.8132484867346916E-3</v>
      </c>
      <c r="J634" s="15">
        <f t="shared" si="141"/>
        <v>-4.0393418179931986E-2</v>
      </c>
      <c r="K634" s="15">
        <f t="shared" si="142"/>
        <v>6.1019745460204069</v>
      </c>
      <c r="L634" s="15">
        <f t="shared" si="136"/>
        <v>-4.4388371626298884E-2</v>
      </c>
      <c r="M634" s="15">
        <f t="shared" si="137"/>
        <v>-4.7479853479853493E-2</v>
      </c>
      <c r="N634" s="18">
        <f t="shared" si="138"/>
        <v>15.455845781334899</v>
      </c>
      <c r="O634" s="15">
        <f t="shared" si="139"/>
        <v>-1.0125107028077302E-2</v>
      </c>
    </row>
    <row r="635" spans="1:15" x14ac:dyDescent="0.25">
      <c r="A635" s="8">
        <f t="shared" si="135"/>
        <v>53</v>
      </c>
      <c r="B635" s="8">
        <f t="shared" si="133"/>
        <v>10</v>
      </c>
      <c r="C635" s="5">
        <v>634</v>
      </c>
      <c r="D635" s="6">
        <v>26.429999999999996</v>
      </c>
      <c r="E635" s="6">
        <v>26.429999999999996</v>
      </c>
      <c r="F635" s="7">
        <f t="shared" si="132"/>
        <v>0</v>
      </c>
      <c r="G635" s="5">
        <f t="shared" si="131"/>
        <v>21.998888888888896</v>
      </c>
      <c r="H635" s="6">
        <f t="shared" si="134"/>
        <v>1.4770370370370335E-2</v>
      </c>
      <c r="I635" s="15">
        <f t="shared" si="140"/>
        <v>-2.9570107759410564E-2</v>
      </c>
      <c r="J635" s="15">
        <f t="shared" si="141"/>
        <v>-4.4340478129780897E-2</v>
      </c>
      <c r="K635" s="15">
        <f t="shared" si="142"/>
        <v>13.127856561065727</v>
      </c>
      <c r="L635" s="15">
        <f t="shared" si="136"/>
        <v>-4.872580014261637E-2</v>
      </c>
      <c r="M635" s="15">
        <f t="shared" si="137"/>
        <v>-1.6231176231176193E-2</v>
      </c>
      <c r="N635" s="18">
        <f t="shared" si="138"/>
        <v>16.660705100093274</v>
      </c>
      <c r="O635" s="15">
        <f t="shared" si="139"/>
        <v>-3.5784963003321325E-2</v>
      </c>
    </row>
    <row r="636" spans="1:15" x14ac:dyDescent="0.25">
      <c r="A636" s="8">
        <f t="shared" si="135"/>
        <v>53</v>
      </c>
      <c r="B636" s="8">
        <f t="shared" si="133"/>
        <v>11</v>
      </c>
      <c r="C636" s="5">
        <v>635</v>
      </c>
      <c r="D636" s="6">
        <v>20.03</v>
      </c>
      <c r="E636" s="6">
        <v>20.03</v>
      </c>
      <c r="F636" s="7">
        <f t="shared" si="132"/>
        <v>0</v>
      </c>
      <c r="G636" s="5">
        <f t="shared" si="131"/>
        <v>30.617999999999999</v>
      </c>
      <c r="H636" s="6">
        <f t="shared" si="134"/>
        <v>-3.5293333333333322E-2</v>
      </c>
      <c r="I636" s="15">
        <f t="shared" si="140"/>
        <v>-6.9381406771249913E-3</v>
      </c>
      <c r="J636" s="15">
        <f t="shared" si="141"/>
        <v>2.8355192656208332E-2</v>
      </c>
      <c r="K636" s="15">
        <f t="shared" si="142"/>
        <v>28.5365577968625</v>
      </c>
      <c r="L636" s="15">
        <f t="shared" si="136"/>
        <v>3.1159552369459702E-2</v>
      </c>
      <c r="M636" s="15">
        <f t="shared" si="137"/>
        <v>3.8783882783882777E-2</v>
      </c>
      <c r="N636" s="18">
        <f t="shared" si="138"/>
        <v>34.061111656108615</v>
      </c>
      <c r="O636" s="15">
        <f t="shared" si="139"/>
        <v>5.1396013392339242E-2</v>
      </c>
    </row>
    <row r="637" spans="1:15" x14ac:dyDescent="0.25">
      <c r="A637" s="8">
        <f t="shared" si="135"/>
        <v>53</v>
      </c>
      <c r="B637" s="8">
        <f t="shared" si="133"/>
        <v>12</v>
      </c>
      <c r="C637" s="5">
        <v>636</v>
      </c>
      <c r="D637" s="6">
        <v>8.32</v>
      </c>
      <c r="E637" s="6">
        <v>8.32</v>
      </c>
      <c r="F637" s="7">
        <f t="shared" si="132"/>
        <v>0</v>
      </c>
      <c r="G637" s="5">
        <f t="shared" si="131"/>
        <v>27.382666666666658</v>
      </c>
      <c r="H637" s="6">
        <f t="shared" si="134"/>
        <v>-6.3542222222222194E-2</v>
      </c>
      <c r="I637" s="15">
        <f t="shared" si="140"/>
        <v>-1.0906930012715449E-2</v>
      </c>
      <c r="J637" s="15">
        <f t="shared" si="141"/>
        <v>5.2635292209506745E-2</v>
      </c>
      <c r="K637" s="15">
        <f t="shared" si="142"/>
        <v>24.110587662852023</v>
      </c>
      <c r="L637" s="15">
        <f t="shared" si="136"/>
        <v>5.7840980450007407E-2</v>
      </c>
      <c r="M637" s="15">
        <f t="shared" si="137"/>
        <v>6.9826617826617796E-2</v>
      </c>
      <c r="N637" s="18">
        <f t="shared" si="138"/>
        <v>34.823769970444346</v>
      </c>
      <c r="O637" s="15">
        <f t="shared" si="139"/>
        <v>9.7083406485144116E-2</v>
      </c>
    </row>
    <row r="638" spans="1:15" x14ac:dyDescent="0.25">
      <c r="A638" s="8">
        <f t="shared" si="135"/>
        <v>54</v>
      </c>
      <c r="B638" s="8">
        <f t="shared" si="133"/>
        <v>1</v>
      </c>
      <c r="C638" s="5">
        <v>637</v>
      </c>
      <c r="D638" s="6">
        <v>10.029999999999998</v>
      </c>
      <c r="E638" s="6">
        <v>10.029999999999998</v>
      </c>
      <c r="F638" s="7">
        <f t="shared" si="132"/>
        <v>0</v>
      </c>
      <c r="G638" s="5">
        <f t="shared" si="131"/>
        <v>30.238222222222227</v>
      </c>
      <c r="H638" s="6">
        <f t="shared" si="134"/>
        <v>-6.7360740740740763E-2</v>
      </c>
      <c r="I638" s="15">
        <f t="shared" si="140"/>
        <v>7.6617817445226669E-3</v>
      </c>
      <c r="J638" s="15">
        <f t="shared" si="141"/>
        <v>7.5022522485263435E-2</v>
      </c>
      <c r="K638" s="15">
        <f t="shared" si="142"/>
        <v>32.536756745579027</v>
      </c>
      <c r="L638" s="15">
        <f t="shared" si="136"/>
        <v>8.2442332401388388E-2</v>
      </c>
      <c r="M638" s="15">
        <f t="shared" si="137"/>
        <v>7.402279202279205E-2</v>
      </c>
      <c r="N638" s="18">
        <f t="shared" si="138"/>
        <v>29.011543788481035</v>
      </c>
      <c r="O638" s="15">
        <f t="shared" si="139"/>
        <v>6.9529464426670462E-2</v>
      </c>
    </row>
    <row r="639" spans="1:15" x14ac:dyDescent="0.25">
      <c r="A639" s="8">
        <f t="shared" si="135"/>
        <v>54</v>
      </c>
      <c r="B639" s="8">
        <f t="shared" si="133"/>
        <v>2</v>
      </c>
      <c r="C639" s="5">
        <v>638</v>
      </c>
      <c r="D639" s="6">
        <v>30.040000000000003</v>
      </c>
      <c r="E639" s="6">
        <v>30.040000000000003</v>
      </c>
      <c r="F639" s="7">
        <f t="shared" si="132"/>
        <v>0</v>
      </c>
      <c r="G639" s="5">
        <f t="shared" si="131"/>
        <v>29.712</v>
      </c>
      <c r="H639" s="6">
        <f t="shared" si="134"/>
        <v>1.0933333333333433E-3</v>
      </c>
      <c r="I639" s="15">
        <f t="shared" si="140"/>
        <v>-5.7769795109789083E-4</v>
      </c>
      <c r="J639" s="15">
        <f t="shared" si="141"/>
        <v>-1.6710312844312341E-3</v>
      </c>
      <c r="K639" s="15">
        <f t="shared" si="142"/>
        <v>29.538690614670632</v>
      </c>
      <c r="L639" s="15">
        <f t="shared" si="136"/>
        <v>-1.836298114759601E-3</v>
      </c>
      <c r="M639" s="15">
        <f t="shared" si="137"/>
        <v>-1.2014652014652122E-3</v>
      </c>
      <c r="N639" s="18">
        <f t="shared" si="138"/>
        <v>26.710313128734256</v>
      </c>
      <c r="O639" s="15">
        <f t="shared" si="139"/>
        <v>-1.2196655206101635E-2</v>
      </c>
    </row>
    <row r="640" spans="1:15" x14ac:dyDescent="0.25">
      <c r="A640" s="8">
        <f t="shared" si="135"/>
        <v>54</v>
      </c>
      <c r="B640" s="8">
        <f t="shared" si="133"/>
        <v>3</v>
      </c>
      <c r="C640" s="5">
        <v>639</v>
      </c>
      <c r="D640" s="6">
        <v>3.38</v>
      </c>
      <c r="E640" s="6">
        <v>3.38</v>
      </c>
      <c r="F640" s="7">
        <f t="shared" si="132"/>
        <v>0</v>
      </c>
      <c r="G640" s="5">
        <f t="shared" si="131"/>
        <v>50.258222222222223</v>
      </c>
      <c r="H640" s="6">
        <f t="shared" si="134"/>
        <v>-0.15626074074074073</v>
      </c>
      <c r="I640" s="15">
        <f t="shared" si="140"/>
        <v>-1.2805765993764687E-2</v>
      </c>
      <c r="J640" s="15">
        <f t="shared" si="141"/>
        <v>0.14345497474697605</v>
      </c>
      <c r="K640" s="15">
        <f t="shared" si="142"/>
        <v>46.416492424092816</v>
      </c>
      <c r="L640" s="15">
        <f t="shared" si="136"/>
        <v>0.15764282939228136</v>
      </c>
      <c r="M640" s="15">
        <f t="shared" si="137"/>
        <v>0.17171509971509971</v>
      </c>
      <c r="N640" s="18">
        <f t="shared" si="138"/>
        <v>23.474833210267732</v>
      </c>
      <c r="O640" s="15">
        <f t="shared" si="139"/>
        <v>7.3607447656658359E-2</v>
      </c>
    </row>
    <row r="641" spans="1:15" x14ac:dyDescent="0.25">
      <c r="A641" s="8">
        <f t="shared" si="135"/>
        <v>54</v>
      </c>
      <c r="B641" s="8">
        <f t="shared" si="133"/>
        <v>4</v>
      </c>
      <c r="C641" s="5">
        <v>640</v>
      </c>
      <c r="D641" s="6">
        <v>68.539999999999992</v>
      </c>
      <c r="E641" s="6">
        <v>68.539999999999992</v>
      </c>
      <c r="F641" s="7">
        <f t="shared" si="132"/>
        <v>0</v>
      </c>
      <c r="G641" s="5">
        <f t="shared" si="131"/>
        <v>56.801333333333325</v>
      </c>
      <c r="H641" s="6">
        <f t="shared" si="134"/>
        <v>3.9128888888888887E-2</v>
      </c>
      <c r="I641" s="15">
        <f t="shared" si="140"/>
        <v>-2.4110527241541578E-2</v>
      </c>
      <c r="J641" s="15">
        <f t="shared" si="141"/>
        <v>-6.3239416130430465E-2</v>
      </c>
      <c r="K641" s="15">
        <f t="shared" si="142"/>
        <v>49.568175160870851</v>
      </c>
      <c r="L641" s="15">
        <f t="shared" si="136"/>
        <v>-6.9493863879593928E-2</v>
      </c>
      <c r="M641" s="15">
        <f t="shared" si="137"/>
        <v>-4.2998778998778998E-2</v>
      </c>
      <c r="N641" s="18">
        <f t="shared" si="138"/>
        <v>21.796606323288966</v>
      </c>
      <c r="O641" s="15">
        <f t="shared" si="139"/>
        <v>-0.17122122225901473</v>
      </c>
    </row>
    <row r="642" spans="1:15" x14ac:dyDescent="0.25">
      <c r="A642" s="8">
        <f t="shared" si="135"/>
        <v>54</v>
      </c>
      <c r="B642" s="8">
        <f t="shared" si="133"/>
        <v>5</v>
      </c>
      <c r="C642" s="5">
        <v>641</v>
      </c>
      <c r="D642" s="6">
        <v>20.540000000000003</v>
      </c>
      <c r="E642" s="6">
        <v>20.540000000000003</v>
      </c>
      <c r="F642" s="7">
        <f t="shared" si="132"/>
        <v>0</v>
      </c>
      <c r="G642" s="5">
        <f t="shared" ref="G642:G705" si="143">INDEX(Y$2:Y$13,MATCH(B642,X$2:X$13,0))</f>
        <v>42.779555555555547</v>
      </c>
      <c r="H642" s="6">
        <f t="shared" si="134"/>
        <v>-7.413185185185181E-2</v>
      </c>
      <c r="I642" s="15">
        <f t="shared" si="140"/>
        <v>-1.1398284888520356E-2</v>
      </c>
      <c r="J642" s="15">
        <f t="shared" si="141"/>
        <v>6.2733566963331461E-2</v>
      </c>
      <c r="K642" s="15">
        <f t="shared" si="142"/>
        <v>39.360070088999443</v>
      </c>
      <c r="L642" s="15">
        <f t="shared" si="136"/>
        <v>6.893798567399062E-2</v>
      </c>
      <c r="M642" s="15">
        <f t="shared" si="137"/>
        <v>8.1463573463573427E-2</v>
      </c>
      <c r="N642" s="18">
        <f t="shared" si="138"/>
        <v>30.434093712247837</v>
      </c>
      <c r="O642" s="15">
        <f t="shared" si="139"/>
        <v>3.6242101510065322E-2</v>
      </c>
    </row>
    <row r="643" spans="1:15" x14ac:dyDescent="0.25">
      <c r="A643" s="8">
        <f t="shared" si="135"/>
        <v>54</v>
      </c>
      <c r="B643" s="8">
        <f t="shared" si="133"/>
        <v>6</v>
      </c>
      <c r="C643" s="5">
        <v>642</v>
      </c>
      <c r="D643" s="6">
        <v>35.729999999999997</v>
      </c>
      <c r="E643" s="6">
        <v>35.729999999999997</v>
      </c>
      <c r="F643" s="7">
        <f t="shared" ref="F643:F706" si="144">D643-E643</f>
        <v>0</v>
      </c>
      <c r="G643" s="5">
        <f t="shared" si="143"/>
        <v>11.283111111111111</v>
      </c>
      <c r="H643" s="6">
        <f t="shared" si="134"/>
        <v>8.148962962962962E-2</v>
      </c>
      <c r="I643" s="15">
        <f t="shared" si="140"/>
        <v>-9.5354094516074666E-3</v>
      </c>
      <c r="J643" s="15">
        <f t="shared" si="141"/>
        <v>-9.1025039081237089E-2</v>
      </c>
      <c r="K643" s="15">
        <f t="shared" si="142"/>
        <v>8.4224882756288721</v>
      </c>
      <c r="L643" s="15">
        <f t="shared" si="136"/>
        <v>-0.1000275154738869</v>
      </c>
      <c r="M643" s="15">
        <f t="shared" si="137"/>
        <v>-8.9549043549043542E-2</v>
      </c>
      <c r="N643" s="18">
        <f t="shared" si="138"/>
        <v>23.64303862413707</v>
      </c>
      <c r="O643" s="15">
        <f t="shared" si="139"/>
        <v>-4.4274583794369694E-2</v>
      </c>
    </row>
    <row r="644" spans="1:15" x14ac:dyDescent="0.25">
      <c r="A644" s="8">
        <f t="shared" si="135"/>
        <v>54</v>
      </c>
      <c r="B644" s="8">
        <f t="shared" si="133"/>
        <v>7</v>
      </c>
      <c r="C644" s="5">
        <v>643</v>
      </c>
      <c r="D644" s="6">
        <v>3</v>
      </c>
      <c r="E644" s="6">
        <v>3</v>
      </c>
      <c r="F644" s="7">
        <f t="shared" si="144"/>
        <v>0</v>
      </c>
      <c r="G644" s="5">
        <f t="shared" si="143"/>
        <v>4.4557777777777785</v>
      </c>
      <c r="H644" s="6">
        <f t="shared" si="134"/>
        <v>-4.852592592592595E-3</v>
      </c>
      <c r="I644" s="15">
        <f t="shared" si="140"/>
        <v>-1.0296981853712805E-2</v>
      </c>
      <c r="J644" s="15">
        <f t="shared" si="141"/>
        <v>-5.4443892611202105E-3</v>
      </c>
      <c r="K644" s="15">
        <f t="shared" si="142"/>
        <v>1.3666832216639371</v>
      </c>
      <c r="L644" s="15">
        <f t="shared" si="136"/>
        <v>-5.9828453418903403E-3</v>
      </c>
      <c r="M644" s="15">
        <f t="shared" si="137"/>
        <v>5.332519332519335E-3</v>
      </c>
      <c r="N644" s="18">
        <f t="shared" si="138"/>
        <v>17.507378403439887</v>
      </c>
      <c r="O644" s="15">
        <f t="shared" si="139"/>
        <v>5.3140580232380538E-2</v>
      </c>
    </row>
    <row r="645" spans="1:15" x14ac:dyDescent="0.25">
      <c r="A645" s="8">
        <f t="shared" si="135"/>
        <v>54</v>
      </c>
      <c r="B645" s="8">
        <f t="shared" ref="B645:B708" si="145">IF(MOD(C645,12)=0,12,MOD(C645,12))</f>
        <v>8</v>
      </c>
      <c r="C645" s="5">
        <v>644</v>
      </c>
      <c r="D645" s="6">
        <v>0</v>
      </c>
      <c r="E645" s="6">
        <v>0</v>
      </c>
      <c r="F645" s="7">
        <f t="shared" si="144"/>
        <v>0</v>
      </c>
      <c r="G645" s="5">
        <f t="shared" si="143"/>
        <v>3.2571111111111111</v>
      </c>
      <c r="H645" s="6">
        <f t="shared" ref="H645:H708" si="146">(D645-G645)/300</f>
        <v>-1.0857037037037037E-2</v>
      </c>
      <c r="I645" s="15">
        <f t="shared" si="140"/>
        <v>3.5063197023695522E-3</v>
      </c>
      <c r="J645" s="15">
        <f t="shared" si="141"/>
        <v>1.4363356739406589E-2</v>
      </c>
      <c r="K645" s="15">
        <f t="shared" si="142"/>
        <v>4.3090070218219765</v>
      </c>
      <c r="L645" s="15">
        <f t="shared" si="136"/>
        <v>1.5783908504842403E-2</v>
      </c>
      <c r="M645" s="15">
        <f t="shared" si="137"/>
        <v>1.1930809930809931E-2</v>
      </c>
      <c r="N645" s="18">
        <f t="shared" si="138"/>
        <v>16.576247994901046</v>
      </c>
      <c r="O645" s="15">
        <f t="shared" si="139"/>
        <v>6.0718857124179654E-2</v>
      </c>
    </row>
    <row r="646" spans="1:15" x14ac:dyDescent="0.25">
      <c r="A646" s="8">
        <f t="shared" ref="A646:A709" si="147">IF(B646=1,A645+1,A645)</f>
        <v>54</v>
      </c>
      <c r="B646" s="8">
        <f t="shared" si="145"/>
        <v>9</v>
      </c>
      <c r="C646" s="5">
        <v>645</v>
      </c>
      <c r="D646" s="6">
        <v>22.82</v>
      </c>
      <c r="E646" s="6">
        <v>22.82</v>
      </c>
      <c r="F646" s="7">
        <f t="shared" si="144"/>
        <v>0</v>
      </c>
      <c r="G646" s="5">
        <f t="shared" si="143"/>
        <v>5.2579999999999991</v>
      </c>
      <c r="H646" s="6">
        <f t="shared" si="146"/>
        <v>5.8540000000000002E-2</v>
      </c>
      <c r="I646" s="15">
        <f t="shared" si="140"/>
        <v>-1.5078538837544411E-3</v>
      </c>
      <c r="J646" s="15">
        <f t="shared" si="141"/>
        <v>-6.0047853883754443E-2</v>
      </c>
      <c r="K646" s="15">
        <f t="shared" si="142"/>
        <v>4.805643834873667</v>
      </c>
      <c r="L646" s="15">
        <f t="shared" si="136"/>
        <v>-6.598665261951038E-2</v>
      </c>
      <c r="M646" s="15">
        <f t="shared" si="137"/>
        <v>-6.4329670329670338E-2</v>
      </c>
      <c r="N646" s="18">
        <f t="shared" si="138"/>
        <v>16.1940783210379</v>
      </c>
      <c r="O646" s="15">
        <f t="shared" si="139"/>
        <v>-2.4270775380813556E-2</v>
      </c>
    </row>
    <row r="647" spans="1:15" x14ac:dyDescent="0.25">
      <c r="A647" s="8">
        <f t="shared" si="147"/>
        <v>54</v>
      </c>
      <c r="B647" s="8">
        <f t="shared" si="145"/>
        <v>10</v>
      </c>
      <c r="C647" s="5">
        <v>646</v>
      </c>
      <c r="D647" s="6">
        <v>36.529999999999994</v>
      </c>
      <c r="E647" s="6">
        <v>36.529999999999994</v>
      </c>
      <c r="F647" s="7">
        <f t="shared" si="144"/>
        <v>0</v>
      </c>
      <c r="G647" s="5">
        <f t="shared" si="143"/>
        <v>21.998888888888896</v>
      </c>
      <c r="H647" s="6">
        <f t="shared" si="146"/>
        <v>4.8437037037036994E-2</v>
      </c>
      <c r="I647" s="15">
        <f t="shared" si="140"/>
        <v>1.1537331460147559E-3</v>
      </c>
      <c r="J647" s="15">
        <f t="shared" si="141"/>
        <v>-4.7283303891022241E-2</v>
      </c>
      <c r="K647" s="15">
        <f t="shared" si="142"/>
        <v>22.345008832693324</v>
      </c>
      <c r="L647" s="15">
        <f t="shared" si="136"/>
        <v>-5.1959674605518938E-2</v>
      </c>
      <c r="M647" s="15">
        <f t="shared" si="137"/>
        <v>-5.3227513227513179E-2</v>
      </c>
      <c r="N647" s="18">
        <f t="shared" si="138"/>
        <v>26.052192227435718</v>
      </c>
      <c r="O647" s="15">
        <f t="shared" si="139"/>
        <v>-3.8380248251151196E-2</v>
      </c>
    </row>
    <row r="648" spans="1:15" x14ac:dyDescent="0.25">
      <c r="A648" s="8">
        <f t="shared" si="147"/>
        <v>54</v>
      </c>
      <c r="B648" s="8">
        <f t="shared" si="145"/>
        <v>11</v>
      </c>
      <c r="C648" s="5">
        <v>647</v>
      </c>
      <c r="D648" s="6">
        <v>50.51</v>
      </c>
      <c r="E648" s="6">
        <v>50.51</v>
      </c>
      <c r="F648" s="7">
        <f t="shared" si="144"/>
        <v>0</v>
      </c>
      <c r="G648" s="5">
        <f t="shared" si="143"/>
        <v>30.617999999999999</v>
      </c>
      <c r="H648" s="6">
        <f t="shared" si="146"/>
        <v>6.6306666666666667E-2</v>
      </c>
      <c r="I648" s="15">
        <f t="shared" si="140"/>
        <v>-9.9230843183427874E-4</v>
      </c>
      <c r="J648" s="15">
        <f t="shared" si="141"/>
        <v>-6.7298975098500941E-2</v>
      </c>
      <c r="K648" s="15">
        <f t="shared" si="142"/>
        <v>30.320307470449716</v>
      </c>
      <c r="L648" s="15">
        <f t="shared" si="136"/>
        <v>-7.3954917690660371E-2</v>
      </c>
      <c r="M648" s="15">
        <f t="shared" si="137"/>
        <v>-7.2864468864468859E-2</v>
      </c>
      <c r="N648" s="18">
        <f t="shared" si="138"/>
        <v>27.212251373760825</v>
      </c>
      <c r="O648" s="15">
        <f t="shared" si="139"/>
        <v>-8.5339738557652645E-2</v>
      </c>
    </row>
    <row r="649" spans="1:15" x14ac:dyDescent="0.25">
      <c r="A649" s="8">
        <f t="shared" si="147"/>
        <v>54</v>
      </c>
      <c r="B649" s="8">
        <f t="shared" si="145"/>
        <v>12</v>
      </c>
      <c r="C649" s="5">
        <v>648</v>
      </c>
      <c r="D649" s="6">
        <v>25.43</v>
      </c>
      <c r="E649" s="6">
        <v>25.43</v>
      </c>
      <c r="F649" s="7">
        <f t="shared" si="144"/>
        <v>0</v>
      </c>
      <c r="G649" s="5">
        <f t="shared" si="143"/>
        <v>27.382666666666658</v>
      </c>
      <c r="H649" s="6">
        <f t="shared" si="146"/>
        <v>-6.5088888888888618E-3</v>
      </c>
      <c r="I649" s="15">
        <f t="shared" si="140"/>
        <v>-3.9378597885788482E-3</v>
      </c>
      <c r="J649" s="15">
        <f t="shared" si="141"/>
        <v>2.5710291003100136E-3</v>
      </c>
      <c r="K649" s="15">
        <f t="shared" si="142"/>
        <v>26.201308730093004</v>
      </c>
      <c r="L649" s="15">
        <f t="shared" si="136"/>
        <v>2.825306703637378E-3</v>
      </c>
      <c r="M649" s="15">
        <f t="shared" si="137"/>
        <v>7.1526251526251227E-3</v>
      </c>
      <c r="N649" s="18">
        <f t="shared" si="138"/>
        <v>25.041299150292165</v>
      </c>
      <c r="O649" s="15">
        <f t="shared" si="139"/>
        <v>-1.4238126362924352E-3</v>
      </c>
    </row>
    <row r="650" spans="1:15" x14ac:dyDescent="0.25">
      <c r="A650" s="8">
        <f t="shared" si="147"/>
        <v>55</v>
      </c>
      <c r="B650" s="8">
        <f t="shared" si="145"/>
        <v>1</v>
      </c>
      <c r="C650" s="5">
        <v>649</v>
      </c>
      <c r="D650" s="6">
        <v>25.75</v>
      </c>
      <c r="E650" s="6">
        <v>25.75</v>
      </c>
      <c r="F650" s="7">
        <f t="shared" si="144"/>
        <v>0</v>
      </c>
      <c r="G650" s="5">
        <f t="shared" si="143"/>
        <v>30.238222222222227</v>
      </c>
      <c r="H650" s="6">
        <f t="shared" si="146"/>
        <v>-1.4960740740740755E-2</v>
      </c>
      <c r="I650" s="15">
        <f t="shared" si="140"/>
        <v>1.8035763261823552E-2</v>
      </c>
      <c r="J650" s="15">
        <f t="shared" si="141"/>
        <v>3.2996504002564306E-2</v>
      </c>
      <c r="K650" s="15">
        <f t="shared" si="142"/>
        <v>35.648951200769289</v>
      </c>
      <c r="L650" s="15">
        <f t="shared" si="136"/>
        <v>3.6259894508312414E-2</v>
      </c>
      <c r="M650" s="15">
        <f t="shared" si="137"/>
        <v>1.6440374440374456E-2</v>
      </c>
      <c r="N650" s="18">
        <f t="shared" si="138"/>
        <v>25.87847264284483</v>
      </c>
      <c r="O650" s="15">
        <f t="shared" si="139"/>
        <v>4.7059576133637429E-4</v>
      </c>
    </row>
    <row r="651" spans="1:15" x14ac:dyDescent="0.25">
      <c r="A651" s="8">
        <f t="shared" si="147"/>
        <v>55</v>
      </c>
      <c r="B651" s="8">
        <f t="shared" si="145"/>
        <v>2</v>
      </c>
      <c r="C651" s="5">
        <v>650</v>
      </c>
      <c r="D651" s="6">
        <v>25.75</v>
      </c>
      <c r="E651" s="6">
        <v>25.75</v>
      </c>
      <c r="F651" s="7">
        <f t="shared" si="144"/>
        <v>0</v>
      </c>
      <c r="G651" s="5">
        <f t="shared" si="143"/>
        <v>29.712</v>
      </c>
      <c r="H651" s="6">
        <f t="shared" si="146"/>
        <v>-1.3206666666666665E-2</v>
      </c>
      <c r="I651" s="15">
        <f t="shared" si="140"/>
        <v>-1.9183580934777341E-2</v>
      </c>
      <c r="J651" s="15">
        <f t="shared" si="141"/>
        <v>-5.9769142681106759E-3</v>
      </c>
      <c r="K651" s="15">
        <f t="shared" si="142"/>
        <v>23.956925719566797</v>
      </c>
      <c r="L651" s="15">
        <f t="shared" si="136"/>
        <v>-6.5680376572644786E-3</v>
      </c>
      <c r="M651" s="15">
        <f t="shared" si="137"/>
        <v>1.4512820512820513E-2</v>
      </c>
      <c r="N651" s="18">
        <f t="shared" si="138"/>
        <v>16.682012930937045</v>
      </c>
      <c r="O651" s="15">
        <f t="shared" si="139"/>
        <v>-3.3216069850047457E-2</v>
      </c>
    </row>
    <row r="652" spans="1:15" x14ac:dyDescent="0.25">
      <c r="A652" s="8">
        <f t="shared" si="147"/>
        <v>55</v>
      </c>
      <c r="B652" s="8">
        <f t="shared" si="145"/>
        <v>3</v>
      </c>
      <c r="C652" s="5">
        <v>651</v>
      </c>
      <c r="D652" s="6">
        <v>44.040000000000006</v>
      </c>
      <c r="E652" s="6">
        <v>44.040000000000006</v>
      </c>
      <c r="F652" s="7">
        <f t="shared" si="144"/>
        <v>0</v>
      </c>
      <c r="G652" s="5">
        <f t="shared" si="143"/>
        <v>50.258222222222223</v>
      </c>
      <c r="H652" s="6">
        <f t="shared" si="146"/>
        <v>-2.0727407407407389E-2</v>
      </c>
      <c r="I652" s="15">
        <f t="shared" si="140"/>
        <v>-4.0446928576947771E-3</v>
      </c>
      <c r="J652" s="15">
        <f t="shared" si="141"/>
        <v>1.668271454971261E-2</v>
      </c>
      <c r="K652" s="15">
        <f t="shared" si="142"/>
        <v>49.04481436491379</v>
      </c>
      <c r="L652" s="15">
        <f t="shared" si="136"/>
        <v>1.8332653351332544E-2</v>
      </c>
      <c r="M652" s="15">
        <f t="shared" si="137"/>
        <v>2.2777370777370756E-2</v>
      </c>
      <c r="N652" s="18">
        <f t="shared" si="138"/>
        <v>27.38809320108485</v>
      </c>
      <c r="O652" s="15">
        <f t="shared" si="139"/>
        <v>-6.0995995600421821E-2</v>
      </c>
    </row>
    <row r="653" spans="1:15" x14ac:dyDescent="0.25">
      <c r="A653" s="8">
        <f t="shared" si="147"/>
        <v>55</v>
      </c>
      <c r="B653" s="8">
        <f t="shared" si="145"/>
        <v>4</v>
      </c>
      <c r="C653" s="5">
        <v>652</v>
      </c>
      <c r="D653" s="6">
        <v>109.86</v>
      </c>
      <c r="E653" s="6">
        <v>109.86</v>
      </c>
      <c r="F653" s="7">
        <f t="shared" si="144"/>
        <v>0</v>
      </c>
      <c r="G653" s="5">
        <f t="shared" si="143"/>
        <v>56.801333333333325</v>
      </c>
      <c r="H653" s="6">
        <f t="shared" si="146"/>
        <v>0.17686222222222225</v>
      </c>
      <c r="I653" s="15">
        <f t="shared" si="140"/>
        <v>-1.1431027160892757E-2</v>
      </c>
      <c r="J653" s="15">
        <f t="shared" si="141"/>
        <v>-0.18829324938311501</v>
      </c>
      <c r="K653" s="15">
        <f t="shared" si="142"/>
        <v>53.372025185065496</v>
      </c>
      <c r="L653" s="15">
        <f t="shared" si="136"/>
        <v>-0.20691565866276374</v>
      </c>
      <c r="M653" s="15">
        <f t="shared" si="137"/>
        <v>-0.19435409035409038</v>
      </c>
      <c r="N653" s="18">
        <f t="shared" si="138"/>
        <v>36.815684143060956</v>
      </c>
      <c r="O653" s="15">
        <f t="shared" si="139"/>
        <v>-0.26756159654556427</v>
      </c>
    </row>
    <row r="654" spans="1:15" x14ac:dyDescent="0.25">
      <c r="A654" s="8">
        <f t="shared" si="147"/>
        <v>55</v>
      </c>
      <c r="B654" s="8">
        <f t="shared" si="145"/>
        <v>5</v>
      </c>
      <c r="C654" s="5">
        <v>653</v>
      </c>
      <c r="D654" s="6">
        <v>22.919999999999998</v>
      </c>
      <c r="E654" s="6">
        <v>22.919999999999998</v>
      </c>
      <c r="F654" s="7">
        <f t="shared" si="144"/>
        <v>0</v>
      </c>
      <c r="G654" s="5">
        <f t="shared" si="143"/>
        <v>42.779555555555547</v>
      </c>
      <c r="H654" s="6">
        <f t="shared" si="146"/>
        <v>-6.619851851851849E-2</v>
      </c>
      <c r="I654" s="15">
        <f t="shared" si="140"/>
        <v>1.4800924735864637E-2</v>
      </c>
      <c r="J654" s="15">
        <f t="shared" si="141"/>
        <v>8.099944325438313E-2</v>
      </c>
      <c r="K654" s="15">
        <f t="shared" si="142"/>
        <v>47.21983297631494</v>
      </c>
      <c r="L654" s="15">
        <f t="shared" si="136"/>
        <v>8.901037720261884E-2</v>
      </c>
      <c r="M654" s="15">
        <f t="shared" si="137"/>
        <v>7.2745624745624723E-2</v>
      </c>
      <c r="N654" s="18">
        <f t="shared" si="138"/>
        <v>43.725914269622294</v>
      </c>
      <c r="O654" s="15">
        <f t="shared" si="139"/>
        <v>7.6212140181766655E-2</v>
      </c>
    </row>
    <row r="655" spans="1:15" x14ac:dyDescent="0.25">
      <c r="A655" s="8">
        <f t="shared" si="147"/>
        <v>55</v>
      </c>
      <c r="B655" s="8">
        <f t="shared" si="145"/>
        <v>6</v>
      </c>
      <c r="C655" s="5">
        <v>654</v>
      </c>
      <c r="D655" s="6">
        <v>3.3099999999999996</v>
      </c>
      <c r="E655" s="6">
        <v>3.3099999999999996</v>
      </c>
      <c r="F655" s="7">
        <f t="shared" si="144"/>
        <v>0</v>
      </c>
      <c r="G655" s="5">
        <f t="shared" si="143"/>
        <v>11.283111111111111</v>
      </c>
      <c r="H655" s="6">
        <f t="shared" si="146"/>
        <v>-2.6577037037037038E-2</v>
      </c>
      <c r="I655" s="15">
        <f t="shared" si="140"/>
        <v>1.1576443648494852E-2</v>
      </c>
      <c r="J655" s="15">
        <f t="shared" si="141"/>
        <v>3.8153480685531892E-2</v>
      </c>
      <c r="K655" s="15">
        <f t="shared" si="142"/>
        <v>14.756044205659567</v>
      </c>
      <c r="L655" s="15">
        <f t="shared" ref="L655:L718" si="148">(K655-D655)/273</f>
        <v>4.1926901852232849E-2</v>
      </c>
      <c r="M655" s="15">
        <f t="shared" ref="M655:M718" si="149">(G655-D655)/273</f>
        <v>2.9205535205535208E-2</v>
      </c>
      <c r="N655" s="18">
        <f t="shared" ref="N655:N718" si="150">S$1+S$2*D654+S$3*D653+S$4*D652+S$5*D651+S$6*D650+S$7*D649+S$8*D648+S$9*D647+S$10*D646+S$11*D645+S$12*D644+S$13*D643</f>
        <v>25.980516275038539</v>
      </c>
      <c r="O655" s="15">
        <f t="shared" ref="O655:O718" si="151">(N655-D655)/273</f>
        <v>8.3042184157650328E-2</v>
      </c>
    </row>
    <row r="656" spans="1:15" x14ac:dyDescent="0.25">
      <c r="A656" s="8">
        <f t="shared" si="147"/>
        <v>55</v>
      </c>
      <c r="B656" s="8">
        <f t="shared" si="145"/>
        <v>7</v>
      </c>
      <c r="C656" s="5">
        <v>655</v>
      </c>
      <c r="D656" s="6">
        <v>0</v>
      </c>
      <c r="E656" s="6">
        <v>0</v>
      </c>
      <c r="F656" s="7">
        <f t="shared" si="144"/>
        <v>0</v>
      </c>
      <c r="G656" s="5">
        <f t="shared" si="143"/>
        <v>4.4557777777777785</v>
      </c>
      <c r="H656" s="6">
        <f t="shared" si="146"/>
        <v>-1.4852592592592594E-2</v>
      </c>
      <c r="I656" s="15">
        <f t="shared" si="140"/>
        <v>-1.0245578478108202E-2</v>
      </c>
      <c r="J656" s="15">
        <f t="shared" si="141"/>
        <v>4.607014114484392E-3</v>
      </c>
      <c r="K656" s="15">
        <f t="shared" si="142"/>
        <v>1.3821042343453178</v>
      </c>
      <c r="L656" s="15">
        <f t="shared" si="148"/>
        <v>5.062652873059772E-3</v>
      </c>
      <c r="M656" s="15">
        <f t="shared" si="149"/>
        <v>1.6321530321530324E-2</v>
      </c>
      <c r="N656" s="18">
        <f t="shared" si="150"/>
        <v>2.3011891925502233</v>
      </c>
      <c r="O656" s="15">
        <f t="shared" si="151"/>
        <v>8.4292644415759101E-3</v>
      </c>
    </row>
    <row r="657" spans="1:15" x14ac:dyDescent="0.25">
      <c r="A657" s="8">
        <f t="shared" si="147"/>
        <v>55</v>
      </c>
      <c r="B657" s="8">
        <f t="shared" si="145"/>
        <v>8</v>
      </c>
      <c r="C657" s="5">
        <v>656</v>
      </c>
      <c r="D657" s="6">
        <v>0</v>
      </c>
      <c r="E657" s="6">
        <v>0</v>
      </c>
      <c r="F657" s="7">
        <f t="shared" si="144"/>
        <v>0</v>
      </c>
      <c r="G657" s="5">
        <f t="shared" si="143"/>
        <v>3.2571111111111111</v>
      </c>
      <c r="H657" s="6">
        <f t="shared" si="146"/>
        <v>-1.0857037037037037E-2</v>
      </c>
      <c r="I657" s="15">
        <f t="shared" ref="I657:I720" si="152">R$1+R$2*H656+R$3*H655+R$4*H654+R$5*H653+R$6*H652+R$7*H651+R$8*H650+R$9*H649+R$10*H648+R$11*H647+R$12*H646+R$13*H645</f>
        <v>-8.2080831281784797E-3</v>
      </c>
      <c r="J657" s="15">
        <f t="shared" ref="J657:J720" si="153">I657-H657</f>
        <v>2.6489539088585569E-3</v>
      </c>
      <c r="K657" s="15">
        <f t="shared" ref="K657:K720" si="154">300*I657+G657</f>
        <v>0.79468617265756736</v>
      </c>
      <c r="L657" s="15">
        <f t="shared" si="148"/>
        <v>2.9109383613830308E-3</v>
      </c>
      <c r="M657" s="15">
        <f t="shared" si="149"/>
        <v>1.1930809930809931E-2</v>
      </c>
      <c r="N657" s="18">
        <f t="shared" si="150"/>
        <v>3.8172570591321175</v>
      </c>
      <c r="O657" s="15">
        <f t="shared" si="151"/>
        <v>1.3982626590227537E-2</v>
      </c>
    </row>
    <row r="658" spans="1:15" x14ac:dyDescent="0.25">
      <c r="A658" s="8">
        <f t="shared" si="147"/>
        <v>55</v>
      </c>
      <c r="B658" s="8">
        <f t="shared" si="145"/>
        <v>9</v>
      </c>
      <c r="C658" s="5">
        <v>657</v>
      </c>
      <c r="D658" s="6">
        <v>0.01</v>
      </c>
      <c r="E658" s="6">
        <v>0.01</v>
      </c>
      <c r="F658" s="7">
        <f t="shared" si="144"/>
        <v>0</v>
      </c>
      <c r="G658" s="5">
        <f t="shared" si="143"/>
        <v>5.2579999999999991</v>
      </c>
      <c r="H658" s="6">
        <f t="shared" si="146"/>
        <v>-1.7493333333333329E-2</v>
      </c>
      <c r="I658" s="15">
        <f t="shared" si="152"/>
        <v>-1.2188665600934274E-2</v>
      </c>
      <c r="J658" s="15">
        <f t="shared" si="153"/>
        <v>5.3046677323990554E-3</v>
      </c>
      <c r="K658" s="15">
        <f t="shared" si="154"/>
        <v>1.6014003197197169</v>
      </c>
      <c r="L658" s="15">
        <f t="shared" si="148"/>
        <v>5.8293052004385233E-3</v>
      </c>
      <c r="M658" s="15">
        <f t="shared" si="149"/>
        <v>1.9223443223443222E-2</v>
      </c>
      <c r="N658" s="18">
        <f t="shared" si="150"/>
        <v>12.551860618754006</v>
      </c>
      <c r="O658" s="15">
        <f t="shared" si="151"/>
        <v>4.5940881387377314E-2</v>
      </c>
    </row>
    <row r="659" spans="1:15" x14ac:dyDescent="0.25">
      <c r="A659" s="8">
        <f t="shared" si="147"/>
        <v>55</v>
      </c>
      <c r="B659" s="8">
        <f t="shared" si="145"/>
        <v>10</v>
      </c>
      <c r="C659" s="5">
        <v>658</v>
      </c>
      <c r="D659" s="6">
        <v>6.3999999999999995</v>
      </c>
      <c r="E659" s="6">
        <v>6.3999999999999995</v>
      </c>
      <c r="F659" s="7">
        <f t="shared" si="144"/>
        <v>0</v>
      </c>
      <c r="G659" s="5">
        <f t="shared" si="143"/>
        <v>21.998888888888896</v>
      </c>
      <c r="H659" s="6">
        <f t="shared" si="146"/>
        <v>-5.1996296296296325E-2</v>
      </c>
      <c r="I659" s="15">
        <f t="shared" si="152"/>
        <v>1.4426759199549905E-2</v>
      </c>
      <c r="J659" s="15">
        <f t="shared" si="153"/>
        <v>6.6423055495846234E-2</v>
      </c>
      <c r="K659" s="15">
        <f t="shared" si="154"/>
        <v>26.326916648753866</v>
      </c>
      <c r="L659" s="15">
        <f t="shared" si="148"/>
        <v>7.2992368676754085E-2</v>
      </c>
      <c r="M659" s="15">
        <f t="shared" si="149"/>
        <v>5.7138787138787173E-2</v>
      </c>
      <c r="N659" s="18">
        <f t="shared" si="150"/>
        <v>30.505146699951318</v>
      </c>
      <c r="O659" s="15">
        <f t="shared" si="151"/>
        <v>8.8297240659162349E-2</v>
      </c>
    </row>
    <row r="660" spans="1:15" x14ac:dyDescent="0.25">
      <c r="A660" s="8">
        <f t="shared" si="147"/>
        <v>55</v>
      </c>
      <c r="B660" s="8">
        <f t="shared" si="145"/>
        <v>11</v>
      </c>
      <c r="C660" s="5">
        <v>659</v>
      </c>
      <c r="D660" s="6">
        <v>0</v>
      </c>
      <c r="E660" s="6">
        <v>0</v>
      </c>
      <c r="F660" s="7">
        <f t="shared" si="144"/>
        <v>0</v>
      </c>
      <c r="G660" s="5">
        <f t="shared" si="143"/>
        <v>30.617999999999999</v>
      </c>
      <c r="H660" s="6">
        <f t="shared" si="146"/>
        <v>-0.10206</v>
      </c>
      <c r="I660" s="15">
        <f t="shared" si="152"/>
        <v>9.5563521051471277E-3</v>
      </c>
      <c r="J660" s="15">
        <f t="shared" si="153"/>
        <v>0.11161635210514713</v>
      </c>
      <c r="K660" s="15">
        <f t="shared" si="154"/>
        <v>33.484905631544137</v>
      </c>
      <c r="L660" s="15">
        <f t="shared" si="148"/>
        <v>0.12265533198367816</v>
      </c>
      <c r="M660" s="15">
        <f t="shared" si="149"/>
        <v>0.11215384615384615</v>
      </c>
      <c r="N660" s="18">
        <f t="shared" si="150"/>
        <v>30.025787331764221</v>
      </c>
      <c r="O660" s="15">
        <f t="shared" si="151"/>
        <v>0.10998456898082132</v>
      </c>
    </row>
    <row r="661" spans="1:15" x14ac:dyDescent="0.25">
      <c r="A661" s="8">
        <f t="shared" si="147"/>
        <v>55</v>
      </c>
      <c r="B661" s="8">
        <f t="shared" si="145"/>
        <v>12</v>
      </c>
      <c r="C661" s="5">
        <v>660</v>
      </c>
      <c r="D661" s="6">
        <v>21.73</v>
      </c>
      <c r="E661" s="6">
        <v>21.73</v>
      </c>
      <c r="F661" s="7">
        <f t="shared" si="144"/>
        <v>0</v>
      </c>
      <c r="G661" s="5">
        <f t="shared" si="143"/>
        <v>27.382666666666658</v>
      </c>
      <c r="H661" s="6">
        <f t="shared" si="146"/>
        <v>-1.8842222222222194E-2</v>
      </c>
      <c r="I661" s="15">
        <f t="shared" si="152"/>
        <v>-1.4341707487701322E-2</v>
      </c>
      <c r="J661" s="15">
        <f t="shared" si="153"/>
        <v>4.5005147345208718E-3</v>
      </c>
      <c r="K661" s="15">
        <f t="shared" si="154"/>
        <v>23.080154420356262</v>
      </c>
      <c r="L661" s="15">
        <f t="shared" si="148"/>
        <v>4.9456205873855737E-3</v>
      </c>
      <c r="M661" s="15">
        <f t="shared" si="149"/>
        <v>2.0705738705738674E-2</v>
      </c>
      <c r="N661" s="18">
        <f t="shared" si="150"/>
        <v>19.093045708373744</v>
      </c>
      <c r="O661" s="15">
        <f t="shared" si="151"/>
        <v>-9.6591732294002072E-3</v>
      </c>
    </row>
    <row r="662" spans="1:15" x14ac:dyDescent="0.25">
      <c r="A662" s="8">
        <f t="shared" si="147"/>
        <v>56</v>
      </c>
      <c r="B662" s="8">
        <f t="shared" si="145"/>
        <v>1</v>
      </c>
      <c r="C662" s="5">
        <v>661</v>
      </c>
      <c r="D662" s="6">
        <v>33.69</v>
      </c>
      <c r="E662" s="6">
        <v>33.69</v>
      </c>
      <c r="F662" s="7">
        <f t="shared" si="144"/>
        <v>0</v>
      </c>
      <c r="G662" s="5">
        <f t="shared" si="143"/>
        <v>30.238222222222227</v>
      </c>
      <c r="H662" s="6">
        <f t="shared" si="146"/>
        <v>1.1505925925925904E-2</v>
      </c>
      <c r="I662" s="15">
        <f t="shared" si="152"/>
        <v>-1.0172645658231866E-2</v>
      </c>
      <c r="J662" s="15">
        <f t="shared" si="153"/>
        <v>-2.1678571584157771E-2</v>
      </c>
      <c r="K662" s="15">
        <f t="shared" si="154"/>
        <v>27.186428524752667</v>
      </c>
      <c r="L662" s="15">
        <f t="shared" si="148"/>
        <v>-2.3822606136437108E-2</v>
      </c>
      <c r="M662" s="15">
        <f t="shared" si="149"/>
        <v>-1.264387464387462E-2</v>
      </c>
      <c r="N662" s="18">
        <f t="shared" si="150"/>
        <v>25.234765406302202</v>
      </c>
      <c r="O662" s="15">
        <f t="shared" si="151"/>
        <v>-3.0971555288270315E-2</v>
      </c>
    </row>
    <row r="663" spans="1:15" x14ac:dyDescent="0.25">
      <c r="A663" s="8">
        <f t="shared" si="147"/>
        <v>56</v>
      </c>
      <c r="B663" s="8">
        <f t="shared" si="145"/>
        <v>2</v>
      </c>
      <c r="C663" s="5">
        <v>662</v>
      </c>
      <c r="D663" s="6">
        <v>11.98</v>
      </c>
      <c r="E663" s="6">
        <v>11.98</v>
      </c>
      <c r="F663" s="7">
        <f t="shared" si="144"/>
        <v>0</v>
      </c>
      <c r="G663" s="5">
        <f t="shared" si="143"/>
        <v>29.712</v>
      </c>
      <c r="H663" s="6">
        <f t="shared" si="146"/>
        <v>-5.9106666666666662E-2</v>
      </c>
      <c r="I663" s="15">
        <f t="shared" si="152"/>
        <v>-2.421735696691946E-2</v>
      </c>
      <c r="J663" s="15">
        <f t="shared" si="153"/>
        <v>3.4889309699747198E-2</v>
      </c>
      <c r="K663" s="15">
        <f t="shared" si="154"/>
        <v>22.446792909924163</v>
      </c>
      <c r="L663" s="15">
        <f t="shared" si="148"/>
        <v>3.8339900768952974E-2</v>
      </c>
      <c r="M663" s="15">
        <f t="shared" si="149"/>
        <v>6.4952380952380956E-2</v>
      </c>
      <c r="N663" s="18">
        <f t="shared" si="150"/>
        <v>32.204344668748618</v>
      </c>
      <c r="O663" s="15">
        <f t="shared" si="151"/>
        <v>7.408184860347479E-2</v>
      </c>
    </row>
    <row r="664" spans="1:15" x14ac:dyDescent="0.25">
      <c r="A664" s="8">
        <f t="shared" si="147"/>
        <v>56</v>
      </c>
      <c r="B664" s="8">
        <f t="shared" si="145"/>
        <v>3</v>
      </c>
      <c r="C664" s="5">
        <v>663</v>
      </c>
      <c r="D664" s="6">
        <v>30.180000000000003</v>
      </c>
      <c r="E664" s="6">
        <v>30.180000000000003</v>
      </c>
      <c r="F664" s="7">
        <f t="shared" si="144"/>
        <v>0</v>
      </c>
      <c r="G664" s="5">
        <f t="shared" si="143"/>
        <v>50.258222222222223</v>
      </c>
      <c r="H664" s="6">
        <f t="shared" si="146"/>
        <v>-6.6927407407407394E-2</v>
      </c>
      <c r="I664" s="15">
        <f t="shared" si="152"/>
        <v>1.3767719815624071E-2</v>
      </c>
      <c r="J664" s="15">
        <f t="shared" si="153"/>
        <v>8.069512722303146E-2</v>
      </c>
      <c r="K664" s="15">
        <f t="shared" si="154"/>
        <v>54.388538166909441</v>
      </c>
      <c r="L664" s="15">
        <f t="shared" si="148"/>
        <v>8.8675963981353259E-2</v>
      </c>
      <c r="M664" s="15">
        <f t="shared" si="149"/>
        <v>7.3546601546601531E-2</v>
      </c>
      <c r="N664" s="18">
        <f t="shared" si="150"/>
        <v>50.88675264899139</v>
      </c>
      <c r="O664" s="15">
        <f t="shared" si="151"/>
        <v>7.5848910802166256E-2</v>
      </c>
    </row>
    <row r="665" spans="1:15" x14ac:dyDescent="0.25">
      <c r="A665" s="8">
        <f t="shared" si="147"/>
        <v>56</v>
      </c>
      <c r="B665" s="8">
        <f t="shared" si="145"/>
        <v>4</v>
      </c>
      <c r="C665" s="5">
        <v>664</v>
      </c>
      <c r="D665" s="6">
        <v>89.829999999999984</v>
      </c>
      <c r="E665" s="6">
        <v>89.829999999999984</v>
      </c>
      <c r="F665" s="7">
        <f t="shared" si="144"/>
        <v>0</v>
      </c>
      <c r="G665" s="5">
        <f t="shared" si="143"/>
        <v>56.801333333333325</v>
      </c>
      <c r="H665" s="6">
        <f t="shared" si="146"/>
        <v>0.11009555555555553</v>
      </c>
      <c r="I665" s="15">
        <f t="shared" si="152"/>
        <v>3.4405986600294924E-3</v>
      </c>
      <c r="J665" s="15">
        <f t="shared" si="153"/>
        <v>-0.10665495689552604</v>
      </c>
      <c r="K665" s="15">
        <f t="shared" si="154"/>
        <v>57.83351293134217</v>
      </c>
      <c r="L665" s="15">
        <f t="shared" si="148"/>
        <v>-0.1172032493357429</v>
      </c>
      <c r="M665" s="15">
        <f t="shared" si="149"/>
        <v>-0.12098412698412696</v>
      </c>
      <c r="N665" s="18">
        <f t="shared" si="150"/>
        <v>51.285027809658203</v>
      </c>
      <c r="O665" s="15">
        <f t="shared" si="151"/>
        <v>-0.14119037432359627</v>
      </c>
    </row>
    <row r="666" spans="1:15" x14ac:dyDescent="0.25">
      <c r="A666" s="8">
        <f t="shared" si="147"/>
        <v>56</v>
      </c>
      <c r="B666" s="8">
        <f t="shared" si="145"/>
        <v>5</v>
      </c>
      <c r="C666" s="5">
        <v>665</v>
      </c>
      <c r="D666" s="6">
        <v>32.26</v>
      </c>
      <c r="E666" s="6">
        <v>32.26</v>
      </c>
      <c r="F666" s="7">
        <f t="shared" si="144"/>
        <v>0</v>
      </c>
      <c r="G666" s="5">
        <f t="shared" si="143"/>
        <v>42.779555555555547</v>
      </c>
      <c r="H666" s="6">
        <f t="shared" si="146"/>
        <v>-3.5065185185185165E-2</v>
      </c>
      <c r="I666" s="15">
        <f t="shared" si="152"/>
        <v>-1.0787197696235849E-2</v>
      </c>
      <c r="J666" s="15">
        <f t="shared" si="153"/>
        <v>2.4277987488949316E-2</v>
      </c>
      <c r="K666" s="15">
        <f t="shared" si="154"/>
        <v>39.543396246684793</v>
      </c>
      <c r="L666" s="15">
        <f t="shared" si="148"/>
        <v>2.6679107130713534E-2</v>
      </c>
      <c r="M666" s="15">
        <f t="shared" si="149"/>
        <v>3.8533170533170506E-2</v>
      </c>
      <c r="N666" s="18">
        <f t="shared" si="150"/>
        <v>37.503282770522901</v>
      </c>
      <c r="O666" s="15">
        <f t="shared" si="151"/>
        <v>1.9206163994589388E-2</v>
      </c>
    </row>
    <row r="667" spans="1:15" x14ac:dyDescent="0.25">
      <c r="A667" s="8">
        <f t="shared" si="147"/>
        <v>56</v>
      </c>
      <c r="B667" s="8">
        <f t="shared" si="145"/>
        <v>6</v>
      </c>
      <c r="C667" s="5">
        <v>666</v>
      </c>
      <c r="D667" s="6">
        <v>18.420000000000002</v>
      </c>
      <c r="E667" s="6">
        <v>18.420000000000002</v>
      </c>
      <c r="F667" s="7">
        <f t="shared" si="144"/>
        <v>0</v>
      </c>
      <c r="G667" s="5">
        <f t="shared" si="143"/>
        <v>11.283111111111111</v>
      </c>
      <c r="H667" s="6">
        <f t="shared" si="146"/>
        <v>2.3789629629629636E-2</v>
      </c>
      <c r="I667" s="15">
        <f t="shared" si="152"/>
        <v>-9.8040130629471079E-3</v>
      </c>
      <c r="J667" s="15">
        <f t="shared" si="153"/>
        <v>-3.3593642692576746E-2</v>
      </c>
      <c r="K667" s="15">
        <f t="shared" si="154"/>
        <v>8.3419071922269783</v>
      </c>
      <c r="L667" s="15">
        <f t="shared" si="148"/>
        <v>-3.6916090870963453E-2</v>
      </c>
      <c r="M667" s="15">
        <f t="shared" si="149"/>
        <v>-2.6142450142450147E-2</v>
      </c>
      <c r="N667" s="18">
        <f t="shared" si="150"/>
        <v>24.188840332456504</v>
      </c>
      <c r="O667" s="15">
        <f t="shared" si="151"/>
        <v>2.1131283269071436E-2</v>
      </c>
    </row>
    <row r="668" spans="1:15" x14ac:dyDescent="0.25">
      <c r="A668" s="8">
        <f t="shared" si="147"/>
        <v>56</v>
      </c>
      <c r="B668" s="8">
        <f t="shared" si="145"/>
        <v>7</v>
      </c>
      <c r="C668" s="5">
        <v>667</v>
      </c>
      <c r="D668" s="6">
        <v>38.259999999999991</v>
      </c>
      <c r="E668" s="6">
        <v>38.259999999999991</v>
      </c>
      <c r="F668" s="7">
        <f t="shared" si="144"/>
        <v>0</v>
      </c>
      <c r="G668" s="5">
        <f t="shared" si="143"/>
        <v>4.4557777777777785</v>
      </c>
      <c r="H668" s="6">
        <f t="shared" si="146"/>
        <v>0.11268074074074072</v>
      </c>
      <c r="I668" s="15">
        <f t="shared" si="152"/>
        <v>2.6611606515734966E-3</v>
      </c>
      <c r="J668" s="15">
        <f t="shared" si="153"/>
        <v>-0.11001958008916722</v>
      </c>
      <c r="K668" s="15">
        <f t="shared" si="154"/>
        <v>5.2541259732498276</v>
      </c>
      <c r="L668" s="15">
        <f t="shared" si="148"/>
        <v>-0.12090063746062331</v>
      </c>
      <c r="M668" s="15">
        <f t="shared" si="149"/>
        <v>-0.1238249898249898</v>
      </c>
      <c r="N668" s="18">
        <f t="shared" si="150"/>
        <v>15.457554705568997</v>
      </c>
      <c r="O668" s="15">
        <f t="shared" si="151"/>
        <v>-8.3525440638941378E-2</v>
      </c>
    </row>
    <row r="669" spans="1:15" x14ac:dyDescent="0.25">
      <c r="A669" s="8">
        <f t="shared" si="147"/>
        <v>56</v>
      </c>
      <c r="B669" s="8">
        <f t="shared" si="145"/>
        <v>8</v>
      </c>
      <c r="C669" s="5">
        <v>668</v>
      </c>
      <c r="D669" s="6">
        <v>8.6999999999999993</v>
      </c>
      <c r="E669" s="6">
        <v>8.6999999999999993</v>
      </c>
      <c r="F669" s="7">
        <f t="shared" si="144"/>
        <v>0</v>
      </c>
      <c r="G669" s="5">
        <f t="shared" si="143"/>
        <v>3.2571111111111111</v>
      </c>
      <c r="H669" s="6">
        <f t="shared" si="146"/>
        <v>1.8142962962962958E-2</v>
      </c>
      <c r="I669" s="15">
        <f t="shared" si="152"/>
        <v>9.4497159649828515E-3</v>
      </c>
      <c r="J669" s="15">
        <f t="shared" si="153"/>
        <v>-8.6932469979801065E-3</v>
      </c>
      <c r="K669" s="15">
        <f t="shared" si="154"/>
        <v>6.0920259006059663</v>
      </c>
      <c r="L669" s="15">
        <f t="shared" si="148"/>
        <v>-9.5530186790990217E-3</v>
      </c>
      <c r="M669" s="15">
        <f t="shared" si="149"/>
        <v>-1.9937321937321933E-2</v>
      </c>
      <c r="N669" s="18">
        <f t="shared" si="150"/>
        <v>13.503147935071777</v>
      </c>
      <c r="O669" s="15">
        <f t="shared" si="151"/>
        <v>1.75939484801164E-2</v>
      </c>
    </row>
    <row r="670" spans="1:15" x14ac:dyDescent="0.25">
      <c r="A670" s="8">
        <f t="shared" si="147"/>
        <v>56</v>
      </c>
      <c r="B670" s="8">
        <f t="shared" si="145"/>
        <v>9</v>
      </c>
      <c r="C670" s="5">
        <v>669</v>
      </c>
      <c r="D670" s="6">
        <v>1.51</v>
      </c>
      <c r="E670" s="6">
        <v>1.51</v>
      </c>
      <c r="F670" s="7">
        <f t="shared" si="144"/>
        <v>0</v>
      </c>
      <c r="G670" s="5">
        <f t="shared" si="143"/>
        <v>5.2579999999999991</v>
      </c>
      <c r="H670" s="6">
        <f t="shared" si="146"/>
        <v>-1.249333333333333E-2</v>
      </c>
      <c r="I670" s="15">
        <f t="shared" si="152"/>
        <v>-1.2862371594001148E-3</v>
      </c>
      <c r="J670" s="15">
        <f t="shared" si="153"/>
        <v>1.1207096173933215E-2</v>
      </c>
      <c r="K670" s="15">
        <f t="shared" si="154"/>
        <v>4.8721288521799648</v>
      </c>
      <c r="L670" s="15">
        <f t="shared" si="148"/>
        <v>1.2315490301025514E-2</v>
      </c>
      <c r="M670" s="15">
        <f t="shared" si="149"/>
        <v>1.3728937728937726E-2</v>
      </c>
      <c r="N670" s="18">
        <f t="shared" si="150"/>
        <v>8.5874873523266881</v>
      </c>
      <c r="O670" s="15">
        <f t="shared" si="151"/>
        <v>2.5924862096434756E-2</v>
      </c>
    </row>
    <row r="671" spans="1:15" x14ac:dyDescent="0.25">
      <c r="A671" s="8">
        <f t="shared" si="147"/>
        <v>56</v>
      </c>
      <c r="B671" s="8">
        <f t="shared" si="145"/>
        <v>10</v>
      </c>
      <c r="C671" s="5">
        <v>670</v>
      </c>
      <c r="D671" s="6">
        <v>36.629999999999995</v>
      </c>
      <c r="E671" s="6">
        <v>36.629999999999995</v>
      </c>
      <c r="F671" s="7">
        <f t="shared" si="144"/>
        <v>0</v>
      </c>
      <c r="G671" s="5">
        <f t="shared" si="143"/>
        <v>21.998888888888896</v>
      </c>
      <c r="H671" s="6">
        <f t="shared" si="146"/>
        <v>4.8770370370370332E-2</v>
      </c>
      <c r="I671" s="15">
        <f t="shared" si="152"/>
        <v>-6.1502403579948E-3</v>
      </c>
      <c r="J671" s="15">
        <f t="shared" si="153"/>
        <v>-5.4920610728365134E-2</v>
      </c>
      <c r="K671" s="15">
        <f t="shared" si="154"/>
        <v>20.153816781490455</v>
      </c>
      <c r="L671" s="15">
        <f t="shared" si="148"/>
        <v>-6.0352319481719929E-2</v>
      </c>
      <c r="M671" s="15">
        <f t="shared" si="149"/>
        <v>-5.3593813593813551E-2</v>
      </c>
      <c r="N671" s="18">
        <f t="shared" si="150"/>
        <v>11.56343329931096</v>
      </c>
      <c r="O671" s="15">
        <f t="shared" si="151"/>
        <v>-9.1818925643549584E-2</v>
      </c>
    </row>
    <row r="672" spans="1:15" x14ac:dyDescent="0.25">
      <c r="A672" s="8">
        <f t="shared" si="147"/>
        <v>56</v>
      </c>
      <c r="B672" s="8">
        <f t="shared" si="145"/>
        <v>11</v>
      </c>
      <c r="C672" s="5">
        <v>671</v>
      </c>
      <c r="D672" s="6">
        <v>45.37</v>
      </c>
      <c r="E672" s="6">
        <v>45.37</v>
      </c>
      <c r="F672" s="7">
        <f t="shared" si="144"/>
        <v>0</v>
      </c>
      <c r="G672" s="5">
        <f t="shared" si="143"/>
        <v>30.617999999999999</v>
      </c>
      <c r="H672" s="6">
        <f t="shared" si="146"/>
        <v>4.9173333333333333E-2</v>
      </c>
      <c r="I672" s="15">
        <f t="shared" si="152"/>
        <v>-4.0326329822107827E-3</v>
      </c>
      <c r="J672" s="15">
        <f t="shared" si="153"/>
        <v>-5.3205966315544112E-2</v>
      </c>
      <c r="K672" s="15">
        <f t="shared" si="154"/>
        <v>29.408210105336764</v>
      </c>
      <c r="L672" s="15">
        <f t="shared" si="148"/>
        <v>-5.8468094852246279E-2</v>
      </c>
      <c r="M672" s="15">
        <f t="shared" si="149"/>
        <v>-5.4036630036630035E-2</v>
      </c>
      <c r="N672" s="18">
        <f t="shared" si="150"/>
        <v>19.500561348990914</v>
      </c>
      <c r="O672" s="15">
        <f t="shared" si="151"/>
        <v>-9.4759848538494812E-2</v>
      </c>
    </row>
    <row r="673" spans="1:15" x14ac:dyDescent="0.25">
      <c r="A673" s="8">
        <f t="shared" si="147"/>
        <v>56</v>
      </c>
      <c r="B673" s="8">
        <f t="shared" si="145"/>
        <v>12</v>
      </c>
      <c r="C673" s="5">
        <v>672</v>
      </c>
      <c r="D673" s="6">
        <v>9.3499999999999979</v>
      </c>
      <c r="E673" s="6">
        <v>9.3499999999999979</v>
      </c>
      <c r="F673" s="7">
        <f t="shared" si="144"/>
        <v>0</v>
      </c>
      <c r="G673" s="5">
        <f t="shared" si="143"/>
        <v>27.382666666666658</v>
      </c>
      <c r="H673" s="6">
        <f t="shared" si="146"/>
        <v>-6.0108888888888871E-2</v>
      </c>
      <c r="I673" s="15">
        <f t="shared" si="152"/>
        <v>2.6268570634866584E-3</v>
      </c>
      <c r="J673" s="15">
        <f t="shared" si="153"/>
        <v>6.2735745952375535E-2</v>
      </c>
      <c r="K673" s="15">
        <f t="shared" si="154"/>
        <v>28.170723785712656</v>
      </c>
      <c r="L673" s="15">
        <f t="shared" si="148"/>
        <v>6.8940380167445636E-2</v>
      </c>
      <c r="M673" s="15">
        <f t="shared" si="149"/>
        <v>6.6053724053724033E-2</v>
      </c>
      <c r="N673" s="18">
        <f t="shared" si="150"/>
        <v>26.880158629273559</v>
      </c>
      <c r="O673" s="15">
        <f t="shared" si="151"/>
        <v>6.4213035272064331E-2</v>
      </c>
    </row>
    <row r="674" spans="1:15" x14ac:dyDescent="0.25">
      <c r="A674" s="8">
        <f t="shared" si="147"/>
        <v>57</v>
      </c>
      <c r="B674" s="8">
        <f t="shared" si="145"/>
        <v>1</v>
      </c>
      <c r="C674" s="5">
        <v>673</v>
      </c>
      <c r="D674" s="6">
        <v>27.850000000000005</v>
      </c>
      <c r="E674" s="6">
        <v>27.850000000000005</v>
      </c>
      <c r="F674" s="7">
        <f t="shared" si="144"/>
        <v>0</v>
      </c>
      <c r="G674" s="5">
        <f t="shared" si="143"/>
        <v>30.238222222222227</v>
      </c>
      <c r="H674" s="6">
        <f t="shared" si="146"/>
        <v>-7.9607407407407387E-3</v>
      </c>
      <c r="I674" s="15">
        <f t="shared" si="152"/>
        <v>6.490563502530162E-3</v>
      </c>
      <c r="J674" s="15">
        <f t="shared" si="153"/>
        <v>1.4451304243270902E-2</v>
      </c>
      <c r="K674" s="15">
        <f t="shared" si="154"/>
        <v>32.185391272981278</v>
      </c>
      <c r="L674" s="15">
        <f t="shared" si="148"/>
        <v>1.5880554113484515E-2</v>
      </c>
      <c r="M674" s="15">
        <f t="shared" si="149"/>
        <v>8.7480667480667462E-3</v>
      </c>
      <c r="N674" s="18">
        <f t="shared" si="150"/>
        <v>22.101782637169819</v>
      </c>
      <c r="O674" s="15">
        <f t="shared" si="151"/>
        <v>-2.1055741255788227E-2</v>
      </c>
    </row>
    <row r="675" spans="1:15" x14ac:dyDescent="0.25">
      <c r="A675" s="8">
        <f t="shared" si="147"/>
        <v>57</v>
      </c>
      <c r="B675" s="8">
        <f t="shared" si="145"/>
        <v>2</v>
      </c>
      <c r="C675" s="5">
        <v>674</v>
      </c>
      <c r="D675" s="6">
        <v>34.379999999999995</v>
      </c>
      <c r="E675" s="6">
        <v>34.379999999999995</v>
      </c>
      <c r="F675" s="7">
        <f t="shared" si="144"/>
        <v>0</v>
      </c>
      <c r="G675" s="5">
        <f t="shared" si="143"/>
        <v>29.712</v>
      </c>
      <c r="H675" s="6">
        <f t="shared" si="146"/>
        <v>1.5559999999999985E-2</v>
      </c>
      <c r="I675" s="15">
        <f t="shared" si="152"/>
        <v>-1.478470370071153E-2</v>
      </c>
      <c r="J675" s="15">
        <f t="shared" si="153"/>
        <v>-3.0344703700711517E-2</v>
      </c>
      <c r="K675" s="15">
        <f t="shared" si="154"/>
        <v>25.276588889786542</v>
      </c>
      <c r="L675" s="15">
        <f t="shared" si="148"/>
        <v>-3.3345828242540121E-2</v>
      </c>
      <c r="M675" s="15">
        <f t="shared" si="149"/>
        <v>-1.7098901098901081E-2</v>
      </c>
      <c r="N675" s="18">
        <f t="shared" si="150"/>
        <v>18.783716798185985</v>
      </c>
      <c r="O675" s="15">
        <f t="shared" si="151"/>
        <v>-5.7129242497487215E-2</v>
      </c>
    </row>
    <row r="676" spans="1:15" x14ac:dyDescent="0.25">
      <c r="A676" s="8">
        <f t="shared" si="147"/>
        <v>57</v>
      </c>
      <c r="B676" s="8">
        <f t="shared" si="145"/>
        <v>3</v>
      </c>
      <c r="C676" s="5">
        <v>675</v>
      </c>
      <c r="D676" s="6">
        <v>53.84</v>
      </c>
      <c r="E676" s="6">
        <v>53.84</v>
      </c>
      <c r="F676" s="7">
        <f t="shared" si="144"/>
        <v>0</v>
      </c>
      <c r="G676" s="5">
        <f t="shared" si="143"/>
        <v>50.258222222222223</v>
      </c>
      <c r="H676" s="6">
        <f t="shared" si="146"/>
        <v>1.1939259259259269E-2</v>
      </c>
      <c r="I676" s="15">
        <f t="shared" si="152"/>
        <v>2.6834928317654196E-3</v>
      </c>
      <c r="J676" s="15">
        <f t="shared" si="153"/>
        <v>-9.2557664274938497E-3</v>
      </c>
      <c r="K676" s="15">
        <f t="shared" si="154"/>
        <v>51.063270071751852</v>
      </c>
      <c r="L676" s="15">
        <f t="shared" si="148"/>
        <v>-1.0171171898344877E-2</v>
      </c>
      <c r="M676" s="15">
        <f t="shared" si="149"/>
        <v>-1.312006512006513E-2</v>
      </c>
      <c r="N676" s="18">
        <f t="shared" si="150"/>
        <v>37.259403469416718</v>
      </c>
      <c r="O676" s="15">
        <f t="shared" si="151"/>
        <v>-6.07347858263124E-2</v>
      </c>
    </row>
    <row r="677" spans="1:15" x14ac:dyDescent="0.25">
      <c r="A677" s="8">
        <f t="shared" si="147"/>
        <v>57</v>
      </c>
      <c r="B677" s="8">
        <f t="shared" si="145"/>
        <v>4</v>
      </c>
      <c r="C677" s="5">
        <v>676</v>
      </c>
      <c r="D677" s="6">
        <v>71.8</v>
      </c>
      <c r="E677" s="6">
        <v>71.8</v>
      </c>
      <c r="F677" s="7">
        <f t="shared" si="144"/>
        <v>0</v>
      </c>
      <c r="G677" s="5">
        <f t="shared" si="143"/>
        <v>56.801333333333325</v>
      </c>
      <c r="H677" s="6">
        <f t="shared" si="146"/>
        <v>4.9995555555555571E-2</v>
      </c>
      <c r="I677" s="15">
        <f t="shared" si="152"/>
        <v>7.5082095680219403E-4</v>
      </c>
      <c r="J677" s="15">
        <f t="shared" si="153"/>
        <v>-4.9244734598753379E-2</v>
      </c>
      <c r="K677" s="15">
        <f t="shared" si="154"/>
        <v>57.026579620373987</v>
      </c>
      <c r="L677" s="15">
        <f t="shared" si="148"/>
        <v>-5.4115092965663039E-2</v>
      </c>
      <c r="M677" s="15">
        <f t="shared" si="149"/>
        <v>-5.4940170940170958E-2</v>
      </c>
      <c r="N677" s="18">
        <f t="shared" si="150"/>
        <v>46.631352685869665</v>
      </c>
      <c r="O677" s="15">
        <f t="shared" si="151"/>
        <v>-9.2192847304506706E-2</v>
      </c>
    </row>
    <row r="678" spans="1:15" x14ac:dyDescent="0.25">
      <c r="A678" s="8">
        <f t="shared" si="147"/>
        <v>57</v>
      </c>
      <c r="B678" s="8">
        <f t="shared" si="145"/>
        <v>5</v>
      </c>
      <c r="C678" s="5">
        <v>677</v>
      </c>
      <c r="D678" s="6">
        <v>60.85</v>
      </c>
      <c r="E678" s="6">
        <v>60.85</v>
      </c>
      <c r="F678" s="7">
        <f t="shared" si="144"/>
        <v>0</v>
      </c>
      <c r="G678" s="5">
        <f t="shared" si="143"/>
        <v>42.779555555555547</v>
      </c>
      <c r="H678" s="6">
        <f t="shared" si="146"/>
        <v>6.0234814814814852E-2</v>
      </c>
      <c r="I678" s="15">
        <f t="shared" si="152"/>
        <v>-2.6069708668452047E-3</v>
      </c>
      <c r="J678" s="15">
        <f t="shared" si="153"/>
        <v>-6.2841785681660059E-2</v>
      </c>
      <c r="K678" s="15">
        <f t="shared" si="154"/>
        <v>41.997464295501985</v>
      </c>
      <c r="L678" s="15">
        <f t="shared" si="148"/>
        <v>-6.9056907342483584E-2</v>
      </c>
      <c r="M678" s="15">
        <f t="shared" si="149"/>
        <v>-6.6192104192104223E-2</v>
      </c>
      <c r="N678" s="18">
        <f t="shared" si="150"/>
        <v>36.97949911343062</v>
      </c>
      <c r="O678" s="15">
        <f t="shared" si="151"/>
        <v>-8.7437732185235831E-2</v>
      </c>
    </row>
    <row r="679" spans="1:15" x14ac:dyDescent="0.25">
      <c r="A679" s="8">
        <f t="shared" si="147"/>
        <v>57</v>
      </c>
      <c r="B679" s="8">
        <f t="shared" si="145"/>
        <v>6</v>
      </c>
      <c r="C679" s="5">
        <v>678</v>
      </c>
      <c r="D679" s="6">
        <v>24.13</v>
      </c>
      <c r="E679" s="6">
        <v>24.13</v>
      </c>
      <c r="F679" s="7">
        <f t="shared" si="144"/>
        <v>0</v>
      </c>
      <c r="G679" s="5">
        <f t="shared" si="143"/>
        <v>11.283111111111111</v>
      </c>
      <c r="H679" s="6">
        <f t="shared" si="146"/>
        <v>4.2822962962962959E-2</v>
      </c>
      <c r="I679" s="15">
        <f t="shared" si="152"/>
        <v>1.2026398854753269E-2</v>
      </c>
      <c r="J679" s="15">
        <f t="shared" si="153"/>
        <v>-3.079656410820969E-2</v>
      </c>
      <c r="K679" s="15">
        <f t="shared" si="154"/>
        <v>14.891030767537092</v>
      </c>
      <c r="L679" s="15">
        <f t="shared" si="148"/>
        <v>-3.3842378140889771E-2</v>
      </c>
      <c r="M679" s="15">
        <f t="shared" si="149"/>
        <v>-4.7058201058201056E-2</v>
      </c>
      <c r="N679" s="18">
        <f t="shared" si="150"/>
        <v>32.186116257373421</v>
      </c>
      <c r="O679" s="15">
        <f t="shared" si="151"/>
        <v>2.9509583360342203E-2</v>
      </c>
    </row>
    <row r="680" spans="1:15" x14ac:dyDescent="0.25">
      <c r="A680" s="8">
        <f t="shared" si="147"/>
        <v>57</v>
      </c>
      <c r="B680" s="8">
        <f t="shared" si="145"/>
        <v>7</v>
      </c>
      <c r="C680" s="5">
        <v>679</v>
      </c>
      <c r="D680" s="6">
        <v>19.100000000000001</v>
      </c>
      <c r="E680" s="6">
        <v>19.100000000000001</v>
      </c>
      <c r="F680" s="7">
        <f t="shared" si="144"/>
        <v>0</v>
      </c>
      <c r="G680" s="5">
        <f t="shared" si="143"/>
        <v>4.4557777777777785</v>
      </c>
      <c r="H680" s="6">
        <f t="shared" si="146"/>
        <v>4.8814074074074072E-2</v>
      </c>
      <c r="I680" s="15">
        <f t="shared" si="152"/>
        <v>8.7391561137472942E-3</v>
      </c>
      <c r="J680" s="15">
        <f t="shared" si="153"/>
        <v>-4.0074917960326778E-2</v>
      </c>
      <c r="K680" s="15">
        <f t="shared" si="154"/>
        <v>7.0775246119019668</v>
      </c>
      <c r="L680" s="15">
        <f t="shared" si="148"/>
        <v>-4.4038371384974483E-2</v>
      </c>
      <c r="M680" s="15">
        <f t="shared" si="149"/>
        <v>-5.3641839641839641E-2</v>
      </c>
      <c r="N680" s="18">
        <f t="shared" si="150"/>
        <v>19.877809882040346</v>
      </c>
      <c r="O680" s="15">
        <f t="shared" si="151"/>
        <v>2.8491204470342283E-3</v>
      </c>
    </row>
    <row r="681" spans="1:15" x14ac:dyDescent="0.25">
      <c r="A681" s="8">
        <f t="shared" si="147"/>
        <v>57</v>
      </c>
      <c r="B681" s="8">
        <f t="shared" si="145"/>
        <v>8</v>
      </c>
      <c r="C681" s="5">
        <v>680</v>
      </c>
      <c r="D681" s="6">
        <v>5.01</v>
      </c>
      <c r="E681" s="6">
        <v>5.01</v>
      </c>
      <c r="F681" s="7">
        <f t="shared" si="144"/>
        <v>0</v>
      </c>
      <c r="G681" s="5">
        <f t="shared" si="143"/>
        <v>3.2571111111111111</v>
      </c>
      <c r="H681" s="6">
        <f t="shared" si="146"/>
        <v>5.8429629629629621E-3</v>
      </c>
      <c r="I681" s="15">
        <f t="shared" si="152"/>
        <v>-1.7027632516692908E-3</v>
      </c>
      <c r="J681" s="15">
        <f t="shared" si="153"/>
        <v>-7.5457262146322529E-3</v>
      </c>
      <c r="K681" s="15">
        <f t="shared" si="154"/>
        <v>2.7462821356103237</v>
      </c>
      <c r="L681" s="15">
        <f t="shared" si="148"/>
        <v>-8.2920068292662123E-3</v>
      </c>
      <c r="M681" s="15">
        <f t="shared" si="149"/>
        <v>-6.4208384208384204E-3</v>
      </c>
      <c r="N681" s="18">
        <f t="shared" si="150"/>
        <v>6.7184424585202525</v>
      </c>
      <c r="O681" s="15">
        <f t="shared" si="151"/>
        <v>6.2580309835906693E-3</v>
      </c>
    </row>
    <row r="682" spans="1:15" x14ac:dyDescent="0.25">
      <c r="A682" s="8">
        <f t="shared" si="147"/>
        <v>57</v>
      </c>
      <c r="B682" s="8">
        <f t="shared" si="145"/>
        <v>9</v>
      </c>
      <c r="C682" s="5">
        <v>681</v>
      </c>
      <c r="D682" s="6">
        <v>4.3</v>
      </c>
      <c r="E682" s="6">
        <v>4.3</v>
      </c>
      <c r="F682" s="7">
        <f t="shared" si="144"/>
        <v>0</v>
      </c>
      <c r="G682" s="5">
        <f t="shared" si="143"/>
        <v>5.2579999999999991</v>
      </c>
      <c r="H682" s="6">
        <f t="shared" si="146"/>
        <v>-3.193333333333331E-3</v>
      </c>
      <c r="I682" s="15">
        <f t="shared" si="152"/>
        <v>-1.8780115221790012E-3</v>
      </c>
      <c r="J682" s="15">
        <f t="shared" si="153"/>
        <v>1.3153218111543298E-3</v>
      </c>
      <c r="K682" s="15">
        <f t="shared" si="154"/>
        <v>4.6945965433462984</v>
      </c>
      <c r="L682" s="15">
        <f t="shared" si="148"/>
        <v>1.4454085836860754E-3</v>
      </c>
      <c r="M682" s="15">
        <f t="shared" si="149"/>
        <v>3.5091575091575067E-3</v>
      </c>
      <c r="N682" s="18">
        <f t="shared" si="150"/>
        <v>9.8631024418438251</v>
      </c>
      <c r="O682" s="15">
        <f t="shared" si="151"/>
        <v>2.0377664622138553E-2</v>
      </c>
    </row>
    <row r="683" spans="1:15" x14ac:dyDescent="0.25">
      <c r="A683" s="8">
        <f t="shared" si="147"/>
        <v>57</v>
      </c>
      <c r="B683" s="8">
        <f t="shared" si="145"/>
        <v>10</v>
      </c>
      <c r="C683" s="5">
        <v>682</v>
      </c>
      <c r="D683" s="6">
        <v>22.560000000000002</v>
      </c>
      <c r="E683" s="6">
        <v>22.560000000000002</v>
      </c>
      <c r="F683" s="7">
        <f t="shared" si="144"/>
        <v>0</v>
      </c>
      <c r="G683" s="5">
        <f t="shared" si="143"/>
        <v>21.998888888888896</v>
      </c>
      <c r="H683" s="6">
        <f t="shared" si="146"/>
        <v>1.8703703703703549E-3</v>
      </c>
      <c r="I683" s="15">
        <f t="shared" si="152"/>
        <v>1.2147302359877548E-2</v>
      </c>
      <c r="J683" s="15">
        <f t="shared" si="153"/>
        <v>1.0276931989507193E-2</v>
      </c>
      <c r="K683" s="15">
        <f t="shared" si="154"/>
        <v>25.643079596852161</v>
      </c>
      <c r="L683" s="15">
        <f t="shared" si="148"/>
        <v>1.1293331856601313E-2</v>
      </c>
      <c r="M683" s="15">
        <f t="shared" si="149"/>
        <v>-2.0553520553520384E-3</v>
      </c>
      <c r="N683" s="18">
        <f t="shared" si="150"/>
        <v>23.859717947858396</v>
      </c>
      <c r="O683" s="15">
        <f t="shared" si="151"/>
        <v>4.7608716038769006E-3</v>
      </c>
    </row>
    <row r="684" spans="1:15" x14ac:dyDescent="0.25">
      <c r="A684" s="8">
        <f t="shared" si="147"/>
        <v>57</v>
      </c>
      <c r="B684" s="8">
        <f t="shared" si="145"/>
        <v>11</v>
      </c>
      <c r="C684" s="5">
        <v>683</v>
      </c>
      <c r="D684" s="6">
        <v>45.999999999999993</v>
      </c>
      <c r="E684" s="6">
        <v>45.999999999999993</v>
      </c>
      <c r="F684" s="7">
        <f t="shared" si="144"/>
        <v>0</v>
      </c>
      <c r="G684" s="5">
        <f t="shared" si="143"/>
        <v>30.617999999999999</v>
      </c>
      <c r="H684" s="6">
        <f t="shared" si="146"/>
        <v>5.1273333333333317E-2</v>
      </c>
      <c r="I684" s="15">
        <f t="shared" si="152"/>
        <v>2.0795144242050584E-3</v>
      </c>
      <c r="J684" s="15">
        <f t="shared" si="153"/>
        <v>-4.9193818909128259E-2</v>
      </c>
      <c r="K684" s="15">
        <f t="shared" si="154"/>
        <v>31.241854327261517</v>
      </c>
      <c r="L684" s="15">
        <f t="shared" si="148"/>
        <v>-5.4059141658382694E-2</v>
      </c>
      <c r="M684" s="15">
        <f t="shared" si="149"/>
        <v>-5.6344322344322323E-2</v>
      </c>
      <c r="N684" s="18">
        <f t="shared" si="150"/>
        <v>23.973052859430492</v>
      </c>
      <c r="O684" s="15">
        <f t="shared" si="151"/>
        <v>-8.0684788060694138E-2</v>
      </c>
    </row>
    <row r="685" spans="1:15" x14ac:dyDescent="0.25">
      <c r="A685" s="8">
        <f t="shared" si="147"/>
        <v>57</v>
      </c>
      <c r="B685" s="8">
        <f t="shared" si="145"/>
        <v>12</v>
      </c>
      <c r="C685" s="5">
        <v>684</v>
      </c>
      <c r="D685" s="6">
        <v>30.869999999999997</v>
      </c>
      <c r="E685" s="6">
        <v>30.869999999999997</v>
      </c>
      <c r="F685" s="7">
        <f t="shared" si="144"/>
        <v>0</v>
      </c>
      <c r="G685" s="5">
        <f t="shared" si="143"/>
        <v>27.382666666666658</v>
      </c>
      <c r="H685" s="6">
        <f t="shared" si="146"/>
        <v>1.1624444444444463E-2</v>
      </c>
      <c r="I685" s="15">
        <f t="shared" si="152"/>
        <v>-1.3132270633523088E-3</v>
      </c>
      <c r="J685" s="15">
        <f t="shared" si="153"/>
        <v>-1.2937671507796771E-2</v>
      </c>
      <c r="K685" s="15">
        <f t="shared" si="154"/>
        <v>26.988698547660967</v>
      </c>
      <c r="L685" s="15">
        <f t="shared" si="148"/>
        <v>-1.4217221437139308E-2</v>
      </c>
      <c r="M685" s="15">
        <f t="shared" si="149"/>
        <v>-1.2774114774114796E-2</v>
      </c>
      <c r="N685" s="18">
        <f t="shared" si="150"/>
        <v>23.140567469711009</v>
      </c>
      <c r="O685" s="15">
        <f t="shared" si="151"/>
        <v>-2.8312939671388239E-2</v>
      </c>
    </row>
    <row r="686" spans="1:15" x14ac:dyDescent="0.25">
      <c r="A686" s="8">
        <f t="shared" si="147"/>
        <v>58</v>
      </c>
      <c r="B686" s="8">
        <f t="shared" si="145"/>
        <v>1</v>
      </c>
      <c r="C686" s="5">
        <v>685</v>
      </c>
      <c r="D686" s="6">
        <v>33.369999999999997</v>
      </c>
      <c r="E686" s="6">
        <v>33.369999999999997</v>
      </c>
      <c r="F686" s="7">
        <f t="shared" si="144"/>
        <v>0</v>
      </c>
      <c r="G686" s="5">
        <f t="shared" si="143"/>
        <v>30.238222222222227</v>
      </c>
      <c r="H686" s="6">
        <f t="shared" si="146"/>
        <v>1.0439259259259235E-2</v>
      </c>
      <c r="I686" s="15">
        <f t="shared" si="152"/>
        <v>4.7098039753885748E-3</v>
      </c>
      <c r="J686" s="15">
        <f t="shared" si="153"/>
        <v>-5.7294552838706601E-3</v>
      </c>
      <c r="K686" s="15">
        <f t="shared" si="154"/>
        <v>31.651163414838798</v>
      </c>
      <c r="L686" s="15">
        <f t="shared" si="148"/>
        <v>-6.2961047075501802E-3</v>
      </c>
      <c r="M686" s="15">
        <f t="shared" si="149"/>
        <v>-1.1471713471713446E-2</v>
      </c>
      <c r="N686" s="18">
        <f t="shared" si="150"/>
        <v>26.42340453468093</v>
      </c>
      <c r="O686" s="15">
        <f t="shared" si="151"/>
        <v>-2.5445404634868378E-2</v>
      </c>
    </row>
    <row r="687" spans="1:15" x14ac:dyDescent="0.25">
      <c r="A687" s="8">
        <f t="shared" si="147"/>
        <v>58</v>
      </c>
      <c r="B687" s="8">
        <f t="shared" si="145"/>
        <v>2</v>
      </c>
      <c r="C687" s="5">
        <v>686</v>
      </c>
      <c r="D687" s="6">
        <v>15.839999999999998</v>
      </c>
      <c r="E687" s="6">
        <v>15.839999999999998</v>
      </c>
      <c r="F687" s="7">
        <f t="shared" si="144"/>
        <v>0</v>
      </c>
      <c r="G687" s="5">
        <f t="shared" si="143"/>
        <v>29.712</v>
      </c>
      <c r="H687" s="6">
        <f t="shared" si="146"/>
        <v>-4.6240000000000003E-2</v>
      </c>
      <c r="I687" s="15">
        <f t="shared" si="152"/>
        <v>1.8569707295453333E-4</v>
      </c>
      <c r="J687" s="15">
        <f t="shared" si="153"/>
        <v>4.6425697072954533E-2</v>
      </c>
      <c r="K687" s="15">
        <f t="shared" si="154"/>
        <v>29.767709121886359</v>
      </c>
      <c r="L687" s="15">
        <f t="shared" si="148"/>
        <v>5.1017249530719268E-2</v>
      </c>
      <c r="M687" s="15">
        <f t="shared" si="149"/>
        <v>5.081318681318682E-2</v>
      </c>
      <c r="N687" s="18">
        <f t="shared" si="150"/>
        <v>30.548401090426331</v>
      </c>
      <c r="O687" s="15">
        <f t="shared" si="151"/>
        <v>5.387692707115873E-2</v>
      </c>
    </row>
    <row r="688" spans="1:15" x14ac:dyDescent="0.25">
      <c r="A688" s="8">
        <f t="shared" si="147"/>
        <v>58</v>
      </c>
      <c r="B688" s="8">
        <f t="shared" si="145"/>
        <v>3</v>
      </c>
      <c r="C688" s="5">
        <v>687</v>
      </c>
      <c r="D688" s="6">
        <v>29.409999999999997</v>
      </c>
      <c r="E688" s="6">
        <v>29.409999999999997</v>
      </c>
      <c r="F688" s="7">
        <f t="shared" si="144"/>
        <v>0</v>
      </c>
      <c r="G688" s="5">
        <f t="shared" si="143"/>
        <v>50.258222222222223</v>
      </c>
      <c r="H688" s="6">
        <f t="shared" si="146"/>
        <v>-6.9494074074074083E-2</v>
      </c>
      <c r="I688" s="15">
        <f t="shared" si="152"/>
        <v>-5.9583254193637525E-3</v>
      </c>
      <c r="J688" s="15">
        <f t="shared" si="153"/>
        <v>6.3535748654710331E-2</v>
      </c>
      <c r="K688" s="15">
        <f t="shared" si="154"/>
        <v>48.470724596413099</v>
      </c>
      <c r="L688" s="15">
        <f t="shared" si="148"/>
        <v>6.9819504016165213E-2</v>
      </c>
      <c r="M688" s="15">
        <f t="shared" si="149"/>
        <v>7.636711436711438E-2</v>
      </c>
      <c r="N688" s="18">
        <f t="shared" si="150"/>
        <v>35.615227153159239</v>
      </c>
      <c r="O688" s="15">
        <f t="shared" si="151"/>
        <v>2.2729769791792098E-2</v>
      </c>
    </row>
    <row r="689" spans="1:15" x14ac:dyDescent="0.25">
      <c r="A689" s="8">
        <f t="shared" si="147"/>
        <v>58</v>
      </c>
      <c r="B689" s="8">
        <f t="shared" si="145"/>
        <v>4</v>
      </c>
      <c r="C689" s="5">
        <v>688</v>
      </c>
      <c r="D689" s="6">
        <v>14.110000000000001</v>
      </c>
      <c r="E689" s="6">
        <v>14.110000000000001</v>
      </c>
      <c r="F689" s="7">
        <f t="shared" si="144"/>
        <v>0</v>
      </c>
      <c r="G689" s="5">
        <f t="shared" si="143"/>
        <v>56.801333333333325</v>
      </c>
      <c r="H689" s="6">
        <f t="shared" si="146"/>
        <v>-0.14230444444444443</v>
      </c>
      <c r="I689" s="15">
        <f t="shared" si="152"/>
        <v>-6.9096343874088476E-3</v>
      </c>
      <c r="J689" s="15">
        <f t="shared" si="153"/>
        <v>0.13539481005703558</v>
      </c>
      <c r="K689" s="15">
        <f t="shared" si="154"/>
        <v>54.728443017110671</v>
      </c>
      <c r="L689" s="15">
        <f t="shared" si="148"/>
        <v>0.14878550555718195</v>
      </c>
      <c r="M689" s="15">
        <f t="shared" si="149"/>
        <v>0.15637851037851036</v>
      </c>
      <c r="N689" s="18">
        <f t="shared" si="150"/>
        <v>41.613531605385084</v>
      </c>
      <c r="O689" s="15">
        <f t="shared" si="151"/>
        <v>0.10074553701606258</v>
      </c>
    </row>
    <row r="690" spans="1:15" x14ac:dyDescent="0.25">
      <c r="A690" s="8">
        <f t="shared" si="147"/>
        <v>58</v>
      </c>
      <c r="B690" s="8">
        <f t="shared" si="145"/>
        <v>5</v>
      </c>
      <c r="C690" s="5">
        <v>689</v>
      </c>
      <c r="D690" s="6">
        <v>49.169999999999995</v>
      </c>
      <c r="E690" s="6">
        <v>49.169999999999995</v>
      </c>
      <c r="F690" s="7">
        <f t="shared" si="144"/>
        <v>0</v>
      </c>
      <c r="G690" s="5">
        <f t="shared" si="143"/>
        <v>42.779555555555547</v>
      </c>
      <c r="H690" s="6">
        <f t="shared" si="146"/>
        <v>2.1301481481481494E-2</v>
      </c>
      <c r="I690" s="15">
        <f t="shared" si="152"/>
        <v>-9.6411057226338942E-3</v>
      </c>
      <c r="J690" s="15">
        <f t="shared" si="153"/>
        <v>-3.0942587204115388E-2</v>
      </c>
      <c r="K690" s="15">
        <f t="shared" si="154"/>
        <v>39.887223838765379</v>
      </c>
      <c r="L690" s="15">
        <f t="shared" si="148"/>
        <v>-3.4002843081445473E-2</v>
      </c>
      <c r="M690" s="15">
        <f t="shared" si="149"/>
        <v>-2.3408221408221422E-2</v>
      </c>
      <c r="N690" s="18">
        <f t="shared" si="150"/>
        <v>33.769829744284728</v>
      </c>
      <c r="O690" s="15">
        <f t="shared" si="151"/>
        <v>-5.6410880057565081E-2</v>
      </c>
    </row>
    <row r="691" spans="1:15" x14ac:dyDescent="0.25">
      <c r="A691" s="8">
        <f t="shared" si="147"/>
        <v>58</v>
      </c>
      <c r="B691" s="8">
        <f t="shared" si="145"/>
        <v>6</v>
      </c>
      <c r="C691" s="5">
        <v>690</v>
      </c>
      <c r="D691" s="6">
        <v>0.51</v>
      </c>
      <c r="E691" s="6">
        <v>0.51</v>
      </c>
      <c r="F691" s="7">
        <f t="shared" si="144"/>
        <v>0</v>
      </c>
      <c r="G691" s="5">
        <f t="shared" si="143"/>
        <v>11.283111111111111</v>
      </c>
      <c r="H691" s="6">
        <f t="shared" si="146"/>
        <v>-3.591037037037037E-2</v>
      </c>
      <c r="I691" s="15">
        <f t="shared" si="152"/>
        <v>1.7427307187773394E-3</v>
      </c>
      <c r="J691" s="15">
        <f t="shared" si="153"/>
        <v>3.7653101089147711E-2</v>
      </c>
      <c r="K691" s="15">
        <f t="shared" si="154"/>
        <v>11.805930326744313</v>
      </c>
      <c r="L691" s="15">
        <f t="shared" si="148"/>
        <v>4.1377034163898582E-2</v>
      </c>
      <c r="M691" s="15">
        <f t="shared" si="149"/>
        <v>3.9461945461945466E-2</v>
      </c>
      <c r="N691" s="18">
        <f t="shared" si="150"/>
        <v>29.313759701855005</v>
      </c>
      <c r="O691" s="15">
        <f t="shared" si="151"/>
        <v>0.10550827729617218</v>
      </c>
    </row>
    <row r="692" spans="1:15" x14ac:dyDescent="0.25">
      <c r="A692" s="8">
        <f t="shared" si="147"/>
        <v>58</v>
      </c>
      <c r="B692" s="8">
        <f t="shared" si="145"/>
        <v>7</v>
      </c>
      <c r="C692" s="5">
        <v>691</v>
      </c>
      <c r="D692" s="6">
        <v>0</v>
      </c>
      <c r="E692" s="6">
        <v>0</v>
      </c>
      <c r="F692" s="7">
        <f t="shared" si="144"/>
        <v>0</v>
      </c>
      <c r="G692" s="5">
        <f t="shared" si="143"/>
        <v>4.4557777777777785</v>
      </c>
      <c r="H692" s="6">
        <f t="shared" si="146"/>
        <v>-1.4852592592592594E-2</v>
      </c>
      <c r="I692" s="15">
        <f t="shared" si="152"/>
        <v>1.9524637091464831E-3</v>
      </c>
      <c r="J692" s="15">
        <f t="shared" si="153"/>
        <v>1.6805056301739077E-2</v>
      </c>
      <c r="K692" s="15">
        <f t="shared" si="154"/>
        <v>5.0415168905217236</v>
      </c>
      <c r="L692" s="15">
        <f t="shared" si="148"/>
        <v>1.8467094837075912E-2</v>
      </c>
      <c r="M692" s="15">
        <f t="shared" si="149"/>
        <v>1.6321530321530324E-2</v>
      </c>
      <c r="N692" s="18">
        <f t="shared" si="150"/>
        <v>18.330815384585225</v>
      </c>
      <c r="O692" s="15">
        <f t="shared" si="151"/>
        <v>6.7145843899579574E-2</v>
      </c>
    </row>
    <row r="693" spans="1:15" x14ac:dyDescent="0.25">
      <c r="A693" s="8">
        <f t="shared" si="147"/>
        <v>58</v>
      </c>
      <c r="B693" s="8">
        <f t="shared" si="145"/>
        <v>8</v>
      </c>
      <c r="C693" s="5">
        <v>692</v>
      </c>
      <c r="D693" s="6">
        <v>4.5999999999999996</v>
      </c>
      <c r="E693" s="6">
        <v>4.5999999999999996</v>
      </c>
      <c r="F693" s="7">
        <f t="shared" si="144"/>
        <v>0</v>
      </c>
      <c r="G693" s="5">
        <f t="shared" si="143"/>
        <v>3.2571111111111111</v>
      </c>
      <c r="H693" s="6">
        <f t="shared" si="146"/>
        <v>4.4762962962962951E-3</v>
      </c>
      <c r="I693" s="15">
        <f t="shared" si="152"/>
        <v>-1.6139108700894945E-3</v>
      </c>
      <c r="J693" s="15">
        <f t="shared" si="153"/>
        <v>-6.0902071663857891E-3</v>
      </c>
      <c r="K693" s="15">
        <f t="shared" si="154"/>
        <v>2.7729378500842627</v>
      </c>
      <c r="L693" s="15">
        <f t="shared" si="148"/>
        <v>-6.6925353476766916E-3</v>
      </c>
      <c r="M693" s="15">
        <f t="shared" si="149"/>
        <v>-4.9190069190069175E-3</v>
      </c>
      <c r="N693" s="18">
        <f t="shared" si="150"/>
        <v>9.2059472638787714</v>
      </c>
      <c r="O693" s="15">
        <f t="shared" si="151"/>
        <v>1.687160169918964E-2</v>
      </c>
    </row>
    <row r="694" spans="1:15" x14ac:dyDescent="0.25">
      <c r="A694" s="8">
        <f t="shared" si="147"/>
        <v>58</v>
      </c>
      <c r="B694" s="8">
        <f t="shared" si="145"/>
        <v>9</v>
      </c>
      <c r="C694" s="5">
        <v>693</v>
      </c>
      <c r="D694" s="6">
        <v>0</v>
      </c>
      <c r="E694" s="6">
        <v>0</v>
      </c>
      <c r="F694" s="7">
        <f t="shared" si="144"/>
        <v>0</v>
      </c>
      <c r="G694" s="5">
        <f t="shared" si="143"/>
        <v>5.2579999999999991</v>
      </c>
      <c r="H694" s="6">
        <f t="shared" si="146"/>
        <v>-1.7526666666666663E-2</v>
      </c>
      <c r="I694" s="15">
        <f t="shared" si="152"/>
        <v>-8.0245670696236487E-3</v>
      </c>
      <c r="J694" s="15">
        <f t="shared" si="153"/>
        <v>9.5020995970430139E-3</v>
      </c>
      <c r="K694" s="15">
        <f t="shared" si="154"/>
        <v>2.8506298791129043</v>
      </c>
      <c r="L694" s="15">
        <f t="shared" si="148"/>
        <v>1.0441867689058257E-2</v>
      </c>
      <c r="M694" s="15">
        <f t="shared" si="149"/>
        <v>1.9260073260073257E-2</v>
      </c>
      <c r="N694" s="18">
        <f t="shared" si="150"/>
        <v>14.380263906780948</v>
      </c>
      <c r="O694" s="15">
        <f t="shared" si="151"/>
        <v>5.2674959365497979E-2</v>
      </c>
    </row>
    <row r="695" spans="1:15" x14ac:dyDescent="0.25">
      <c r="A695" s="8">
        <f t="shared" si="147"/>
        <v>58</v>
      </c>
      <c r="B695" s="8">
        <f t="shared" si="145"/>
        <v>10</v>
      </c>
      <c r="C695" s="5">
        <v>694</v>
      </c>
      <c r="D695" s="6">
        <v>6.5</v>
      </c>
      <c r="E695" s="6">
        <v>6.5</v>
      </c>
      <c r="F695" s="7">
        <f t="shared" si="144"/>
        <v>0</v>
      </c>
      <c r="G695" s="5">
        <f t="shared" si="143"/>
        <v>21.998888888888896</v>
      </c>
      <c r="H695" s="6">
        <f t="shared" si="146"/>
        <v>-5.1662962962962987E-2</v>
      </c>
      <c r="I695" s="15">
        <f t="shared" si="152"/>
        <v>-1.1957647914048427E-2</v>
      </c>
      <c r="J695" s="15">
        <f t="shared" si="153"/>
        <v>3.9705315048914558E-2</v>
      </c>
      <c r="K695" s="15">
        <f t="shared" si="154"/>
        <v>18.411594514674366</v>
      </c>
      <c r="L695" s="15">
        <f t="shared" si="148"/>
        <v>4.3632214339466541E-2</v>
      </c>
      <c r="M695" s="15">
        <f t="shared" si="149"/>
        <v>5.6772486772486801E-2</v>
      </c>
      <c r="N695" s="18">
        <f t="shared" si="150"/>
        <v>24.540900644726886</v>
      </c>
      <c r="O695" s="15">
        <f t="shared" si="151"/>
        <v>6.608388514551973E-2</v>
      </c>
    </row>
    <row r="696" spans="1:15" x14ac:dyDescent="0.25">
      <c r="A696" s="8">
        <f t="shared" si="147"/>
        <v>58</v>
      </c>
      <c r="B696" s="8">
        <f t="shared" si="145"/>
        <v>11</v>
      </c>
      <c r="C696" s="5">
        <v>695</v>
      </c>
      <c r="D696" s="6">
        <v>79.84</v>
      </c>
      <c r="E696" s="6">
        <v>79.84</v>
      </c>
      <c r="F696" s="7">
        <f t="shared" si="144"/>
        <v>0</v>
      </c>
      <c r="G696" s="5">
        <f t="shared" si="143"/>
        <v>30.617999999999999</v>
      </c>
      <c r="H696" s="6">
        <f t="shared" si="146"/>
        <v>0.16407333333333335</v>
      </c>
      <c r="I696" s="15">
        <f t="shared" si="152"/>
        <v>-8.4974054941405301E-3</v>
      </c>
      <c r="J696" s="15">
        <f t="shared" si="153"/>
        <v>-0.17257073882747387</v>
      </c>
      <c r="K696" s="15">
        <f t="shared" si="154"/>
        <v>28.068778351757839</v>
      </c>
      <c r="L696" s="15">
        <f t="shared" si="148"/>
        <v>-0.18963817453568557</v>
      </c>
      <c r="M696" s="15">
        <f t="shared" si="149"/>
        <v>-0.18030036630036633</v>
      </c>
      <c r="N696" s="18">
        <f t="shared" si="150"/>
        <v>32.33369276405277</v>
      </c>
      <c r="O696" s="15">
        <f t="shared" si="151"/>
        <v>-0.17401577742105215</v>
      </c>
    </row>
    <row r="697" spans="1:15" x14ac:dyDescent="0.25">
      <c r="A697" s="8">
        <f t="shared" si="147"/>
        <v>58</v>
      </c>
      <c r="B697" s="8">
        <f t="shared" si="145"/>
        <v>12</v>
      </c>
      <c r="C697" s="5">
        <v>696</v>
      </c>
      <c r="D697" s="6">
        <v>69.73</v>
      </c>
      <c r="E697" s="6">
        <v>69.73</v>
      </c>
      <c r="F697" s="7">
        <f t="shared" si="144"/>
        <v>0</v>
      </c>
      <c r="G697" s="5">
        <f t="shared" si="143"/>
        <v>27.382666666666658</v>
      </c>
      <c r="H697" s="6">
        <f t="shared" si="146"/>
        <v>0.14115777777777783</v>
      </c>
      <c r="I697" s="15">
        <f t="shared" si="152"/>
        <v>1.206391650358358E-2</v>
      </c>
      <c r="J697" s="15">
        <f t="shared" si="153"/>
        <v>-0.12909386127419425</v>
      </c>
      <c r="K697" s="15">
        <f t="shared" si="154"/>
        <v>31.001841617741732</v>
      </c>
      <c r="L697" s="15">
        <f t="shared" si="148"/>
        <v>-0.14186138601559806</v>
      </c>
      <c r="M697" s="15">
        <f t="shared" si="149"/>
        <v>-0.15511843711843717</v>
      </c>
      <c r="N697" s="18">
        <f t="shared" si="150"/>
        <v>43.41338893736512</v>
      </c>
      <c r="O697" s="15">
        <f t="shared" si="151"/>
        <v>-9.6397842720274296E-2</v>
      </c>
    </row>
    <row r="698" spans="1:15" x14ac:dyDescent="0.25">
      <c r="A698" s="8">
        <f t="shared" si="147"/>
        <v>59</v>
      </c>
      <c r="B698" s="8">
        <f t="shared" si="145"/>
        <v>1</v>
      </c>
      <c r="C698" s="5">
        <v>697</v>
      </c>
      <c r="D698" s="6">
        <v>11.89</v>
      </c>
      <c r="E698" s="6">
        <v>11.89</v>
      </c>
      <c r="F698" s="7">
        <f t="shared" si="144"/>
        <v>0</v>
      </c>
      <c r="G698" s="5">
        <f t="shared" si="143"/>
        <v>30.238222222222227</v>
      </c>
      <c r="H698" s="6">
        <f t="shared" si="146"/>
        <v>-6.1160740740740752E-2</v>
      </c>
      <c r="I698" s="15">
        <f t="shared" si="152"/>
        <v>1.4044834403295669E-2</v>
      </c>
      <c r="J698" s="15">
        <f t="shared" si="153"/>
        <v>7.5205575144036418E-2</v>
      </c>
      <c r="K698" s="15">
        <f t="shared" si="154"/>
        <v>34.451672543210925</v>
      </c>
      <c r="L698" s="15">
        <f t="shared" si="148"/>
        <v>8.2643489169270792E-2</v>
      </c>
      <c r="M698" s="15">
        <f t="shared" si="149"/>
        <v>6.7209605209605228E-2</v>
      </c>
      <c r="N698" s="18">
        <f t="shared" si="150"/>
        <v>39.08472287911146</v>
      </c>
      <c r="O698" s="15">
        <f t="shared" si="151"/>
        <v>9.9614369520554802E-2</v>
      </c>
    </row>
    <row r="699" spans="1:15" x14ac:dyDescent="0.25">
      <c r="A699" s="8">
        <f t="shared" si="147"/>
        <v>59</v>
      </c>
      <c r="B699" s="8">
        <f t="shared" si="145"/>
        <v>2</v>
      </c>
      <c r="C699" s="5">
        <v>698</v>
      </c>
      <c r="D699" s="6">
        <v>0.92999999999999994</v>
      </c>
      <c r="E699" s="6">
        <v>0.92999999999999994</v>
      </c>
      <c r="F699" s="7">
        <f t="shared" si="144"/>
        <v>0</v>
      </c>
      <c r="G699" s="5">
        <f t="shared" si="143"/>
        <v>29.712</v>
      </c>
      <c r="H699" s="6">
        <f t="shared" si="146"/>
        <v>-9.5939999999999998E-2</v>
      </c>
      <c r="I699" s="15">
        <f t="shared" si="152"/>
        <v>1.0266342564771857E-2</v>
      </c>
      <c r="J699" s="15">
        <f t="shared" si="153"/>
        <v>0.10620634256477185</v>
      </c>
      <c r="K699" s="15">
        <f t="shared" si="154"/>
        <v>32.791902769431559</v>
      </c>
      <c r="L699" s="15">
        <f t="shared" si="148"/>
        <v>0.11671026655469435</v>
      </c>
      <c r="M699" s="15">
        <f t="shared" si="149"/>
        <v>0.10542857142857143</v>
      </c>
      <c r="N699" s="18">
        <f t="shared" si="150"/>
        <v>26.082078692011798</v>
      </c>
      <c r="O699" s="15">
        <f t="shared" si="151"/>
        <v>9.2132156380995603E-2</v>
      </c>
    </row>
    <row r="700" spans="1:15" x14ac:dyDescent="0.25">
      <c r="A700" s="8">
        <f t="shared" si="147"/>
        <v>59</v>
      </c>
      <c r="B700" s="8">
        <f t="shared" si="145"/>
        <v>3</v>
      </c>
      <c r="C700" s="5">
        <v>699</v>
      </c>
      <c r="D700" s="6">
        <v>42.469999999999992</v>
      </c>
      <c r="E700" s="6">
        <v>42.469999999999992</v>
      </c>
      <c r="F700" s="7">
        <f t="shared" si="144"/>
        <v>0</v>
      </c>
      <c r="G700" s="5">
        <f t="shared" si="143"/>
        <v>50.258222222222223</v>
      </c>
      <c r="H700" s="6">
        <f t="shared" si="146"/>
        <v>-2.596074074074077E-2</v>
      </c>
      <c r="I700" s="15">
        <f t="shared" si="152"/>
        <v>-2.2045465069951784E-2</v>
      </c>
      <c r="J700" s="15">
        <f t="shared" si="153"/>
        <v>3.9152756707889862E-3</v>
      </c>
      <c r="K700" s="15">
        <f t="shared" si="154"/>
        <v>43.644582701236686</v>
      </c>
      <c r="L700" s="15">
        <f t="shared" si="148"/>
        <v>4.3025007371307487E-3</v>
      </c>
      <c r="M700" s="15">
        <f t="shared" si="149"/>
        <v>2.852828652828656E-2</v>
      </c>
      <c r="N700" s="18">
        <f t="shared" si="150"/>
        <v>15.929990675935031</v>
      </c>
      <c r="O700" s="15">
        <f t="shared" si="151"/>
        <v>-9.7216151370201329E-2</v>
      </c>
    </row>
    <row r="701" spans="1:15" x14ac:dyDescent="0.25">
      <c r="A701" s="8">
        <f t="shared" si="147"/>
        <v>59</v>
      </c>
      <c r="B701" s="8">
        <f t="shared" si="145"/>
        <v>4</v>
      </c>
      <c r="C701" s="5">
        <v>700</v>
      </c>
      <c r="D701" s="6">
        <v>26.580000000000002</v>
      </c>
      <c r="E701" s="6">
        <v>26.580000000000002</v>
      </c>
      <c r="F701" s="7">
        <f t="shared" si="144"/>
        <v>0</v>
      </c>
      <c r="G701" s="5">
        <f t="shared" si="143"/>
        <v>56.801333333333325</v>
      </c>
      <c r="H701" s="6">
        <f t="shared" si="146"/>
        <v>-0.10073777777777775</v>
      </c>
      <c r="I701" s="15">
        <f t="shared" si="152"/>
        <v>-2.3199695471959075E-2</v>
      </c>
      <c r="J701" s="15">
        <f t="shared" si="153"/>
        <v>7.753808230581867E-2</v>
      </c>
      <c r="K701" s="15">
        <f t="shared" si="154"/>
        <v>49.841424691745601</v>
      </c>
      <c r="L701" s="15">
        <f t="shared" si="148"/>
        <v>8.5206683852547982E-2</v>
      </c>
      <c r="M701" s="15">
        <f t="shared" si="149"/>
        <v>0.11070085470085467</v>
      </c>
      <c r="N701" s="18">
        <f t="shared" si="150"/>
        <v>25.67724465099289</v>
      </c>
      <c r="O701" s="15">
        <f t="shared" si="151"/>
        <v>-3.3067961502092017E-3</v>
      </c>
    </row>
    <row r="702" spans="1:15" x14ac:dyDescent="0.25">
      <c r="A702" s="8">
        <f t="shared" si="147"/>
        <v>59</v>
      </c>
      <c r="B702" s="8">
        <f t="shared" si="145"/>
        <v>5</v>
      </c>
      <c r="C702" s="5">
        <v>701</v>
      </c>
      <c r="D702" s="6">
        <v>43.739999999999995</v>
      </c>
      <c r="E702" s="6">
        <v>43.739999999999995</v>
      </c>
      <c r="F702" s="7">
        <f t="shared" si="144"/>
        <v>0</v>
      </c>
      <c r="G702" s="5">
        <f t="shared" si="143"/>
        <v>42.779555555555547</v>
      </c>
      <c r="H702" s="6">
        <f t="shared" si="146"/>
        <v>3.2014814814814939E-3</v>
      </c>
      <c r="I702" s="15">
        <f t="shared" si="152"/>
        <v>-1.1608883948529641E-2</v>
      </c>
      <c r="J702" s="15">
        <f t="shared" si="153"/>
        <v>-1.4810365430011135E-2</v>
      </c>
      <c r="K702" s="15">
        <f t="shared" si="154"/>
        <v>39.296890370996657</v>
      </c>
      <c r="L702" s="15">
        <f t="shared" si="148"/>
        <v>-1.6275126846166072E-2</v>
      </c>
      <c r="M702" s="15">
        <f t="shared" si="149"/>
        <v>-3.518111518111532E-3</v>
      </c>
      <c r="N702" s="18">
        <f t="shared" si="150"/>
        <v>29.979593893505886</v>
      </c>
      <c r="O702" s="15">
        <f t="shared" si="151"/>
        <v>-5.0404417972505895E-2</v>
      </c>
    </row>
    <row r="703" spans="1:15" x14ac:dyDescent="0.25">
      <c r="A703" s="8">
        <f t="shared" si="147"/>
        <v>59</v>
      </c>
      <c r="B703" s="8">
        <f t="shared" si="145"/>
        <v>6</v>
      </c>
      <c r="C703" s="5">
        <v>702</v>
      </c>
      <c r="D703" s="6">
        <v>7.26</v>
      </c>
      <c r="E703" s="6">
        <v>7.26</v>
      </c>
      <c r="F703" s="7">
        <f t="shared" si="144"/>
        <v>0</v>
      </c>
      <c r="G703" s="5">
        <f t="shared" si="143"/>
        <v>11.283111111111111</v>
      </c>
      <c r="H703" s="6">
        <f t="shared" si="146"/>
        <v>-1.3410370370370371E-2</v>
      </c>
      <c r="I703" s="15">
        <f t="shared" si="152"/>
        <v>1.00201839614272E-2</v>
      </c>
      <c r="J703" s="15">
        <f t="shared" si="153"/>
        <v>2.3430554331797571E-2</v>
      </c>
      <c r="K703" s="15">
        <f t="shared" si="154"/>
        <v>14.289166299539271</v>
      </c>
      <c r="L703" s="15">
        <f t="shared" si="148"/>
        <v>2.5747861903074255E-2</v>
      </c>
      <c r="M703" s="15">
        <f t="shared" si="149"/>
        <v>1.4736670736670739E-2</v>
      </c>
      <c r="N703" s="18">
        <f t="shared" si="150"/>
        <v>23.72459226044543</v>
      </c>
      <c r="O703" s="15">
        <f t="shared" si="151"/>
        <v>6.0309861759873365E-2</v>
      </c>
    </row>
    <row r="704" spans="1:15" x14ac:dyDescent="0.25">
      <c r="A704" s="8">
        <f t="shared" si="147"/>
        <v>59</v>
      </c>
      <c r="B704" s="8">
        <f t="shared" si="145"/>
        <v>7</v>
      </c>
      <c r="C704" s="5">
        <v>703</v>
      </c>
      <c r="D704" s="6">
        <v>13.52</v>
      </c>
      <c r="E704" s="6">
        <v>13.52</v>
      </c>
      <c r="F704" s="7">
        <f t="shared" si="144"/>
        <v>0</v>
      </c>
      <c r="G704" s="5">
        <f t="shared" si="143"/>
        <v>4.4557777777777785</v>
      </c>
      <c r="H704" s="6">
        <f t="shared" si="146"/>
        <v>3.0214074074074067E-2</v>
      </c>
      <c r="I704" s="15">
        <f t="shared" si="152"/>
        <v>7.9166487295065282E-3</v>
      </c>
      <c r="J704" s="15">
        <f t="shared" si="153"/>
        <v>-2.2297425344567537E-2</v>
      </c>
      <c r="K704" s="15">
        <f t="shared" si="154"/>
        <v>6.8307723966297367</v>
      </c>
      <c r="L704" s="15">
        <f t="shared" si="148"/>
        <v>-2.4502665213810487E-2</v>
      </c>
      <c r="M704" s="15">
        <f t="shared" si="149"/>
        <v>-3.3202279202279195E-2</v>
      </c>
      <c r="N704" s="18">
        <f t="shared" si="150"/>
        <v>12.367540568656992</v>
      </c>
      <c r="O704" s="15">
        <f t="shared" si="151"/>
        <v>-4.2214631184725564E-3</v>
      </c>
    </row>
    <row r="705" spans="1:15" x14ac:dyDescent="0.25">
      <c r="A705" s="8">
        <f t="shared" si="147"/>
        <v>59</v>
      </c>
      <c r="B705" s="8">
        <f t="shared" si="145"/>
        <v>8</v>
      </c>
      <c r="C705" s="5">
        <v>704</v>
      </c>
      <c r="D705" s="6">
        <v>0.11</v>
      </c>
      <c r="E705" s="6">
        <v>0.11</v>
      </c>
      <c r="F705" s="7">
        <f t="shared" si="144"/>
        <v>0</v>
      </c>
      <c r="G705" s="5">
        <f t="shared" si="143"/>
        <v>3.2571111111111111</v>
      </c>
      <c r="H705" s="6">
        <f t="shared" si="146"/>
        <v>-1.049037037037037E-2</v>
      </c>
      <c r="I705" s="15">
        <f t="shared" si="152"/>
        <v>-3.3531943916818721E-3</v>
      </c>
      <c r="J705" s="15">
        <f t="shared" si="153"/>
        <v>7.1371759786884982E-3</v>
      </c>
      <c r="K705" s="15">
        <f t="shared" si="154"/>
        <v>2.2511527936065496</v>
      </c>
      <c r="L705" s="15">
        <f t="shared" si="148"/>
        <v>7.8430505260313182E-3</v>
      </c>
      <c r="M705" s="15">
        <f t="shared" si="149"/>
        <v>1.1527879527879528E-2</v>
      </c>
      <c r="N705" s="18">
        <f t="shared" si="150"/>
        <v>5.7246567185680739</v>
      </c>
      <c r="O705" s="15">
        <f t="shared" si="151"/>
        <v>2.056650812662298E-2</v>
      </c>
    </row>
    <row r="706" spans="1:15" x14ac:dyDescent="0.25">
      <c r="A706" s="8">
        <f t="shared" si="147"/>
        <v>59</v>
      </c>
      <c r="B706" s="8">
        <f t="shared" si="145"/>
        <v>9</v>
      </c>
      <c r="C706" s="5">
        <v>705</v>
      </c>
      <c r="D706" s="6">
        <v>4</v>
      </c>
      <c r="E706" s="6">
        <v>4</v>
      </c>
      <c r="F706" s="7">
        <f t="shared" si="144"/>
        <v>0</v>
      </c>
      <c r="G706" s="5">
        <f t="shared" ref="G706:G769" si="155">INDEX(Y$2:Y$13,MATCH(B706,X$2:X$13,0))</f>
        <v>5.2579999999999991</v>
      </c>
      <c r="H706" s="6">
        <f t="shared" si="146"/>
        <v>-4.1933333333333302E-3</v>
      </c>
      <c r="I706" s="15">
        <f t="shared" si="152"/>
        <v>-2.6531817209849616E-2</v>
      </c>
      <c r="J706" s="15">
        <f t="shared" si="153"/>
        <v>-2.2338483876516286E-2</v>
      </c>
      <c r="K706" s="15">
        <f t="shared" si="154"/>
        <v>-2.7015451629548854</v>
      </c>
      <c r="L706" s="15">
        <f t="shared" si="148"/>
        <v>-2.4547784479688226E-2</v>
      </c>
      <c r="M706" s="15">
        <f t="shared" si="149"/>
        <v>4.6080586080586051E-3</v>
      </c>
      <c r="N706" s="18">
        <f t="shared" si="150"/>
        <v>6.803936054082115</v>
      </c>
      <c r="O706" s="15">
        <f t="shared" si="151"/>
        <v>1.0270828036930824E-2</v>
      </c>
    </row>
    <row r="707" spans="1:15" x14ac:dyDescent="0.25">
      <c r="A707" s="8">
        <f t="shared" si="147"/>
        <v>59</v>
      </c>
      <c r="B707" s="8">
        <f t="shared" si="145"/>
        <v>10</v>
      </c>
      <c r="C707" s="5">
        <v>706</v>
      </c>
      <c r="D707" s="6">
        <v>43.46</v>
      </c>
      <c r="E707" s="6">
        <v>43.46</v>
      </c>
      <c r="F707" s="7">
        <f t="shared" ref="F707:F770" si="156">D707-E707</f>
        <v>0</v>
      </c>
      <c r="G707" s="5">
        <f t="shared" si="155"/>
        <v>21.998888888888896</v>
      </c>
      <c r="H707" s="6">
        <f t="shared" si="146"/>
        <v>7.153703703703701E-2</v>
      </c>
      <c r="I707" s="15">
        <f t="shared" si="152"/>
        <v>-1.4550149018930494E-2</v>
      </c>
      <c r="J707" s="15">
        <f t="shared" si="153"/>
        <v>-8.6087186055967505E-2</v>
      </c>
      <c r="K707" s="15">
        <f t="shared" si="154"/>
        <v>17.633844183209746</v>
      </c>
      <c r="L707" s="15">
        <f t="shared" si="148"/>
        <v>-9.460130335820606E-2</v>
      </c>
      <c r="M707" s="15">
        <f t="shared" si="149"/>
        <v>-7.8612128612128587E-2</v>
      </c>
      <c r="N707" s="18">
        <f t="shared" si="150"/>
        <v>26.038011374433282</v>
      </c>
      <c r="O707" s="15">
        <f t="shared" si="151"/>
        <v>-6.3816808152259041E-2</v>
      </c>
    </row>
    <row r="708" spans="1:15" x14ac:dyDescent="0.25">
      <c r="A708" s="8">
        <f t="shared" si="147"/>
        <v>59</v>
      </c>
      <c r="B708" s="8">
        <f t="shared" si="145"/>
        <v>11</v>
      </c>
      <c r="C708" s="5">
        <v>707</v>
      </c>
      <c r="D708" s="6">
        <v>41.37</v>
      </c>
      <c r="E708" s="6">
        <v>41.37</v>
      </c>
      <c r="F708" s="7">
        <f t="shared" si="156"/>
        <v>0</v>
      </c>
      <c r="G708" s="5">
        <f t="shared" si="155"/>
        <v>30.617999999999999</v>
      </c>
      <c r="H708" s="6">
        <f t="shared" si="146"/>
        <v>3.5839999999999997E-2</v>
      </c>
      <c r="I708" s="15">
        <f t="shared" si="152"/>
        <v>2.317636649365085E-2</v>
      </c>
      <c r="J708" s="15">
        <f t="shared" si="153"/>
        <v>-1.2663633506349147E-2</v>
      </c>
      <c r="K708" s="15">
        <f t="shared" si="154"/>
        <v>37.570909948095256</v>
      </c>
      <c r="L708" s="15">
        <f t="shared" si="148"/>
        <v>-1.3916080776207844E-2</v>
      </c>
      <c r="M708" s="15">
        <f t="shared" si="149"/>
        <v>-3.9384615384615379E-2</v>
      </c>
      <c r="N708" s="18">
        <f t="shared" si="150"/>
        <v>52.870588531707689</v>
      </c>
      <c r="O708" s="15">
        <f t="shared" si="151"/>
        <v>4.2126697918343191E-2</v>
      </c>
    </row>
    <row r="709" spans="1:15" x14ac:dyDescent="0.25">
      <c r="A709" s="8">
        <f t="shared" si="147"/>
        <v>59</v>
      </c>
      <c r="B709" s="8">
        <f t="shared" ref="B709:B772" si="157">IF(MOD(C709,12)=0,12,MOD(C709,12))</f>
        <v>12</v>
      </c>
      <c r="C709" s="5">
        <v>708</v>
      </c>
      <c r="D709" s="6">
        <v>16.149999999999999</v>
      </c>
      <c r="E709" s="6">
        <v>16.149999999999999</v>
      </c>
      <c r="F709" s="7">
        <f t="shared" si="156"/>
        <v>0</v>
      </c>
      <c r="G709" s="5">
        <f t="shared" si="155"/>
        <v>27.382666666666658</v>
      </c>
      <c r="H709" s="6">
        <f t="shared" ref="H709:H772" si="158">(D709-G709)/300</f>
        <v>-3.7442222222222196E-2</v>
      </c>
      <c r="I709" s="15">
        <f t="shared" si="152"/>
        <v>1.6392772044718128E-2</v>
      </c>
      <c r="J709" s="15">
        <f t="shared" si="153"/>
        <v>5.3834994266940328E-2</v>
      </c>
      <c r="K709" s="15">
        <f t="shared" si="154"/>
        <v>32.300498280082095</v>
      </c>
      <c r="L709" s="15">
        <f t="shared" si="148"/>
        <v>5.9159334359275083E-2</v>
      </c>
      <c r="M709" s="15">
        <f t="shared" si="149"/>
        <v>4.1145299145299123E-2</v>
      </c>
      <c r="N709" s="18">
        <f t="shared" si="150"/>
        <v>41.434037917383563</v>
      </c>
      <c r="O709" s="15">
        <f t="shared" si="151"/>
        <v>9.26155235068995E-2</v>
      </c>
    </row>
    <row r="710" spans="1:15" x14ac:dyDescent="0.25">
      <c r="A710" s="8">
        <f t="shared" ref="A710:A773" si="159">IF(B710=1,A709+1,A709)</f>
        <v>60</v>
      </c>
      <c r="B710" s="8">
        <f t="shared" si="157"/>
        <v>1</v>
      </c>
      <c r="C710" s="5">
        <v>709</v>
      </c>
      <c r="D710" s="6">
        <v>12.39</v>
      </c>
      <c r="E710" s="6">
        <v>12.39</v>
      </c>
      <c r="F710" s="7">
        <f t="shared" si="156"/>
        <v>0</v>
      </c>
      <c r="G710" s="5">
        <f t="shared" si="155"/>
        <v>30.238222222222227</v>
      </c>
      <c r="H710" s="6">
        <f t="shared" si="158"/>
        <v>-5.9494074074074088E-2</v>
      </c>
      <c r="I710" s="15">
        <f t="shared" si="152"/>
        <v>-7.5078546022236542E-3</v>
      </c>
      <c r="J710" s="15">
        <f t="shared" si="153"/>
        <v>5.1986219471850434E-2</v>
      </c>
      <c r="K710" s="15">
        <f t="shared" si="154"/>
        <v>27.985865841555132</v>
      </c>
      <c r="L710" s="15">
        <f t="shared" si="148"/>
        <v>5.7127713705330152E-2</v>
      </c>
      <c r="M710" s="15">
        <f t="shared" si="149"/>
        <v>6.5378103378103389E-2</v>
      </c>
      <c r="N710" s="18">
        <f t="shared" si="150"/>
        <v>17.508872387488434</v>
      </c>
      <c r="O710" s="15">
        <f t="shared" si="151"/>
        <v>1.8750448305818439E-2</v>
      </c>
    </row>
    <row r="711" spans="1:15" x14ac:dyDescent="0.25">
      <c r="A711" s="8">
        <f t="shared" si="159"/>
        <v>60</v>
      </c>
      <c r="B711" s="8">
        <f t="shared" si="157"/>
        <v>2</v>
      </c>
      <c r="C711" s="5">
        <v>710</v>
      </c>
      <c r="D711" s="6">
        <v>50</v>
      </c>
      <c r="E711" s="6">
        <v>50</v>
      </c>
      <c r="F711" s="7">
        <f t="shared" si="156"/>
        <v>0</v>
      </c>
      <c r="G711" s="5">
        <f t="shared" si="155"/>
        <v>29.712</v>
      </c>
      <c r="H711" s="6">
        <f t="shared" si="158"/>
        <v>6.7626666666666668E-2</v>
      </c>
      <c r="I711" s="15">
        <f t="shared" si="152"/>
        <v>-2.2441115669848636E-3</v>
      </c>
      <c r="J711" s="15">
        <f t="shared" si="153"/>
        <v>-6.9870778233651537E-2</v>
      </c>
      <c r="K711" s="15">
        <f t="shared" si="154"/>
        <v>29.038766529904542</v>
      </c>
      <c r="L711" s="15">
        <f t="shared" si="148"/>
        <v>-7.6781074982034639E-2</v>
      </c>
      <c r="M711" s="15">
        <f t="shared" si="149"/>
        <v>-7.4315018315018314E-2</v>
      </c>
      <c r="N711" s="18">
        <f t="shared" si="150"/>
        <v>20.967605430335144</v>
      </c>
      <c r="O711" s="15">
        <f t="shared" si="151"/>
        <v>-0.10634576765445002</v>
      </c>
    </row>
    <row r="712" spans="1:15" x14ac:dyDescent="0.25">
      <c r="A712" s="8">
        <f t="shared" si="159"/>
        <v>60</v>
      </c>
      <c r="B712" s="8">
        <f t="shared" si="157"/>
        <v>3</v>
      </c>
      <c r="C712" s="5">
        <v>711</v>
      </c>
      <c r="D712" s="6">
        <v>39.269999999999996</v>
      </c>
      <c r="E712" s="6">
        <v>39.269999999999996</v>
      </c>
      <c r="F712" s="7">
        <f t="shared" si="156"/>
        <v>0</v>
      </c>
      <c r="G712" s="5">
        <f t="shared" si="155"/>
        <v>50.258222222222223</v>
      </c>
      <c r="H712" s="6">
        <f t="shared" si="158"/>
        <v>-3.6627407407407421E-2</v>
      </c>
      <c r="I712" s="15">
        <f t="shared" si="152"/>
        <v>-1.372583765864375E-2</v>
      </c>
      <c r="J712" s="15">
        <f t="shared" si="153"/>
        <v>2.2901569748763673E-2</v>
      </c>
      <c r="K712" s="15">
        <f t="shared" si="154"/>
        <v>46.140470924629099</v>
      </c>
      <c r="L712" s="15">
        <f t="shared" si="148"/>
        <v>2.5166560163476567E-2</v>
      </c>
      <c r="M712" s="15">
        <f t="shared" si="149"/>
        <v>4.0249898249898268E-2</v>
      </c>
      <c r="N712" s="18">
        <f t="shared" si="150"/>
        <v>31.185741725741345</v>
      </c>
      <c r="O712" s="15">
        <f t="shared" si="151"/>
        <v>-2.9612667671277113E-2</v>
      </c>
    </row>
    <row r="713" spans="1:15" x14ac:dyDescent="0.25">
      <c r="A713" s="8">
        <f t="shared" si="159"/>
        <v>60</v>
      </c>
      <c r="B713" s="8">
        <f t="shared" si="157"/>
        <v>4</v>
      </c>
      <c r="C713" s="5">
        <v>712</v>
      </c>
      <c r="D713" s="6">
        <v>61.51</v>
      </c>
      <c r="E713" s="6">
        <v>61.51</v>
      </c>
      <c r="F713" s="7">
        <f t="shared" si="156"/>
        <v>0</v>
      </c>
      <c r="G713" s="5">
        <f t="shared" si="155"/>
        <v>56.801333333333325</v>
      </c>
      <c r="H713" s="6">
        <f t="shared" si="158"/>
        <v>1.5695555555555577E-2</v>
      </c>
      <c r="I713" s="15">
        <f t="shared" si="152"/>
        <v>-5.9193961719187036E-3</v>
      </c>
      <c r="J713" s="15">
        <f t="shared" si="153"/>
        <v>-2.1614951727474283E-2</v>
      </c>
      <c r="K713" s="15">
        <f t="shared" si="154"/>
        <v>55.02551448175771</v>
      </c>
      <c r="L713" s="15">
        <f t="shared" si="148"/>
        <v>-2.3752694206015706E-2</v>
      </c>
      <c r="M713" s="15">
        <f t="shared" si="149"/>
        <v>-1.724786324786327E-2</v>
      </c>
      <c r="N713" s="18">
        <f t="shared" si="150"/>
        <v>36.36701348743248</v>
      </c>
      <c r="O713" s="15">
        <f t="shared" si="151"/>
        <v>-9.2098851694386516E-2</v>
      </c>
    </row>
    <row r="714" spans="1:15" x14ac:dyDescent="0.25">
      <c r="A714" s="8">
        <f t="shared" si="159"/>
        <v>60</v>
      </c>
      <c r="B714" s="8">
        <f t="shared" si="157"/>
        <v>5</v>
      </c>
      <c r="C714" s="5">
        <v>713</v>
      </c>
      <c r="D714" s="6">
        <v>3.7699999999999991</v>
      </c>
      <c r="E714" s="6">
        <v>3.7699999999999991</v>
      </c>
      <c r="F714" s="7">
        <f t="shared" si="156"/>
        <v>0</v>
      </c>
      <c r="G714" s="5">
        <f t="shared" si="155"/>
        <v>42.779555555555547</v>
      </c>
      <c r="H714" s="6">
        <f t="shared" si="158"/>
        <v>-0.13003185185185184</v>
      </c>
      <c r="I714" s="15">
        <f t="shared" si="152"/>
        <v>3.2269595043623455E-3</v>
      </c>
      <c r="J714" s="15">
        <f t="shared" si="153"/>
        <v>0.1332588113562142</v>
      </c>
      <c r="K714" s="15">
        <f t="shared" si="154"/>
        <v>43.747643406864249</v>
      </c>
      <c r="L714" s="15">
        <f t="shared" si="148"/>
        <v>0.14643825423759799</v>
      </c>
      <c r="M714" s="15">
        <f t="shared" si="149"/>
        <v>0.14289214489214488</v>
      </c>
      <c r="N714" s="18">
        <f t="shared" si="150"/>
        <v>36.386683245154174</v>
      </c>
      <c r="O714" s="15">
        <f t="shared" si="151"/>
        <v>0.11947503020202996</v>
      </c>
    </row>
    <row r="715" spans="1:15" x14ac:dyDescent="0.25">
      <c r="A715" s="8">
        <f t="shared" si="159"/>
        <v>60</v>
      </c>
      <c r="B715" s="8">
        <f t="shared" si="157"/>
        <v>6</v>
      </c>
      <c r="C715" s="5">
        <v>714</v>
      </c>
      <c r="D715" s="6">
        <v>0.31</v>
      </c>
      <c r="E715" s="6">
        <v>0.31</v>
      </c>
      <c r="F715" s="7">
        <f t="shared" si="156"/>
        <v>0</v>
      </c>
      <c r="G715" s="5">
        <f t="shared" si="155"/>
        <v>11.283111111111111</v>
      </c>
      <c r="H715" s="6">
        <f t="shared" si="158"/>
        <v>-3.6577037037037033E-2</v>
      </c>
      <c r="I715" s="15">
        <f t="shared" si="152"/>
        <v>-3.8414399569073458E-3</v>
      </c>
      <c r="J715" s="15">
        <f t="shared" si="153"/>
        <v>3.2735597080129686E-2</v>
      </c>
      <c r="K715" s="15">
        <f t="shared" si="154"/>
        <v>10.130679124038908</v>
      </c>
      <c r="L715" s="15">
        <f t="shared" si="148"/>
        <v>3.597318360453812E-2</v>
      </c>
      <c r="M715" s="15">
        <f t="shared" si="149"/>
        <v>4.0194546194546196E-2</v>
      </c>
      <c r="N715" s="18">
        <f t="shared" si="150"/>
        <v>16.554969779512639</v>
      </c>
      <c r="O715" s="15">
        <f t="shared" si="151"/>
        <v>5.9505383807738607E-2</v>
      </c>
    </row>
    <row r="716" spans="1:15" x14ac:dyDescent="0.25">
      <c r="A716" s="8">
        <f t="shared" si="159"/>
        <v>60</v>
      </c>
      <c r="B716" s="8">
        <f t="shared" si="157"/>
        <v>7</v>
      </c>
      <c r="C716" s="5">
        <v>715</v>
      </c>
      <c r="D716" s="6">
        <v>1.1300000000000001</v>
      </c>
      <c r="E716" s="6">
        <v>1.1300000000000001</v>
      </c>
      <c r="F716" s="7">
        <f t="shared" si="156"/>
        <v>0</v>
      </c>
      <c r="G716" s="5">
        <f t="shared" si="155"/>
        <v>4.4557777777777785</v>
      </c>
      <c r="H716" s="6">
        <f t="shared" si="158"/>
        <v>-1.1085925925925928E-2</v>
      </c>
      <c r="I716" s="15">
        <f t="shared" si="152"/>
        <v>-1.4945549122056395E-2</v>
      </c>
      <c r="J716" s="15">
        <f t="shared" si="153"/>
        <v>-3.8596231961304673E-3</v>
      </c>
      <c r="K716" s="15">
        <f t="shared" si="154"/>
        <v>-2.7886958839140163E-2</v>
      </c>
      <c r="L716" s="15">
        <f t="shared" si="148"/>
        <v>-4.2413441715719426E-3</v>
      </c>
      <c r="M716" s="15">
        <f t="shared" si="149"/>
        <v>1.2182336182336185E-2</v>
      </c>
      <c r="N716" s="18">
        <f t="shared" si="150"/>
        <v>6.3669523535567469</v>
      </c>
      <c r="O716" s="15">
        <f t="shared" si="151"/>
        <v>1.9182975654054017E-2</v>
      </c>
    </row>
    <row r="717" spans="1:15" x14ac:dyDescent="0.25">
      <c r="A717" s="8">
        <f t="shared" si="159"/>
        <v>60</v>
      </c>
      <c r="B717" s="8">
        <f t="shared" si="157"/>
        <v>8</v>
      </c>
      <c r="C717" s="5">
        <v>716</v>
      </c>
      <c r="D717" s="6">
        <v>0.23000000000000004</v>
      </c>
      <c r="E717" s="6">
        <v>0.23000000000000004</v>
      </c>
      <c r="F717" s="7">
        <f t="shared" si="156"/>
        <v>0</v>
      </c>
      <c r="G717" s="5">
        <f t="shared" si="155"/>
        <v>3.2571111111111111</v>
      </c>
      <c r="H717" s="6">
        <f t="shared" si="158"/>
        <v>-1.0090370370370371E-2</v>
      </c>
      <c r="I717" s="15">
        <f t="shared" si="152"/>
        <v>-1.3940637498038122E-2</v>
      </c>
      <c r="J717" s="15">
        <f t="shared" si="153"/>
        <v>-3.8502671276677506E-3</v>
      </c>
      <c r="K717" s="15">
        <f t="shared" si="154"/>
        <v>-0.92508013830032576</v>
      </c>
      <c r="L717" s="15">
        <f t="shared" si="148"/>
        <v>-4.231062777656871E-3</v>
      </c>
      <c r="M717" s="15">
        <f t="shared" si="149"/>
        <v>1.1088319088319087E-2</v>
      </c>
      <c r="N717" s="18">
        <f t="shared" si="150"/>
        <v>6.8029929839873304</v>
      </c>
      <c r="O717" s="15">
        <f t="shared" si="151"/>
        <v>2.4076897377242966E-2</v>
      </c>
    </row>
    <row r="718" spans="1:15" x14ac:dyDescent="0.25">
      <c r="A718" s="8">
        <f t="shared" si="159"/>
        <v>60</v>
      </c>
      <c r="B718" s="8">
        <f t="shared" si="157"/>
        <v>9</v>
      </c>
      <c r="C718" s="5">
        <v>717</v>
      </c>
      <c r="D718" s="6">
        <v>2.3399999999999994</v>
      </c>
      <c r="E718" s="6">
        <v>2.3399999999999994</v>
      </c>
      <c r="F718" s="7">
        <f t="shared" si="156"/>
        <v>0</v>
      </c>
      <c r="G718" s="5">
        <f t="shared" si="155"/>
        <v>5.2579999999999991</v>
      </c>
      <c r="H718" s="6">
        <f t="shared" si="158"/>
        <v>-9.7266666666666664E-3</v>
      </c>
      <c r="I718" s="15">
        <f t="shared" si="152"/>
        <v>1.9563173946178378E-4</v>
      </c>
      <c r="J718" s="15">
        <f t="shared" si="153"/>
        <v>9.9222984061284498E-3</v>
      </c>
      <c r="K718" s="15">
        <f t="shared" si="154"/>
        <v>5.3166895218385344</v>
      </c>
      <c r="L718" s="15">
        <f t="shared" si="148"/>
        <v>1.0903624622119176E-2</v>
      </c>
      <c r="M718" s="15">
        <f t="shared" si="149"/>
        <v>1.0688644688644687E-2</v>
      </c>
      <c r="N718" s="18">
        <f t="shared" si="150"/>
        <v>18.28006740559449</v>
      </c>
      <c r="O718" s="15">
        <f t="shared" si="151"/>
        <v>5.8388525295217916E-2</v>
      </c>
    </row>
    <row r="719" spans="1:15" x14ac:dyDescent="0.25">
      <c r="A719" s="8">
        <f t="shared" si="159"/>
        <v>60</v>
      </c>
      <c r="B719" s="8">
        <f t="shared" si="157"/>
        <v>10</v>
      </c>
      <c r="C719" s="5">
        <v>718</v>
      </c>
      <c r="D719" s="6">
        <v>56.75</v>
      </c>
      <c r="E719" s="6">
        <v>56.75</v>
      </c>
      <c r="F719" s="7">
        <f t="shared" si="156"/>
        <v>0</v>
      </c>
      <c r="G719" s="5">
        <f t="shared" si="155"/>
        <v>21.998888888888896</v>
      </c>
      <c r="H719" s="6">
        <f t="shared" si="158"/>
        <v>0.115837037037037</v>
      </c>
      <c r="I719" s="15">
        <f t="shared" si="152"/>
        <v>1.2582141564881376E-2</v>
      </c>
      <c r="J719" s="15">
        <f t="shared" si="153"/>
        <v>-0.10325489547215563</v>
      </c>
      <c r="K719" s="15">
        <f t="shared" si="154"/>
        <v>25.77353135835331</v>
      </c>
      <c r="L719" s="15">
        <f t="shared" ref="L719:L781" si="160">(K719-D719)/273</f>
        <v>-0.11346691810126992</v>
      </c>
      <c r="M719" s="15">
        <f t="shared" ref="M719:M781" si="161">(G719-D719)/273</f>
        <v>-0.12729344729344724</v>
      </c>
      <c r="N719" s="18">
        <f t="shared" ref="N719:N781" si="162">S$1+S$2*D718+S$3*D717+S$4*D716+S$5*D715+S$6*D714+S$7*D713+S$8*D712+S$9*D711+S$10*D710+S$11*D709+S$12*D708+S$13*D707</f>
        <v>32.262702596450936</v>
      </c>
      <c r="O719" s="15">
        <f t="shared" ref="O719:O781" si="163">(N719-D719)/273</f>
        <v>-8.9697060086260313E-2</v>
      </c>
    </row>
    <row r="720" spans="1:15" x14ac:dyDescent="0.25">
      <c r="A720" s="8">
        <f t="shared" si="159"/>
        <v>60</v>
      </c>
      <c r="B720" s="8">
        <f t="shared" si="157"/>
        <v>11</v>
      </c>
      <c r="C720" s="5">
        <v>719</v>
      </c>
      <c r="D720" s="6">
        <v>35.340000000000003</v>
      </c>
      <c r="E720" s="6">
        <v>35.340000000000003</v>
      </c>
      <c r="F720" s="7">
        <f t="shared" si="156"/>
        <v>0</v>
      </c>
      <c r="G720" s="5">
        <f t="shared" si="155"/>
        <v>30.617999999999999</v>
      </c>
      <c r="H720" s="6">
        <f t="shared" si="158"/>
        <v>1.5740000000000018E-2</v>
      </c>
      <c r="I720" s="15">
        <f t="shared" si="152"/>
        <v>6.7287843906753053E-3</v>
      </c>
      <c r="J720" s="15">
        <f t="shared" si="153"/>
        <v>-9.0112156093247117E-3</v>
      </c>
      <c r="K720" s="15">
        <f t="shared" si="154"/>
        <v>32.63663531720259</v>
      </c>
      <c r="L720" s="15">
        <f t="shared" si="160"/>
        <v>-9.9024347355216626E-3</v>
      </c>
      <c r="M720" s="15">
        <f t="shared" si="161"/>
        <v>-1.7296703296703315E-2</v>
      </c>
      <c r="N720" s="18">
        <f t="shared" si="162"/>
        <v>35.918952614972142</v>
      </c>
      <c r="O720" s="15">
        <f t="shared" si="163"/>
        <v>2.1207055493484917E-3</v>
      </c>
    </row>
    <row r="721" spans="1:15" x14ac:dyDescent="0.25">
      <c r="A721" s="8">
        <f t="shared" si="159"/>
        <v>60</v>
      </c>
      <c r="B721" s="8">
        <f t="shared" si="157"/>
        <v>12</v>
      </c>
      <c r="C721" s="5">
        <v>720</v>
      </c>
      <c r="D721" s="6">
        <v>15.569999999999997</v>
      </c>
      <c r="E721" s="6">
        <v>15.569999999999997</v>
      </c>
      <c r="F721" s="7">
        <f t="shared" si="156"/>
        <v>0</v>
      </c>
      <c r="G721" s="5">
        <f t="shared" si="155"/>
        <v>27.382666666666658</v>
      </c>
      <c r="H721" s="6">
        <f t="shared" si="158"/>
        <v>-3.9375555555555539E-2</v>
      </c>
      <c r="I721" s="15">
        <f t="shared" ref="I721:I781" si="164">R$1+R$2*H720+R$3*H719+R$4*H718+R$5*H717+R$6*H716+R$7*H715+R$8*H714+R$9*H713+R$10*H712+R$11*H711+R$12*H710+R$13*H709</f>
        <v>-1.9103717989911402E-2</v>
      </c>
      <c r="J721" s="15">
        <f t="shared" ref="J721:J781" si="165">I721-H721</f>
        <v>2.0271837565644137E-2</v>
      </c>
      <c r="K721" s="15">
        <f t="shared" ref="K721:K781" si="166">300*I721+G721</f>
        <v>21.651551269693236</v>
      </c>
      <c r="L721" s="15">
        <f t="shared" si="160"/>
        <v>2.2276744577630913E-2</v>
      </c>
      <c r="M721" s="15">
        <f t="shared" si="161"/>
        <v>4.326984126984125E-2</v>
      </c>
      <c r="N721" s="18">
        <f t="shared" si="162"/>
        <v>24.950870989747667</v>
      </c>
      <c r="O721" s="15">
        <f t="shared" si="163"/>
        <v>3.4362164797610513E-2</v>
      </c>
    </row>
    <row r="722" spans="1:15" x14ac:dyDescent="0.25">
      <c r="A722" s="8">
        <f t="shared" si="159"/>
        <v>61</v>
      </c>
      <c r="B722" s="8">
        <f t="shared" si="157"/>
        <v>1</v>
      </c>
      <c r="C722" s="5">
        <v>721</v>
      </c>
      <c r="D722" s="6">
        <v>24.19</v>
      </c>
      <c r="E722" s="6">
        <v>24.19</v>
      </c>
      <c r="F722" s="7">
        <f t="shared" si="156"/>
        <v>0</v>
      </c>
      <c r="G722" s="5">
        <f t="shared" si="155"/>
        <v>30.238222222222227</v>
      </c>
      <c r="H722" s="6">
        <f t="shared" si="158"/>
        <v>-2.0160740740740753E-2</v>
      </c>
      <c r="I722" s="15">
        <f t="shared" si="164"/>
        <v>6.7801924356327738E-4</v>
      </c>
      <c r="J722" s="15">
        <f t="shared" si="165"/>
        <v>2.0838759984304032E-2</v>
      </c>
      <c r="K722" s="15">
        <f t="shared" si="166"/>
        <v>30.44162799529121</v>
      </c>
      <c r="L722" s="15">
        <f t="shared" si="160"/>
        <v>2.2899736246487945E-2</v>
      </c>
      <c r="M722" s="15">
        <f t="shared" si="161"/>
        <v>2.2154660154660166E-2</v>
      </c>
      <c r="N722" s="18">
        <f t="shared" si="162"/>
        <v>27.578144646618615</v>
      </c>
      <c r="O722" s="15">
        <f t="shared" si="163"/>
        <v>1.2410786251350232E-2</v>
      </c>
    </row>
    <row r="723" spans="1:15" x14ac:dyDescent="0.25">
      <c r="A723" s="8">
        <f t="shared" si="159"/>
        <v>61</v>
      </c>
      <c r="B723" s="8">
        <f t="shared" si="157"/>
        <v>2</v>
      </c>
      <c r="C723" s="5">
        <v>722</v>
      </c>
      <c r="D723" s="6">
        <v>36.72</v>
      </c>
      <c r="E723" s="6">
        <v>36.72</v>
      </c>
      <c r="F723" s="7">
        <f t="shared" si="156"/>
        <v>0</v>
      </c>
      <c r="G723" s="5">
        <f t="shared" si="155"/>
        <v>29.712</v>
      </c>
      <c r="H723" s="6">
        <f t="shared" si="158"/>
        <v>2.3359999999999995E-2</v>
      </c>
      <c r="I723" s="15">
        <f t="shared" si="164"/>
        <v>-4.3211697353576252E-3</v>
      </c>
      <c r="J723" s="15">
        <f t="shared" si="165"/>
        <v>-2.7681169735357621E-2</v>
      </c>
      <c r="K723" s="15">
        <f t="shared" si="166"/>
        <v>28.415649079392711</v>
      </c>
      <c r="L723" s="15">
        <f t="shared" si="160"/>
        <v>-3.0418867841052334E-2</v>
      </c>
      <c r="M723" s="15">
        <f t="shared" si="161"/>
        <v>-2.5670329670329665E-2</v>
      </c>
      <c r="N723" s="18">
        <f t="shared" si="162"/>
        <v>32.771967031763509</v>
      </c>
      <c r="O723" s="15">
        <f t="shared" si="163"/>
        <v>-1.4461659224309486E-2</v>
      </c>
    </row>
    <row r="724" spans="1:15" x14ac:dyDescent="0.25">
      <c r="A724" s="8">
        <f t="shared" si="159"/>
        <v>61</v>
      </c>
      <c r="B724" s="8">
        <f t="shared" si="157"/>
        <v>3</v>
      </c>
      <c r="C724" s="5">
        <v>723</v>
      </c>
      <c r="D724" s="6">
        <v>46.639999999999993</v>
      </c>
      <c r="E724" s="6">
        <v>46.639999999999993</v>
      </c>
      <c r="F724" s="7">
        <f t="shared" si="156"/>
        <v>0</v>
      </c>
      <c r="G724" s="5">
        <f t="shared" si="155"/>
        <v>50.258222222222223</v>
      </c>
      <c r="H724" s="6">
        <f t="shared" si="158"/>
        <v>-1.2060740740740764E-2</v>
      </c>
      <c r="I724" s="15">
        <f t="shared" si="164"/>
        <v>4.1480191783487665E-3</v>
      </c>
      <c r="J724" s="15">
        <f t="shared" si="165"/>
        <v>1.620875991908953E-2</v>
      </c>
      <c r="K724" s="15">
        <f t="shared" si="166"/>
        <v>51.502627975726853</v>
      </c>
      <c r="L724" s="15">
        <f t="shared" si="160"/>
        <v>1.7811824086911572E-2</v>
      </c>
      <c r="M724" s="15">
        <f t="shared" si="161"/>
        <v>1.325356125356128E-2</v>
      </c>
      <c r="N724" s="18">
        <f t="shared" si="162"/>
        <v>38.435304077651061</v>
      </c>
      <c r="O724" s="15">
        <f t="shared" si="163"/>
        <v>-3.0053831217395358E-2</v>
      </c>
    </row>
    <row r="725" spans="1:15" x14ac:dyDescent="0.25">
      <c r="A725" s="8">
        <f t="shared" si="159"/>
        <v>61</v>
      </c>
      <c r="B725" s="8">
        <f t="shared" si="157"/>
        <v>4</v>
      </c>
      <c r="C725" s="5">
        <v>724</v>
      </c>
      <c r="D725" s="6">
        <v>25.23</v>
      </c>
      <c r="E725" s="6">
        <v>25.23</v>
      </c>
      <c r="F725" s="7">
        <f t="shared" si="156"/>
        <v>0</v>
      </c>
      <c r="G725" s="5">
        <f t="shared" si="155"/>
        <v>56.801333333333325</v>
      </c>
      <c r="H725" s="6">
        <f t="shared" si="158"/>
        <v>-0.10523777777777775</v>
      </c>
      <c r="I725" s="15">
        <f t="shared" si="164"/>
        <v>-1.8442266458414361E-3</v>
      </c>
      <c r="J725" s="15">
        <f t="shared" si="165"/>
        <v>0.10339355113193631</v>
      </c>
      <c r="K725" s="15">
        <f t="shared" si="166"/>
        <v>56.248065339580897</v>
      </c>
      <c r="L725" s="15">
        <f t="shared" si="160"/>
        <v>0.11361928695817178</v>
      </c>
      <c r="M725" s="15">
        <f t="shared" si="161"/>
        <v>0.11564590964590961</v>
      </c>
      <c r="N725" s="18">
        <f t="shared" si="162"/>
        <v>38.327984233886546</v>
      </c>
      <c r="O725" s="15">
        <f t="shared" si="163"/>
        <v>4.7977964226690643E-2</v>
      </c>
    </row>
    <row r="726" spans="1:15" x14ac:dyDescent="0.25">
      <c r="A726" s="8">
        <f t="shared" si="159"/>
        <v>61</v>
      </c>
      <c r="B726" s="8">
        <f t="shared" si="157"/>
        <v>5</v>
      </c>
      <c r="C726" s="5">
        <v>725</v>
      </c>
      <c r="D726" s="6">
        <v>26.640000000000004</v>
      </c>
      <c r="E726" s="6">
        <v>26.640000000000004</v>
      </c>
      <c r="F726" s="7">
        <f t="shared" si="156"/>
        <v>0</v>
      </c>
      <c r="G726" s="5">
        <f t="shared" si="155"/>
        <v>42.779555555555547</v>
      </c>
      <c r="H726" s="6">
        <f t="shared" si="158"/>
        <v>-5.3798518518518475E-2</v>
      </c>
      <c r="I726" s="15">
        <f t="shared" si="164"/>
        <v>-7.6425117170377888E-3</v>
      </c>
      <c r="J726" s="15">
        <f t="shared" si="165"/>
        <v>4.6156006801480687E-2</v>
      </c>
      <c r="K726" s="15">
        <f t="shared" si="166"/>
        <v>40.486802040444211</v>
      </c>
      <c r="L726" s="15">
        <f t="shared" si="160"/>
        <v>5.0720886595033723E-2</v>
      </c>
      <c r="M726" s="15">
        <f t="shared" si="161"/>
        <v>5.9119251119251072E-2</v>
      </c>
      <c r="N726" s="18">
        <f t="shared" si="162"/>
        <v>21.344385285276186</v>
      </c>
      <c r="O726" s="15">
        <f t="shared" si="163"/>
        <v>-1.9397856097889445E-2</v>
      </c>
    </row>
    <row r="727" spans="1:15" x14ac:dyDescent="0.25">
      <c r="A727" s="8">
        <f t="shared" si="159"/>
        <v>61</v>
      </c>
      <c r="B727" s="8">
        <f t="shared" si="157"/>
        <v>6</v>
      </c>
      <c r="C727" s="5">
        <v>726</v>
      </c>
      <c r="D727" s="6">
        <v>13.349999999999998</v>
      </c>
      <c r="E727" s="6">
        <v>13.349999999999998</v>
      </c>
      <c r="F727" s="7">
        <f t="shared" si="156"/>
        <v>0</v>
      </c>
      <c r="G727" s="5">
        <f t="shared" si="155"/>
        <v>11.283111111111111</v>
      </c>
      <c r="H727" s="6">
        <f t="shared" si="158"/>
        <v>6.8896296296296214E-3</v>
      </c>
      <c r="I727" s="15">
        <f t="shared" si="164"/>
        <v>-1.0972869132240185E-2</v>
      </c>
      <c r="J727" s="15">
        <f t="shared" si="165"/>
        <v>-1.7862498761869808E-2</v>
      </c>
      <c r="K727" s="15">
        <f t="shared" si="166"/>
        <v>7.9912503714390555</v>
      </c>
      <c r="L727" s="15">
        <f t="shared" si="160"/>
        <v>-1.9629119518538251E-2</v>
      </c>
      <c r="M727" s="15">
        <f t="shared" si="161"/>
        <v>-7.5710215710215623E-3</v>
      </c>
      <c r="N727" s="18">
        <f t="shared" si="162"/>
        <v>13.377085962232639</v>
      </c>
      <c r="O727" s="15">
        <f t="shared" si="163"/>
        <v>9.9215978874145022E-5</v>
      </c>
    </row>
    <row r="728" spans="1:15" x14ac:dyDescent="0.25">
      <c r="A728" s="8">
        <f t="shared" si="159"/>
        <v>61</v>
      </c>
      <c r="B728" s="8">
        <f t="shared" si="157"/>
        <v>7</v>
      </c>
      <c r="C728" s="5">
        <v>727</v>
      </c>
      <c r="D728" s="6">
        <v>0.5</v>
      </c>
      <c r="E728" s="6">
        <v>0.5</v>
      </c>
      <c r="F728" s="7">
        <f t="shared" si="156"/>
        <v>0</v>
      </c>
      <c r="G728" s="5">
        <f t="shared" si="155"/>
        <v>4.4557777777777785</v>
      </c>
      <c r="H728" s="6">
        <f t="shared" si="158"/>
        <v>-1.3185925925925929E-2</v>
      </c>
      <c r="I728" s="15">
        <f t="shared" si="164"/>
        <v>-1.0656713507337502E-2</v>
      </c>
      <c r="J728" s="15">
        <f t="shared" si="165"/>
        <v>2.5292124185884272E-3</v>
      </c>
      <c r="K728" s="15">
        <f t="shared" si="166"/>
        <v>1.2587637255765278</v>
      </c>
      <c r="L728" s="15">
        <f t="shared" si="160"/>
        <v>2.7793543061411276E-3</v>
      </c>
      <c r="M728" s="15">
        <f t="shared" si="161"/>
        <v>1.4490028490028492E-2</v>
      </c>
      <c r="N728" s="18">
        <f t="shared" si="162"/>
        <v>10.098805951246089</v>
      </c>
      <c r="O728" s="15">
        <f t="shared" si="163"/>
        <v>3.5160461359875779E-2</v>
      </c>
    </row>
    <row r="729" spans="1:15" x14ac:dyDescent="0.25">
      <c r="A729" s="8">
        <f t="shared" si="159"/>
        <v>61</v>
      </c>
      <c r="B729" s="8">
        <f t="shared" si="157"/>
        <v>8</v>
      </c>
      <c r="C729" s="5">
        <v>728</v>
      </c>
      <c r="D729" s="6">
        <v>0.01</v>
      </c>
      <c r="E729" s="6">
        <v>0.01</v>
      </c>
      <c r="F729" s="7">
        <f t="shared" si="156"/>
        <v>0</v>
      </c>
      <c r="G729" s="5">
        <f t="shared" si="155"/>
        <v>3.2571111111111111</v>
      </c>
      <c r="H729" s="6">
        <f t="shared" si="158"/>
        <v>-1.0823703703703703E-2</v>
      </c>
      <c r="I729" s="15">
        <f t="shared" si="164"/>
        <v>-1.5793730150987773E-2</v>
      </c>
      <c r="J729" s="15">
        <f t="shared" si="165"/>
        <v>-4.9700264472840698E-3</v>
      </c>
      <c r="K729" s="15">
        <f t="shared" si="166"/>
        <v>-1.4810079341852211</v>
      </c>
      <c r="L729" s="15">
        <f t="shared" si="160"/>
        <v>-5.4615675244879891E-3</v>
      </c>
      <c r="M729" s="15">
        <f t="shared" si="161"/>
        <v>1.1894179894179895E-2</v>
      </c>
      <c r="N729" s="18">
        <f t="shared" si="162"/>
        <v>6.6777229744560769</v>
      </c>
      <c r="O729" s="15">
        <f t="shared" si="163"/>
        <v>2.4423893679326288E-2</v>
      </c>
    </row>
    <row r="730" spans="1:15" x14ac:dyDescent="0.25">
      <c r="A730" s="8">
        <f t="shared" si="159"/>
        <v>61</v>
      </c>
      <c r="B730" s="8">
        <f t="shared" si="157"/>
        <v>9</v>
      </c>
      <c r="C730" s="5">
        <v>729</v>
      </c>
      <c r="D730" s="6">
        <v>0</v>
      </c>
      <c r="E730" s="6">
        <v>0</v>
      </c>
      <c r="F730" s="7">
        <f t="shared" si="156"/>
        <v>0</v>
      </c>
      <c r="G730" s="5">
        <f t="shared" si="155"/>
        <v>5.2579999999999991</v>
      </c>
      <c r="H730" s="6">
        <f t="shared" si="158"/>
        <v>-1.7526666666666663E-2</v>
      </c>
      <c r="I730" s="15">
        <f t="shared" si="164"/>
        <v>8.7695805641159266E-3</v>
      </c>
      <c r="J730" s="15">
        <f t="shared" si="165"/>
        <v>2.6296247230782589E-2</v>
      </c>
      <c r="K730" s="15">
        <f t="shared" si="166"/>
        <v>7.8888741692347768</v>
      </c>
      <c r="L730" s="15">
        <f t="shared" si="160"/>
        <v>2.8896974978881967E-2</v>
      </c>
      <c r="M730" s="15">
        <f t="shared" si="161"/>
        <v>1.9260073260073257E-2</v>
      </c>
      <c r="N730" s="18">
        <f t="shared" si="162"/>
        <v>21.097470359952894</v>
      </c>
      <c r="O730" s="15">
        <f t="shared" si="163"/>
        <v>7.7280111208618663E-2</v>
      </c>
    </row>
    <row r="731" spans="1:15" x14ac:dyDescent="0.25">
      <c r="A731" s="8">
        <f t="shared" si="159"/>
        <v>61</v>
      </c>
      <c r="B731" s="8">
        <f t="shared" si="157"/>
        <v>10</v>
      </c>
      <c r="C731" s="5">
        <v>730</v>
      </c>
      <c r="D731" s="6">
        <v>20.52</v>
      </c>
      <c r="E731" s="6">
        <v>20.52</v>
      </c>
      <c r="F731" s="7">
        <f t="shared" si="156"/>
        <v>0</v>
      </c>
      <c r="G731" s="5">
        <f t="shared" si="155"/>
        <v>21.998888888888896</v>
      </c>
      <c r="H731" s="6">
        <f t="shared" si="158"/>
        <v>-4.9296296296296544E-3</v>
      </c>
      <c r="I731" s="15">
        <f t="shared" si="164"/>
        <v>6.3662724076329041E-3</v>
      </c>
      <c r="J731" s="15">
        <f t="shared" si="165"/>
        <v>1.1295902037262558E-2</v>
      </c>
      <c r="K731" s="15">
        <f t="shared" si="166"/>
        <v>23.908770611178767</v>
      </c>
      <c r="L731" s="15">
        <f t="shared" si="160"/>
        <v>1.2413079161826986E-2</v>
      </c>
      <c r="M731" s="15">
        <f t="shared" si="161"/>
        <v>5.4171754171754441E-3</v>
      </c>
      <c r="N731" s="18">
        <f t="shared" si="162"/>
        <v>30.864751613402483</v>
      </c>
      <c r="O731" s="15">
        <f t="shared" si="163"/>
        <v>3.7892863052756347E-2</v>
      </c>
    </row>
    <row r="732" spans="1:15" x14ac:dyDescent="0.25">
      <c r="A732" s="8">
        <f t="shared" si="159"/>
        <v>61</v>
      </c>
      <c r="B732" s="8">
        <f t="shared" si="157"/>
        <v>11</v>
      </c>
      <c r="C732" s="5">
        <v>731</v>
      </c>
      <c r="D732" s="6">
        <v>2.3200000000000003</v>
      </c>
      <c r="E732" s="6">
        <v>2.3200000000000003</v>
      </c>
      <c r="F732" s="7">
        <f t="shared" si="156"/>
        <v>0</v>
      </c>
      <c r="G732" s="5">
        <f t="shared" si="155"/>
        <v>30.617999999999999</v>
      </c>
      <c r="H732" s="6">
        <f t="shared" si="158"/>
        <v>-9.4326666666666656E-2</v>
      </c>
      <c r="I732" s="15">
        <f t="shared" si="164"/>
        <v>-1.1872337810890688E-2</v>
      </c>
      <c r="J732" s="15">
        <f t="shared" si="165"/>
        <v>8.2454328855775971E-2</v>
      </c>
      <c r="K732" s="15">
        <f t="shared" si="166"/>
        <v>27.056298656732793</v>
      </c>
      <c r="L732" s="15">
        <f t="shared" si="160"/>
        <v>9.0609152588764813E-2</v>
      </c>
      <c r="M732" s="15">
        <f t="shared" si="161"/>
        <v>0.10365567765567765</v>
      </c>
      <c r="N732" s="18">
        <f t="shared" si="162"/>
        <v>26.632261203713504</v>
      </c>
      <c r="O732" s="15">
        <f t="shared" si="163"/>
        <v>8.905590184510441E-2</v>
      </c>
    </row>
    <row r="733" spans="1:15" x14ac:dyDescent="0.25">
      <c r="A733" s="8">
        <f t="shared" si="159"/>
        <v>61</v>
      </c>
      <c r="B733" s="8">
        <f t="shared" si="157"/>
        <v>12</v>
      </c>
      <c r="C733" s="5">
        <v>732</v>
      </c>
      <c r="D733" s="6">
        <v>28.729999999999997</v>
      </c>
      <c r="E733" s="6">
        <v>28.729999999999997</v>
      </c>
      <c r="F733" s="7">
        <f t="shared" si="156"/>
        <v>0</v>
      </c>
      <c r="G733" s="5">
        <f t="shared" si="155"/>
        <v>27.382666666666658</v>
      </c>
      <c r="H733" s="6">
        <f t="shared" si="158"/>
        <v>4.4911111111111289E-3</v>
      </c>
      <c r="I733" s="15">
        <f t="shared" si="164"/>
        <v>-1.6418617188489543E-2</v>
      </c>
      <c r="J733" s="15">
        <f t="shared" si="165"/>
        <v>-2.0909728299600673E-2</v>
      </c>
      <c r="K733" s="15">
        <f t="shared" si="166"/>
        <v>22.457081510119796</v>
      </c>
      <c r="L733" s="15">
        <f t="shared" si="160"/>
        <v>-2.2977723406154584E-2</v>
      </c>
      <c r="M733" s="15">
        <f t="shared" si="161"/>
        <v>-4.9352869352869543E-3</v>
      </c>
      <c r="N733" s="18">
        <f t="shared" si="162"/>
        <v>23.43704013648351</v>
      </c>
      <c r="O733" s="15">
        <f t="shared" si="163"/>
        <v>-1.9388131368192257E-2</v>
      </c>
    </row>
    <row r="734" spans="1:15" x14ac:dyDescent="0.25">
      <c r="A734" s="8">
        <f t="shared" si="159"/>
        <v>62</v>
      </c>
      <c r="B734" s="8">
        <f t="shared" si="157"/>
        <v>1</v>
      </c>
      <c r="C734" s="5">
        <v>733</v>
      </c>
      <c r="D734" s="6">
        <v>7.05</v>
      </c>
      <c r="E734" s="6">
        <v>7.05</v>
      </c>
      <c r="F734" s="7">
        <f t="shared" si="156"/>
        <v>0</v>
      </c>
      <c r="G734" s="5">
        <f t="shared" si="155"/>
        <v>30.238222222222227</v>
      </c>
      <c r="H734" s="6">
        <f t="shared" si="158"/>
        <v>-7.7294074074074084E-2</v>
      </c>
      <c r="I734" s="15">
        <f t="shared" si="164"/>
        <v>-2.8366312484845845E-3</v>
      </c>
      <c r="J734" s="15">
        <f t="shared" si="165"/>
        <v>7.4457442825589498E-2</v>
      </c>
      <c r="K734" s="15">
        <f t="shared" si="166"/>
        <v>29.387232847676852</v>
      </c>
      <c r="L734" s="15">
        <f t="shared" si="160"/>
        <v>8.1821365742406046E-2</v>
      </c>
      <c r="M734" s="15">
        <f t="shared" si="161"/>
        <v>8.4938542938542957E-2</v>
      </c>
      <c r="N734" s="18">
        <f t="shared" si="162"/>
        <v>30.254301048535201</v>
      </c>
      <c r="O734" s="15">
        <f t="shared" si="163"/>
        <v>8.499743973822417E-2</v>
      </c>
    </row>
    <row r="735" spans="1:15" x14ac:dyDescent="0.25">
      <c r="A735" s="8">
        <f t="shared" si="159"/>
        <v>62</v>
      </c>
      <c r="B735" s="8">
        <f t="shared" si="157"/>
        <v>2</v>
      </c>
      <c r="C735" s="5">
        <v>734</v>
      </c>
      <c r="D735" s="6">
        <v>22.3</v>
      </c>
      <c r="E735" s="6">
        <v>22.3</v>
      </c>
      <c r="F735" s="7">
        <f t="shared" si="156"/>
        <v>0</v>
      </c>
      <c r="G735" s="5">
        <f t="shared" si="155"/>
        <v>29.712</v>
      </c>
      <c r="H735" s="6">
        <f t="shared" si="158"/>
        <v>-2.4706666666666665E-2</v>
      </c>
      <c r="I735" s="15">
        <f t="shared" si="164"/>
        <v>3.6562593498289599E-3</v>
      </c>
      <c r="J735" s="15">
        <f t="shared" si="165"/>
        <v>2.8362926016495624E-2</v>
      </c>
      <c r="K735" s="15">
        <f t="shared" si="166"/>
        <v>30.808877804948686</v>
      </c>
      <c r="L735" s="15">
        <f t="shared" si="160"/>
        <v>3.1168050567577602E-2</v>
      </c>
      <c r="M735" s="15">
        <f t="shared" si="161"/>
        <v>2.7150183150183145E-2</v>
      </c>
      <c r="N735" s="18">
        <f t="shared" si="162"/>
        <v>34.699410370099471</v>
      </c>
      <c r="O735" s="15">
        <f t="shared" si="163"/>
        <v>4.5419085604759969E-2</v>
      </c>
    </row>
    <row r="736" spans="1:15" x14ac:dyDescent="0.25">
      <c r="A736" s="8">
        <f t="shared" si="159"/>
        <v>62</v>
      </c>
      <c r="B736" s="8">
        <f t="shared" si="157"/>
        <v>3</v>
      </c>
      <c r="C736" s="5">
        <v>735</v>
      </c>
      <c r="D736" s="6">
        <v>55.09</v>
      </c>
      <c r="E736" s="6">
        <v>55.09</v>
      </c>
      <c r="F736" s="7">
        <f t="shared" si="156"/>
        <v>0</v>
      </c>
      <c r="G736" s="5">
        <f t="shared" si="155"/>
        <v>50.258222222222223</v>
      </c>
      <c r="H736" s="6">
        <f t="shared" si="158"/>
        <v>1.6105925925925937E-2</v>
      </c>
      <c r="I736" s="15">
        <f t="shared" si="164"/>
        <v>-9.3100842060919922E-3</v>
      </c>
      <c r="J736" s="15">
        <f t="shared" si="165"/>
        <v>-2.5416010132017927E-2</v>
      </c>
      <c r="K736" s="15">
        <f t="shared" si="166"/>
        <v>47.465196960394628</v>
      </c>
      <c r="L736" s="15">
        <f t="shared" si="160"/>
        <v>-2.7929681463755952E-2</v>
      </c>
      <c r="M736" s="15">
        <f t="shared" si="161"/>
        <v>-1.7698819698819708E-2</v>
      </c>
      <c r="N736" s="18">
        <f t="shared" si="162"/>
        <v>33.57290701127895</v>
      </c>
      <c r="O736" s="15">
        <f t="shared" si="163"/>
        <v>-7.8817190434875659E-2</v>
      </c>
    </row>
    <row r="737" spans="1:15" x14ac:dyDescent="0.25">
      <c r="A737" s="8">
        <f t="shared" si="159"/>
        <v>62</v>
      </c>
      <c r="B737" s="8">
        <f t="shared" si="157"/>
        <v>4</v>
      </c>
      <c r="C737" s="5">
        <v>736</v>
      </c>
      <c r="D737" s="6">
        <v>33.039999999999992</v>
      </c>
      <c r="E737" s="6">
        <v>33.039999999999992</v>
      </c>
      <c r="F737" s="7">
        <f t="shared" si="156"/>
        <v>0</v>
      </c>
      <c r="G737" s="5">
        <f t="shared" si="155"/>
        <v>56.801333333333325</v>
      </c>
      <c r="H737" s="6">
        <f t="shared" si="158"/>
        <v>-7.9204444444444438E-2</v>
      </c>
      <c r="I737" s="15">
        <f t="shared" si="164"/>
        <v>-1.1626412267215653E-2</v>
      </c>
      <c r="J737" s="15">
        <f t="shared" si="165"/>
        <v>6.7578032177228783E-2</v>
      </c>
      <c r="K737" s="15">
        <f t="shared" si="166"/>
        <v>53.313409653168627</v>
      </c>
      <c r="L737" s="15">
        <f t="shared" si="160"/>
        <v>7.4261573821130536E-2</v>
      </c>
      <c r="M737" s="15">
        <f t="shared" si="161"/>
        <v>8.7037851037851041E-2</v>
      </c>
      <c r="N737" s="18">
        <f t="shared" si="162"/>
        <v>38.048596087235133</v>
      </c>
      <c r="O737" s="15">
        <f t="shared" si="163"/>
        <v>1.8346505814048134E-2</v>
      </c>
    </row>
    <row r="738" spans="1:15" x14ac:dyDescent="0.25">
      <c r="A738" s="8">
        <f t="shared" si="159"/>
        <v>62</v>
      </c>
      <c r="B738" s="8">
        <f t="shared" si="157"/>
        <v>5</v>
      </c>
      <c r="C738" s="5">
        <v>737</v>
      </c>
      <c r="D738" s="6">
        <v>13.53</v>
      </c>
      <c r="E738" s="6">
        <v>13.53</v>
      </c>
      <c r="F738" s="7">
        <f t="shared" si="156"/>
        <v>0</v>
      </c>
      <c r="G738" s="5">
        <f t="shared" si="155"/>
        <v>42.779555555555547</v>
      </c>
      <c r="H738" s="6">
        <f t="shared" si="158"/>
        <v>-9.7498518518518484E-2</v>
      </c>
      <c r="I738" s="15">
        <f t="shared" si="164"/>
        <v>-1.2009985506530499E-2</v>
      </c>
      <c r="J738" s="15">
        <f t="shared" si="165"/>
        <v>8.5488533011987985E-2</v>
      </c>
      <c r="K738" s="15">
        <f t="shared" si="166"/>
        <v>39.176559903596399</v>
      </c>
      <c r="L738" s="15">
        <f t="shared" si="160"/>
        <v>9.3943442870316474E-2</v>
      </c>
      <c r="M738" s="15">
        <f t="shared" si="161"/>
        <v>0.1071412291412291</v>
      </c>
      <c r="N738" s="18">
        <f t="shared" si="162"/>
        <v>32.159502615573359</v>
      </c>
      <c r="O738" s="15">
        <f t="shared" si="163"/>
        <v>6.8239936320781527E-2</v>
      </c>
    </row>
    <row r="739" spans="1:15" x14ac:dyDescent="0.25">
      <c r="A739" s="8">
        <f t="shared" si="159"/>
        <v>62</v>
      </c>
      <c r="B739" s="8">
        <f t="shared" si="157"/>
        <v>6</v>
      </c>
      <c r="C739" s="5">
        <v>738</v>
      </c>
      <c r="D739" s="6">
        <v>0.01</v>
      </c>
      <c r="E739" s="6">
        <v>0.01</v>
      </c>
      <c r="F739" s="7">
        <f t="shared" si="156"/>
        <v>0</v>
      </c>
      <c r="G739" s="5">
        <f t="shared" si="155"/>
        <v>11.283111111111111</v>
      </c>
      <c r="H739" s="6">
        <f t="shared" si="158"/>
        <v>-3.7577037037037041E-2</v>
      </c>
      <c r="I739" s="15">
        <f t="shared" si="164"/>
        <v>-1.1612572811247262E-2</v>
      </c>
      <c r="J739" s="15">
        <f t="shared" si="165"/>
        <v>2.5964464225789779E-2</v>
      </c>
      <c r="K739" s="15">
        <f t="shared" si="166"/>
        <v>7.7993392677369329</v>
      </c>
      <c r="L739" s="15">
        <f t="shared" si="160"/>
        <v>2.8532378270098656E-2</v>
      </c>
      <c r="M739" s="15">
        <f t="shared" si="161"/>
        <v>4.1293447293447298E-2</v>
      </c>
      <c r="N739" s="18">
        <f t="shared" si="162"/>
        <v>20.098766778700156</v>
      </c>
      <c r="O739" s="15">
        <f t="shared" si="163"/>
        <v>7.3585226295604961E-2</v>
      </c>
    </row>
    <row r="740" spans="1:15" x14ac:dyDescent="0.25">
      <c r="A740" s="8">
        <f t="shared" si="159"/>
        <v>62</v>
      </c>
      <c r="B740" s="8">
        <f t="shared" si="157"/>
        <v>7</v>
      </c>
      <c r="C740" s="5">
        <v>739</v>
      </c>
      <c r="D740" s="6">
        <v>1.1100000000000001</v>
      </c>
      <c r="E740" s="6">
        <v>1.1100000000000001</v>
      </c>
      <c r="F740" s="7">
        <f t="shared" si="156"/>
        <v>0</v>
      </c>
      <c r="G740" s="5">
        <f t="shared" si="155"/>
        <v>4.4557777777777785</v>
      </c>
      <c r="H740" s="6">
        <f t="shared" si="158"/>
        <v>-1.1152592592592594E-2</v>
      </c>
      <c r="I740" s="15">
        <f t="shared" si="164"/>
        <v>-1.1010783235147445E-2</v>
      </c>
      <c r="J740" s="15">
        <f t="shared" si="165"/>
        <v>1.4180935744514955E-4</v>
      </c>
      <c r="K740" s="15">
        <f t="shared" si="166"/>
        <v>1.1525428072335453</v>
      </c>
      <c r="L740" s="15">
        <f t="shared" si="160"/>
        <v>1.5583445873093479E-4</v>
      </c>
      <c r="M740" s="15">
        <f t="shared" si="161"/>
        <v>1.2255596255596257E-2</v>
      </c>
      <c r="N740" s="18">
        <f t="shared" si="162"/>
        <v>11.678629309250161</v>
      </c>
      <c r="O740" s="15">
        <f t="shared" si="163"/>
        <v>3.871292787271121E-2</v>
      </c>
    </row>
    <row r="741" spans="1:15" x14ac:dyDescent="0.25">
      <c r="A741" s="8">
        <f t="shared" si="159"/>
        <v>62</v>
      </c>
      <c r="B741" s="8">
        <f t="shared" si="157"/>
        <v>8</v>
      </c>
      <c r="C741" s="5">
        <v>740</v>
      </c>
      <c r="D741" s="6">
        <v>5</v>
      </c>
      <c r="E741" s="6">
        <v>5</v>
      </c>
      <c r="F741" s="7">
        <f t="shared" si="156"/>
        <v>0</v>
      </c>
      <c r="G741" s="5">
        <f t="shared" si="155"/>
        <v>3.2571111111111111</v>
      </c>
      <c r="H741" s="6">
        <f t="shared" si="158"/>
        <v>5.8096296296296299E-3</v>
      </c>
      <c r="I741" s="15">
        <f t="shared" si="164"/>
        <v>-1.286944687090128E-2</v>
      </c>
      <c r="J741" s="15">
        <f t="shared" si="165"/>
        <v>-1.8679076500530911E-2</v>
      </c>
      <c r="K741" s="15">
        <f t="shared" si="166"/>
        <v>-0.60372295015927291</v>
      </c>
      <c r="L741" s="15">
        <f t="shared" si="160"/>
        <v>-2.052645769289111E-2</v>
      </c>
      <c r="M741" s="15">
        <f t="shared" si="161"/>
        <v>-6.3842083842083844E-3</v>
      </c>
      <c r="N741" s="18">
        <f t="shared" si="162"/>
        <v>8.2802576375421086</v>
      </c>
      <c r="O741" s="15">
        <f t="shared" si="163"/>
        <v>1.2015595741912485E-2</v>
      </c>
    </row>
    <row r="742" spans="1:15" x14ac:dyDescent="0.25">
      <c r="A742" s="8">
        <f t="shared" si="159"/>
        <v>62</v>
      </c>
      <c r="B742" s="8">
        <f t="shared" si="157"/>
        <v>9</v>
      </c>
      <c r="C742" s="5">
        <v>741</v>
      </c>
      <c r="D742" s="6">
        <v>0.01</v>
      </c>
      <c r="E742" s="6">
        <v>0.01</v>
      </c>
      <c r="F742" s="7">
        <f t="shared" si="156"/>
        <v>0</v>
      </c>
      <c r="G742" s="5">
        <f t="shared" si="155"/>
        <v>5.2579999999999991</v>
      </c>
      <c r="H742" s="6">
        <f t="shared" si="158"/>
        <v>-1.7493333333333329E-2</v>
      </c>
      <c r="I742" s="15">
        <f t="shared" si="164"/>
        <v>8.5732064779715841E-3</v>
      </c>
      <c r="J742" s="15">
        <f t="shared" si="165"/>
        <v>2.6066539811304912E-2</v>
      </c>
      <c r="K742" s="15">
        <f t="shared" si="166"/>
        <v>7.8299619433914742</v>
      </c>
      <c r="L742" s="15">
        <f t="shared" si="160"/>
        <v>2.8644549243192215E-2</v>
      </c>
      <c r="M742" s="15">
        <f t="shared" si="161"/>
        <v>1.9223443223443222E-2</v>
      </c>
      <c r="N742" s="18">
        <f t="shared" si="162"/>
        <v>19.184103312838587</v>
      </c>
      <c r="O742" s="15">
        <f t="shared" si="163"/>
        <v>7.0234810669738412E-2</v>
      </c>
    </row>
    <row r="743" spans="1:15" x14ac:dyDescent="0.25">
      <c r="A743" s="8">
        <f t="shared" si="159"/>
        <v>62</v>
      </c>
      <c r="B743" s="8">
        <f t="shared" si="157"/>
        <v>10</v>
      </c>
      <c r="C743" s="5">
        <v>742</v>
      </c>
      <c r="D743" s="6">
        <v>0.02</v>
      </c>
      <c r="E743" s="6">
        <v>0.02</v>
      </c>
      <c r="F743" s="7">
        <f t="shared" si="156"/>
        <v>0</v>
      </c>
      <c r="G743" s="5">
        <f t="shared" si="155"/>
        <v>21.998888888888896</v>
      </c>
      <c r="H743" s="6">
        <f t="shared" si="158"/>
        <v>-7.3262962962962988E-2</v>
      </c>
      <c r="I743" s="15">
        <f t="shared" si="164"/>
        <v>-7.5498719464682619E-3</v>
      </c>
      <c r="J743" s="15">
        <f t="shared" si="165"/>
        <v>6.5713091016494724E-2</v>
      </c>
      <c r="K743" s="15">
        <f t="shared" si="166"/>
        <v>19.733927304948416</v>
      </c>
      <c r="L743" s="15">
        <f t="shared" si="160"/>
        <v>7.2212187930213986E-2</v>
      </c>
      <c r="M743" s="15">
        <f t="shared" si="161"/>
        <v>8.0508750508750532E-2</v>
      </c>
      <c r="N743" s="18">
        <f t="shared" si="162"/>
        <v>20.151508400230455</v>
      </c>
      <c r="O743" s="15">
        <f t="shared" si="163"/>
        <v>7.3741789011833175E-2</v>
      </c>
    </row>
    <row r="744" spans="1:15" x14ac:dyDescent="0.25">
      <c r="A744" s="8">
        <f t="shared" si="159"/>
        <v>62</v>
      </c>
      <c r="B744" s="8">
        <f t="shared" si="157"/>
        <v>11</v>
      </c>
      <c r="C744" s="5">
        <v>743</v>
      </c>
      <c r="D744" s="6">
        <v>13.849999999999998</v>
      </c>
      <c r="E744" s="6">
        <v>13.849999999999998</v>
      </c>
      <c r="F744" s="7">
        <f t="shared" si="156"/>
        <v>0</v>
      </c>
      <c r="G744" s="5">
        <f t="shared" si="155"/>
        <v>30.617999999999999</v>
      </c>
      <c r="H744" s="6">
        <f t="shared" si="158"/>
        <v>-5.5893333333333337E-2</v>
      </c>
      <c r="I744" s="15">
        <f t="shared" si="164"/>
        <v>-1.1896718006311395E-2</v>
      </c>
      <c r="J744" s="15">
        <f t="shared" si="165"/>
        <v>4.399661532702194E-2</v>
      </c>
      <c r="K744" s="15">
        <f t="shared" si="166"/>
        <v>27.048984598106578</v>
      </c>
      <c r="L744" s="15">
        <f t="shared" si="160"/>
        <v>4.8347928930793337E-2</v>
      </c>
      <c r="M744" s="15">
        <f t="shared" si="161"/>
        <v>6.1421245421245427E-2</v>
      </c>
      <c r="N744" s="18">
        <f t="shared" si="162"/>
        <v>20.350608629325574</v>
      </c>
      <c r="O744" s="15">
        <f t="shared" si="163"/>
        <v>2.3811753220972807E-2</v>
      </c>
    </row>
    <row r="745" spans="1:15" x14ac:dyDescent="0.25">
      <c r="A745" s="8">
        <f t="shared" si="159"/>
        <v>62</v>
      </c>
      <c r="B745" s="8">
        <f t="shared" si="157"/>
        <v>12</v>
      </c>
      <c r="C745" s="5">
        <v>744</v>
      </c>
      <c r="D745" s="6">
        <v>18.720000000000002</v>
      </c>
      <c r="E745" s="6">
        <v>18.720000000000002</v>
      </c>
      <c r="F745" s="7">
        <f t="shared" si="156"/>
        <v>0</v>
      </c>
      <c r="G745" s="5">
        <f t="shared" si="155"/>
        <v>27.382666666666658</v>
      </c>
      <c r="H745" s="6">
        <f t="shared" si="158"/>
        <v>-2.8875555555555519E-2</v>
      </c>
      <c r="I745" s="15">
        <f t="shared" si="164"/>
        <v>-1.7971324009990335E-2</v>
      </c>
      <c r="J745" s="15">
        <f t="shared" si="165"/>
        <v>1.0904231545565184E-2</v>
      </c>
      <c r="K745" s="15">
        <f t="shared" si="166"/>
        <v>21.991269463669557</v>
      </c>
      <c r="L745" s="15">
        <f t="shared" si="160"/>
        <v>1.1982672028093607E-2</v>
      </c>
      <c r="M745" s="15">
        <f t="shared" si="161"/>
        <v>3.173137973137969E-2</v>
      </c>
      <c r="N745" s="18">
        <f t="shared" si="162"/>
        <v>24.003753237098699</v>
      </c>
      <c r="O745" s="15">
        <f t="shared" si="163"/>
        <v>1.9354407461899988E-2</v>
      </c>
    </row>
    <row r="746" spans="1:15" x14ac:dyDescent="0.25">
      <c r="A746" s="8">
        <f t="shared" si="159"/>
        <v>63</v>
      </c>
      <c r="B746" s="8">
        <f t="shared" si="157"/>
        <v>1</v>
      </c>
      <c r="C746" s="5">
        <v>745</v>
      </c>
      <c r="D746" s="6">
        <v>37.46</v>
      </c>
      <c r="E746" s="6">
        <v>37.46</v>
      </c>
      <c r="F746" s="7">
        <f t="shared" si="156"/>
        <v>0</v>
      </c>
      <c r="G746" s="5">
        <f t="shared" si="155"/>
        <v>30.238222222222227</v>
      </c>
      <c r="H746" s="6">
        <f t="shared" si="158"/>
        <v>2.4072592592592579E-2</v>
      </c>
      <c r="I746" s="15">
        <f t="shared" si="164"/>
        <v>-1.7980198863529126E-2</v>
      </c>
      <c r="J746" s="15">
        <f t="shared" si="165"/>
        <v>-4.2052791456121702E-2</v>
      </c>
      <c r="K746" s="15">
        <f t="shared" si="166"/>
        <v>24.84416256316349</v>
      </c>
      <c r="L746" s="15">
        <f t="shared" si="160"/>
        <v>-4.6211858742990886E-2</v>
      </c>
      <c r="M746" s="15">
        <f t="shared" si="161"/>
        <v>-2.645339845339844E-2</v>
      </c>
      <c r="N746" s="18">
        <f t="shared" si="162"/>
        <v>23.768168881157202</v>
      </c>
      <c r="O746" s="15">
        <f t="shared" si="163"/>
        <v>-5.0153227541548717E-2</v>
      </c>
    </row>
    <row r="747" spans="1:15" x14ac:dyDescent="0.25">
      <c r="A747" s="8">
        <f t="shared" si="159"/>
        <v>63</v>
      </c>
      <c r="B747" s="8">
        <f t="shared" si="157"/>
        <v>2</v>
      </c>
      <c r="C747" s="5">
        <v>746</v>
      </c>
      <c r="D747" s="6">
        <v>65.159999999999982</v>
      </c>
      <c r="E747" s="6">
        <v>65.159999999999982</v>
      </c>
      <c r="F747" s="7">
        <f t="shared" si="156"/>
        <v>0</v>
      </c>
      <c r="G747" s="5">
        <f t="shared" si="155"/>
        <v>29.712</v>
      </c>
      <c r="H747" s="6">
        <f t="shared" si="158"/>
        <v>0.11815999999999993</v>
      </c>
      <c r="I747" s="15">
        <f t="shared" si="164"/>
        <v>6.1665934401062298E-3</v>
      </c>
      <c r="J747" s="15">
        <f t="shared" si="165"/>
        <v>-0.1119934065598937</v>
      </c>
      <c r="K747" s="15">
        <f t="shared" si="166"/>
        <v>31.56197803203187</v>
      </c>
      <c r="L747" s="15">
        <f t="shared" si="160"/>
        <v>-0.12306967753834472</v>
      </c>
      <c r="M747" s="15">
        <f t="shared" si="161"/>
        <v>-0.12984615384615378</v>
      </c>
      <c r="N747" s="18">
        <f t="shared" si="162"/>
        <v>39.59902164417695</v>
      </c>
      <c r="O747" s="15">
        <f t="shared" si="163"/>
        <v>-9.3629957347337117E-2</v>
      </c>
    </row>
    <row r="748" spans="1:15" x14ac:dyDescent="0.25">
      <c r="A748" s="8">
        <f t="shared" si="159"/>
        <v>63</v>
      </c>
      <c r="B748" s="8">
        <f t="shared" si="157"/>
        <v>3</v>
      </c>
      <c r="C748" s="5">
        <v>747</v>
      </c>
      <c r="D748" s="6">
        <v>13.17</v>
      </c>
      <c r="E748" s="6">
        <v>13.17</v>
      </c>
      <c r="F748" s="7">
        <f t="shared" si="156"/>
        <v>0</v>
      </c>
      <c r="G748" s="5">
        <f t="shared" si="155"/>
        <v>50.258222222222223</v>
      </c>
      <c r="H748" s="6">
        <f t="shared" si="158"/>
        <v>-0.12362740740740741</v>
      </c>
      <c r="I748" s="15">
        <f t="shared" si="164"/>
        <v>1.425397488162192E-2</v>
      </c>
      <c r="J748" s="15">
        <f t="shared" si="165"/>
        <v>0.13788138228902933</v>
      </c>
      <c r="K748" s="15">
        <f t="shared" si="166"/>
        <v>54.5344146867088</v>
      </c>
      <c r="L748" s="15">
        <f t="shared" si="160"/>
        <v>0.15151800251541683</v>
      </c>
      <c r="M748" s="15">
        <f t="shared" si="161"/>
        <v>0.13585429385429384</v>
      </c>
      <c r="N748" s="18">
        <f t="shared" si="162"/>
        <v>48.653248714685184</v>
      </c>
      <c r="O748" s="15">
        <f t="shared" si="163"/>
        <v>0.12997527001716183</v>
      </c>
    </row>
    <row r="749" spans="1:15" x14ac:dyDescent="0.25">
      <c r="A749" s="8">
        <f t="shared" si="159"/>
        <v>63</v>
      </c>
      <c r="B749" s="8">
        <f t="shared" si="157"/>
        <v>4</v>
      </c>
      <c r="C749" s="5">
        <v>748</v>
      </c>
      <c r="D749" s="6">
        <v>32.83</v>
      </c>
      <c r="E749" s="6">
        <v>32.83</v>
      </c>
      <c r="F749" s="7">
        <f t="shared" si="156"/>
        <v>0</v>
      </c>
      <c r="G749" s="5">
        <f t="shared" si="155"/>
        <v>56.801333333333325</v>
      </c>
      <c r="H749" s="6">
        <f t="shared" si="158"/>
        <v>-7.9904444444444417E-2</v>
      </c>
      <c r="I749" s="15">
        <f t="shared" si="164"/>
        <v>-1.3317844865276152E-2</v>
      </c>
      <c r="J749" s="15">
        <f t="shared" si="165"/>
        <v>6.6586599579168265E-2</v>
      </c>
      <c r="K749" s="15">
        <f t="shared" si="166"/>
        <v>52.805979873750481</v>
      </c>
      <c r="L749" s="15">
        <f t="shared" si="160"/>
        <v>7.3172087449635465E-2</v>
      </c>
      <c r="M749" s="15">
        <f t="shared" si="161"/>
        <v>8.7807081807081785E-2</v>
      </c>
      <c r="N749" s="18">
        <f t="shared" si="162"/>
        <v>30.18916625472092</v>
      </c>
      <c r="O749" s="15">
        <f t="shared" si="163"/>
        <v>-9.6733836823409466E-3</v>
      </c>
    </row>
    <row r="750" spans="1:15" x14ac:dyDescent="0.25">
      <c r="A750" s="8">
        <f t="shared" si="159"/>
        <v>63</v>
      </c>
      <c r="B750" s="8">
        <f t="shared" si="157"/>
        <v>5</v>
      </c>
      <c r="C750" s="5">
        <v>749</v>
      </c>
      <c r="D750" s="6">
        <v>66.289999999999992</v>
      </c>
      <c r="E750" s="6">
        <v>66.289999999999992</v>
      </c>
      <c r="F750" s="7">
        <f t="shared" si="156"/>
        <v>0</v>
      </c>
      <c r="G750" s="5">
        <f t="shared" si="155"/>
        <v>42.779555555555547</v>
      </c>
      <c r="H750" s="6">
        <f t="shared" si="158"/>
        <v>7.8368148148148145E-2</v>
      </c>
      <c r="I750" s="15">
        <f t="shared" si="164"/>
        <v>-2.2689861454657068E-2</v>
      </c>
      <c r="J750" s="15">
        <f t="shared" si="165"/>
        <v>-0.10105800960280521</v>
      </c>
      <c r="K750" s="15">
        <f t="shared" si="166"/>
        <v>35.972597119158429</v>
      </c>
      <c r="L750" s="15">
        <f t="shared" si="160"/>
        <v>-0.11105275780528046</v>
      </c>
      <c r="M750" s="15">
        <f t="shared" si="161"/>
        <v>-8.6118844118844129E-2</v>
      </c>
      <c r="N750" s="18">
        <f t="shared" si="162"/>
        <v>20.750089994451656</v>
      </c>
      <c r="O750" s="15">
        <f t="shared" si="163"/>
        <v>-0.16681285716318073</v>
      </c>
    </row>
    <row r="751" spans="1:15" x14ac:dyDescent="0.25">
      <c r="A751" s="8">
        <f t="shared" si="159"/>
        <v>63</v>
      </c>
      <c r="B751" s="8">
        <f t="shared" si="157"/>
        <v>6</v>
      </c>
      <c r="C751" s="5">
        <v>750</v>
      </c>
      <c r="D751" s="6">
        <v>2.0300000000000002</v>
      </c>
      <c r="E751" s="6">
        <v>2.0300000000000002</v>
      </c>
      <c r="F751" s="7">
        <f t="shared" si="156"/>
        <v>0</v>
      </c>
      <c r="G751" s="5">
        <f t="shared" si="155"/>
        <v>11.283111111111111</v>
      </c>
      <c r="H751" s="6">
        <f t="shared" si="158"/>
        <v>-3.08437037037037E-2</v>
      </c>
      <c r="I751" s="15">
        <f t="shared" si="164"/>
        <v>-1.2781720770527966E-2</v>
      </c>
      <c r="J751" s="15">
        <f t="shared" si="165"/>
        <v>1.8061982933175735E-2</v>
      </c>
      <c r="K751" s="15">
        <f t="shared" si="166"/>
        <v>7.4485948799527222</v>
      </c>
      <c r="L751" s="15">
        <f t="shared" si="160"/>
        <v>1.9848332893599715E-2</v>
      </c>
      <c r="M751" s="15">
        <f t="shared" si="161"/>
        <v>3.3894179894179893E-2</v>
      </c>
      <c r="N751" s="18">
        <f t="shared" si="162"/>
        <v>23.560445552930553</v>
      </c>
      <c r="O751" s="15">
        <f t="shared" si="163"/>
        <v>7.8866100926485536E-2</v>
      </c>
    </row>
    <row r="752" spans="1:15" x14ac:dyDescent="0.25">
      <c r="A752" s="8">
        <f t="shared" si="159"/>
        <v>63</v>
      </c>
      <c r="B752" s="8">
        <f t="shared" si="157"/>
        <v>7</v>
      </c>
      <c r="C752" s="5">
        <v>751</v>
      </c>
      <c r="D752" s="6">
        <v>0.42</v>
      </c>
      <c r="E752" s="6">
        <v>0.42</v>
      </c>
      <c r="F752" s="7">
        <f t="shared" si="156"/>
        <v>0</v>
      </c>
      <c r="G752" s="5">
        <f t="shared" si="155"/>
        <v>4.4557777777777785</v>
      </c>
      <c r="H752" s="6">
        <f t="shared" si="158"/>
        <v>-1.3452592592592596E-2</v>
      </c>
      <c r="I752" s="15">
        <f t="shared" si="164"/>
        <v>-5.4623056564085783E-3</v>
      </c>
      <c r="J752" s="15">
        <f t="shared" si="165"/>
        <v>7.9902869361840184E-3</v>
      </c>
      <c r="K752" s="15">
        <f t="shared" si="166"/>
        <v>2.817086080855205</v>
      </c>
      <c r="L752" s="15">
        <f t="shared" si="160"/>
        <v>8.7805350947077112E-3</v>
      </c>
      <c r="M752" s="15">
        <f t="shared" si="161"/>
        <v>1.4783068783068787E-2</v>
      </c>
      <c r="N752" s="18">
        <f t="shared" si="162"/>
        <v>14.166168070960937</v>
      </c>
      <c r="O752" s="15">
        <f t="shared" si="163"/>
        <v>5.0352263996193913E-2</v>
      </c>
    </row>
    <row r="753" spans="1:15" x14ac:dyDescent="0.25">
      <c r="A753" s="8">
        <f t="shared" si="159"/>
        <v>63</v>
      </c>
      <c r="B753" s="8">
        <f t="shared" si="157"/>
        <v>8</v>
      </c>
      <c r="C753" s="5">
        <v>752</v>
      </c>
      <c r="D753" s="6">
        <v>0.34</v>
      </c>
      <c r="E753" s="6">
        <v>0.34</v>
      </c>
      <c r="F753" s="7">
        <f t="shared" si="156"/>
        <v>0</v>
      </c>
      <c r="G753" s="5">
        <f t="shared" si="155"/>
        <v>3.2571111111111111</v>
      </c>
      <c r="H753" s="6">
        <f t="shared" si="158"/>
        <v>-9.7237037037037049E-3</v>
      </c>
      <c r="I753" s="15">
        <f t="shared" si="164"/>
        <v>1.7133048653480854E-2</v>
      </c>
      <c r="J753" s="15">
        <f t="shared" si="165"/>
        <v>2.6856752357184557E-2</v>
      </c>
      <c r="K753" s="15">
        <f t="shared" si="166"/>
        <v>8.3970257071553664</v>
      </c>
      <c r="L753" s="15">
        <f t="shared" si="160"/>
        <v>2.9512914678224787E-2</v>
      </c>
      <c r="M753" s="15">
        <f t="shared" si="161"/>
        <v>1.0685388685388686E-2</v>
      </c>
      <c r="N753" s="18">
        <f t="shared" si="162"/>
        <v>11.511608877134424</v>
      </c>
      <c r="O753" s="15">
        <f t="shared" si="163"/>
        <v>4.0921644238587636E-2</v>
      </c>
    </row>
    <row r="754" spans="1:15" x14ac:dyDescent="0.25">
      <c r="A754" s="8">
        <f t="shared" si="159"/>
        <v>63</v>
      </c>
      <c r="B754" s="8">
        <f t="shared" si="157"/>
        <v>9</v>
      </c>
      <c r="C754" s="5">
        <v>753</v>
      </c>
      <c r="D754" s="6">
        <v>2.5099999999999998</v>
      </c>
      <c r="E754" s="6">
        <v>2.5099999999999998</v>
      </c>
      <c r="F754" s="7">
        <f t="shared" si="156"/>
        <v>0</v>
      </c>
      <c r="G754" s="5">
        <f t="shared" si="155"/>
        <v>5.2579999999999991</v>
      </c>
      <c r="H754" s="6">
        <f t="shared" si="158"/>
        <v>-9.159999999999998E-3</v>
      </c>
      <c r="I754" s="15">
        <f t="shared" si="164"/>
        <v>1.701435383464469E-3</v>
      </c>
      <c r="J754" s="15">
        <f t="shared" si="165"/>
        <v>1.0861435383464468E-2</v>
      </c>
      <c r="K754" s="15">
        <f t="shared" si="166"/>
        <v>5.7684306150393398</v>
      </c>
      <c r="L754" s="15">
        <f t="shared" si="160"/>
        <v>1.193564327853238E-2</v>
      </c>
      <c r="M754" s="15">
        <f t="shared" si="161"/>
        <v>1.0065934065934064E-2</v>
      </c>
      <c r="N754" s="18">
        <f t="shared" si="162"/>
        <v>7.0049493023633245</v>
      </c>
      <c r="O754" s="15">
        <f t="shared" si="163"/>
        <v>1.646501575957262E-2</v>
      </c>
    </row>
    <row r="755" spans="1:15" x14ac:dyDescent="0.25">
      <c r="A755" s="8">
        <f t="shared" si="159"/>
        <v>63</v>
      </c>
      <c r="B755" s="8">
        <f t="shared" si="157"/>
        <v>10</v>
      </c>
      <c r="C755" s="5">
        <v>754</v>
      </c>
      <c r="D755" s="6">
        <v>9.8699999999999992</v>
      </c>
      <c r="E755" s="6">
        <v>9.8699999999999992</v>
      </c>
      <c r="F755" s="7">
        <f t="shared" si="156"/>
        <v>0</v>
      </c>
      <c r="G755" s="5">
        <f t="shared" si="155"/>
        <v>21.998888888888896</v>
      </c>
      <c r="H755" s="6">
        <f t="shared" si="158"/>
        <v>-4.0429629629629656E-2</v>
      </c>
      <c r="I755" s="15">
        <f t="shared" si="164"/>
        <v>-2.3153217329437183E-2</v>
      </c>
      <c r="J755" s="15">
        <f t="shared" si="165"/>
        <v>1.7276412300192473E-2</v>
      </c>
      <c r="K755" s="15">
        <f t="shared" si="166"/>
        <v>15.052923690057742</v>
      </c>
      <c r="L755" s="15">
        <f t="shared" si="160"/>
        <v>1.8985068461749976E-2</v>
      </c>
      <c r="M755" s="15">
        <f t="shared" si="161"/>
        <v>4.4428164428164454E-2</v>
      </c>
      <c r="N755" s="18">
        <f t="shared" si="162"/>
        <v>8.8049624102064978</v>
      </c>
      <c r="O755" s="15">
        <f t="shared" si="163"/>
        <v>-3.9012365926501882E-3</v>
      </c>
    </row>
    <row r="756" spans="1:15" x14ac:dyDescent="0.25">
      <c r="A756" s="8">
        <f t="shared" si="159"/>
        <v>63</v>
      </c>
      <c r="B756" s="8">
        <f t="shared" si="157"/>
        <v>11</v>
      </c>
      <c r="C756" s="5">
        <v>755</v>
      </c>
      <c r="D756" s="6">
        <v>34.31</v>
      </c>
      <c r="E756" s="6">
        <v>34.31</v>
      </c>
      <c r="F756" s="7">
        <f t="shared" si="156"/>
        <v>0</v>
      </c>
      <c r="G756" s="5">
        <f t="shared" si="155"/>
        <v>30.617999999999999</v>
      </c>
      <c r="H756" s="6">
        <f t="shared" si="158"/>
        <v>1.2306666666666679E-2</v>
      </c>
      <c r="I756" s="15">
        <f t="shared" si="164"/>
        <v>-1.3563067140499395E-2</v>
      </c>
      <c r="J756" s="15">
        <f t="shared" si="165"/>
        <v>-2.5869733807166076E-2</v>
      </c>
      <c r="K756" s="15">
        <f t="shared" si="166"/>
        <v>26.549079857850181</v>
      </c>
      <c r="L756" s="15">
        <f t="shared" si="160"/>
        <v>-2.8428278908973703E-2</v>
      </c>
      <c r="M756" s="15">
        <f t="shared" si="161"/>
        <v>-1.3523809523809537E-2</v>
      </c>
      <c r="N756" s="18">
        <f t="shared" si="162"/>
        <v>22.357330999218856</v>
      </c>
      <c r="O756" s="15">
        <f t="shared" si="163"/>
        <v>-4.3782670332531672E-2</v>
      </c>
    </row>
    <row r="757" spans="1:15" x14ac:dyDescent="0.25">
      <c r="A757" s="8">
        <f t="shared" si="159"/>
        <v>63</v>
      </c>
      <c r="B757" s="8">
        <f t="shared" si="157"/>
        <v>12</v>
      </c>
      <c r="C757" s="5">
        <v>756</v>
      </c>
      <c r="D757" s="6">
        <v>64.94</v>
      </c>
      <c r="E757" s="6">
        <v>64.94</v>
      </c>
      <c r="F757" s="7">
        <f t="shared" si="156"/>
        <v>0</v>
      </c>
      <c r="G757" s="5">
        <f t="shared" si="155"/>
        <v>27.382666666666658</v>
      </c>
      <c r="H757" s="6">
        <f t="shared" si="158"/>
        <v>0.12519111111111114</v>
      </c>
      <c r="I757" s="15">
        <f t="shared" si="164"/>
        <v>-1.0337226951585114E-2</v>
      </c>
      <c r="J757" s="15">
        <f t="shared" si="165"/>
        <v>-0.13552833806269626</v>
      </c>
      <c r="K757" s="15">
        <f t="shared" si="166"/>
        <v>24.281498581191123</v>
      </c>
      <c r="L757" s="15">
        <f t="shared" si="160"/>
        <v>-0.14893223962933655</v>
      </c>
      <c r="M757" s="15">
        <f t="shared" si="161"/>
        <v>-0.13757264957264959</v>
      </c>
      <c r="N757" s="18">
        <f t="shared" si="162"/>
        <v>29.608589703371742</v>
      </c>
      <c r="O757" s="15">
        <f t="shared" si="163"/>
        <v>-0.12941908533563465</v>
      </c>
    </row>
    <row r="758" spans="1:15" x14ac:dyDescent="0.25">
      <c r="A758" s="8">
        <f t="shared" si="159"/>
        <v>64</v>
      </c>
      <c r="B758" s="8">
        <f t="shared" si="157"/>
        <v>1</v>
      </c>
      <c r="C758" s="5">
        <v>757</v>
      </c>
      <c r="D758" s="6">
        <v>45.080000000000005</v>
      </c>
      <c r="E758" s="6">
        <v>45.080000000000005</v>
      </c>
      <c r="F758" s="7">
        <f t="shared" si="156"/>
        <v>0</v>
      </c>
      <c r="G758" s="5">
        <f t="shared" si="155"/>
        <v>30.238222222222227</v>
      </c>
      <c r="H758" s="6">
        <f t="shared" si="158"/>
        <v>4.9472592592592596E-2</v>
      </c>
      <c r="I758" s="15">
        <f t="shared" si="164"/>
        <v>2.5705434932493377E-2</v>
      </c>
      <c r="J758" s="15">
        <f t="shared" si="165"/>
        <v>-2.3767157660099219E-2</v>
      </c>
      <c r="K758" s="15">
        <f t="shared" si="166"/>
        <v>37.949852701970244</v>
      </c>
      <c r="L758" s="15">
        <f t="shared" si="160"/>
        <v>-2.6117755670438687E-2</v>
      </c>
      <c r="M758" s="15">
        <f t="shared" si="161"/>
        <v>-5.4365486365486368E-2</v>
      </c>
      <c r="N758" s="18">
        <f t="shared" si="162"/>
        <v>45.332038672051262</v>
      </c>
      <c r="O758" s="15">
        <f t="shared" si="163"/>
        <v>9.2321857894233034E-4</v>
      </c>
    </row>
    <row r="759" spans="1:15" x14ac:dyDescent="0.25">
      <c r="A759" s="8">
        <f t="shared" si="159"/>
        <v>64</v>
      </c>
      <c r="B759" s="8">
        <f t="shared" si="157"/>
        <v>2</v>
      </c>
      <c r="C759" s="5">
        <v>758</v>
      </c>
      <c r="D759" s="6">
        <v>22.580000000000002</v>
      </c>
      <c r="E759" s="6">
        <v>22.580000000000002</v>
      </c>
      <c r="F759" s="7">
        <f t="shared" si="156"/>
        <v>0</v>
      </c>
      <c r="G759" s="5">
        <f t="shared" si="155"/>
        <v>29.712</v>
      </c>
      <c r="H759" s="6">
        <f t="shared" si="158"/>
        <v>-2.3773333333333327E-2</v>
      </c>
      <c r="I759" s="15">
        <f t="shared" si="164"/>
        <v>1.2628634326374975E-2</v>
      </c>
      <c r="J759" s="15">
        <f t="shared" si="165"/>
        <v>3.6401967659708302E-2</v>
      </c>
      <c r="K759" s="15">
        <f t="shared" si="166"/>
        <v>33.500590297912495</v>
      </c>
      <c r="L759" s="15">
        <f t="shared" si="160"/>
        <v>4.0002162263415728E-2</v>
      </c>
      <c r="M759" s="15">
        <f t="shared" si="161"/>
        <v>2.6124542124542117E-2</v>
      </c>
      <c r="N759" s="18">
        <f t="shared" si="162"/>
        <v>39.784975208318784</v>
      </c>
      <c r="O759" s="15">
        <f t="shared" si="163"/>
        <v>6.302188720995891E-2</v>
      </c>
    </row>
    <row r="760" spans="1:15" x14ac:dyDescent="0.25">
      <c r="A760" s="8">
        <f t="shared" si="159"/>
        <v>64</v>
      </c>
      <c r="B760" s="8">
        <f t="shared" si="157"/>
        <v>3</v>
      </c>
      <c r="C760" s="5">
        <v>759</v>
      </c>
      <c r="D760" s="6">
        <v>71.800000000000011</v>
      </c>
      <c r="E760" s="6">
        <v>71.800000000000011</v>
      </c>
      <c r="F760" s="7">
        <f t="shared" si="156"/>
        <v>0</v>
      </c>
      <c r="G760" s="5">
        <f t="shared" si="155"/>
        <v>50.258222222222223</v>
      </c>
      <c r="H760" s="6">
        <f t="shared" si="158"/>
        <v>7.1805925925925967E-2</v>
      </c>
      <c r="I760" s="15">
        <f t="shared" si="164"/>
        <v>-1.9594973277268203E-2</v>
      </c>
      <c r="J760" s="15">
        <f t="shared" si="165"/>
        <v>-9.1400899203194164E-2</v>
      </c>
      <c r="K760" s="15">
        <f t="shared" si="166"/>
        <v>44.379730239041763</v>
      </c>
      <c r="L760" s="15">
        <f t="shared" si="160"/>
        <v>-0.10044054857493864</v>
      </c>
      <c r="M760" s="15">
        <f t="shared" si="161"/>
        <v>-7.8907610907610948E-2</v>
      </c>
      <c r="N760" s="18">
        <f t="shared" si="162"/>
        <v>23.050967239896888</v>
      </c>
      <c r="O760" s="15">
        <f t="shared" si="163"/>
        <v>-0.17856788556814329</v>
      </c>
    </row>
    <row r="761" spans="1:15" x14ac:dyDescent="0.25">
      <c r="A761" s="8">
        <f t="shared" si="159"/>
        <v>64</v>
      </c>
      <c r="B761" s="8">
        <f t="shared" si="157"/>
        <v>4</v>
      </c>
      <c r="C761" s="5">
        <v>760</v>
      </c>
      <c r="D761" s="6">
        <v>58.5</v>
      </c>
      <c r="E761" s="6">
        <v>58.5</v>
      </c>
      <c r="F761" s="7">
        <f t="shared" si="156"/>
        <v>0</v>
      </c>
      <c r="G761" s="5">
        <f t="shared" si="155"/>
        <v>56.801333333333325</v>
      </c>
      <c r="H761" s="6">
        <f t="shared" si="158"/>
        <v>5.6622222222222499E-3</v>
      </c>
      <c r="I761" s="15">
        <f t="shared" si="164"/>
        <v>2.1828619464374947E-3</v>
      </c>
      <c r="J761" s="15">
        <f t="shared" si="165"/>
        <v>-3.4793602757847552E-3</v>
      </c>
      <c r="K761" s="15">
        <f t="shared" si="166"/>
        <v>57.456191917264576</v>
      </c>
      <c r="L761" s="15">
        <f t="shared" si="160"/>
        <v>-3.8234728305326891E-3</v>
      </c>
      <c r="M761" s="15">
        <f t="shared" si="161"/>
        <v>-6.2222222222222531E-3</v>
      </c>
      <c r="N761" s="18">
        <f t="shared" si="162"/>
        <v>41.869311604871456</v>
      </c>
      <c r="O761" s="15">
        <f t="shared" si="163"/>
        <v>-6.091827250962837E-2</v>
      </c>
    </row>
    <row r="762" spans="1:15" x14ac:dyDescent="0.25">
      <c r="A762" s="8">
        <f t="shared" si="159"/>
        <v>64</v>
      </c>
      <c r="B762" s="8">
        <f t="shared" si="157"/>
        <v>5</v>
      </c>
      <c r="C762" s="5">
        <v>761</v>
      </c>
      <c r="D762" s="6">
        <v>62.71</v>
      </c>
      <c r="E762" s="6">
        <v>62.71</v>
      </c>
      <c r="F762" s="7">
        <f t="shared" si="156"/>
        <v>0</v>
      </c>
      <c r="G762" s="5">
        <f t="shared" si="155"/>
        <v>42.779555555555547</v>
      </c>
      <c r="H762" s="6">
        <f t="shared" si="158"/>
        <v>6.6434814814814849E-2</v>
      </c>
      <c r="I762" s="15">
        <f t="shared" si="164"/>
        <v>-2.2032788562616062E-3</v>
      </c>
      <c r="J762" s="15">
        <f t="shared" si="165"/>
        <v>-6.8638093671076456E-2</v>
      </c>
      <c r="K762" s="15">
        <f t="shared" si="166"/>
        <v>42.118571898677068</v>
      </c>
      <c r="L762" s="15">
        <f t="shared" si="160"/>
        <v>-7.5426476561622463E-2</v>
      </c>
      <c r="M762" s="15">
        <f t="shared" si="161"/>
        <v>-7.3005291005291045E-2</v>
      </c>
      <c r="N762" s="18">
        <f t="shared" si="162"/>
        <v>37.013205826427196</v>
      </c>
      <c r="O762" s="15">
        <f t="shared" si="163"/>
        <v>-9.4127451185248373E-2</v>
      </c>
    </row>
    <row r="763" spans="1:15" x14ac:dyDescent="0.25">
      <c r="A763" s="8">
        <f t="shared" si="159"/>
        <v>64</v>
      </c>
      <c r="B763" s="8">
        <f t="shared" si="157"/>
        <v>6</v>
      </c>
      <c r="C763" s="5">
        <v>762</v>
      </c>
      <c r="D763" s="6">
        <v>5.0200000000000005</v>
      </c>
      <c r="E763" s="6">
        <v>5.0200000000000005</v>
      </c>
      <c r="F763" s="7">
        <f t="shared" si="156"/>
        <v>0</v>
      </c>
      <c r="G763" s="5">
        <f t="shared" si="155"/>
        <v>11.283111111111111</v>
      </c>
      <c r="H763" s="6">
        <f t="shared" si="158"/>
        <v>-2.0877037037037038E-2</v>
      </c>
      <c r="I763" s="15">
        <f t="shared" si="164"/>
        <v>5.883446352363127E-3</v>
      </c>
      <c r="J763" s="15">
        <f t="shared" si="165"/>
        <v>2.6760483389400166E-2</v>
      </c>
      <c r="K763" s="15">
        <f t="shared" si="166"/>
        <v>13.048145016820049</v>
      </c>
      <c r="L763" s="15">
        <f t="shared" si="160"/>
        <v>2.9407124603736439E-2</v>
      </c>
      <c r="M763" s="15">
        <f t="shared" si="161"/>
        <v>2.294179894179894E-2</v>
      </c>
      <c r="N763" s="18">
        <f t="shared" si="162"/>
        <v>22.031262384541513</v>
      </c>
      <c r="O763" s="15">
        <f t="shared" si="163"/>
        <v>6.2312316426891994E-2</v>
      </c>
    </row>
    <row r="764" spans="1:15" x14ac:dyDescent="0.25">
      <c r="A764" s="8">
        <f t="shared" si="159"/>
        <v>64</v>
      </c>
      <c r="B764" s="8">
        <f t="shared" si="157"/>
        <v>7</v>
      </c>
      <c r="C764" s="5">
        <v>763</v>
      </c>
      <c r="D764" s="6">
        <v>2.4</v>
      </c>
      <c r="E764" s="6">
        <v>2.4</v>
      </c>
      <c r="F764" s="7">
        <f t="shared" si="156"/>
        <v>0</v>
      </c>
      <c r="G764" s="5">
        <f t="shared" si="155"/>
        <v>4.4557777777777785</v>
      </c>
      <c r="H764" s="6">
        <f t="shared" si="158"/>
        <v>-6.852592592592595E-3</v>
      </c>
      <c r="I764" s="15">
        <f t="shared" si="164"/>
        <v>1.0306467446612752E-2</v>
      </c>
      <c r="J764" s="15">
        <f t="shared" si="165"/>
        <v>1.7159060039205348E-2</v>
      </c>
      <c r="K764" s="15">
        <f t="shared" si="166"/>
        <v>7.5477180117616038</v>
      </c>
      <c r="L764" s="15">
        <f t="shared" si="160"/>
        <v>1.8856109933192689E-2</v>
      </c>
      <c r="M764" s="15">
        <f t="shared" si="161"/>
        <v>7.5303215303215336E-3</v>
      </c>
      <c r="N764" s="18">
        <f t="shared" si="162"/>
        <v>8.7971149448068626</v>
      </c>
      <c r="O764" s="15">
        <f t="shared" si="163"/>
        <v>2.3432655475483011E-2</v>
      </c>
    </row>
    <row r="765" spans="1:15" x14ac:dyDescent="0.25">
      <c r="A765" s="8">
        <f t="shared" si="159"/>
        <v>64</v>
      </c>
      <c r="B765" s="8">
        <f t="shared" si="157"/>
        <v>8</v>
      </c>
      <c r="C765" s="5">
        <v>764</v>
      </c>
      <c r="D765" s="6">
        <v>0.44000000000000006</v>
      </c>
      <c r="E765" s="6">
        <v>0.44000000000000006</v>
      </c>
      <c r="F765" s="7">
        <f t="shared" si="156"/>
        <v>0</v>
      </c>
      <c r="G765" s="5">
        <f t="shared" si="155"/>
        <v>3.2571111111111111</v>
      </c>
      <c r="H765" s="6">
        <f t="shared" si="158"/>
        <v>-9.3903703703703701E-3</v>
      </c>
      <c r="I765" s="15">
        <f t="shared" si="164"/>
        <v>2.1155182191617329E-4</v>
      </c>
      <c r="J765" s="15">
        <f t="shared" si="165"/>
        <v>9.6019221922865432E-3</v>
      </c>
      <c r="K765" s="15">
        <f t="shared" si="166"/>
        <v>3.320576657685963</v>
      </c>
      <c r="L765" s="15">
        <f t="shared" si="160"/>
        <v>1.0551562848666532E-2</v>
      </c>
      <c r="M765" s="15">
        <f t="shared" si="161"/>
        <v>1.0319088319088319E-2</v>
      </c>
      <c r="N765" s="18">
        <f t="shared" si="162"/>
        <v>-1.8691102781573814</v>
      </c>
      <c r="O765" s="15">
        <f t="shared" si="163"/>
        <v>-8.4582794071698959E-3</v>
      </c>
    </row>
    <row r="766" spans="1:15" x14ac:dyDescent="0.25">
      <c r="A766" s="8">
        <f t="shared" si="159"/>
        <v>64</v>
      </c>
      <c r="B766" s="8">
        <f t="shared" si="157"/>
        <v>9</v>
      </c>
      <c r="C766" s="5">
        <v>765</v>
      </c>
      <c r="D766" s="6">
        <v>0</v>
      </c>
      <c r="E766" s="6">
        <v>0</v>
      </c>
      <c r="F766" s="7">
        <f t="shared" si="156"/>
        <v>0</v>
      </c>
      <c r="G766" s="5">
        <f t="shared" si="155"/>
        <v>5.2579999999999991</v>
      </c>
      <c r="H766" s="6">
        <f t="shared" si="158"/>
        <v>-1.7526666666666663E-2</v>
      </c>
      <c r="I766" s="15">
        <f t="shared" si="164"/>
        <v>-6.940364378338333E-3</v>
      </c>
      <c r="J766" s="15">
        <f t="shared" si="165"/>
        <v>1.0586302288328329E-2</v>
      </c>
      <c r="K766" s="15">
        <f t="shared" si="166"/>
        <v>3.1758906864984993</v>
      </c>
      <c r="L766" s="15">
        <f t="shared" si="160"/>
        <v>1.163329921794322E-2</v>
      </c>
      <c r="M766" s="15">
        <f t="shared" si="161"/>
        <v>1.9260073260073257E-2</v>
      </c>
      <c r="N766" s="18">
        <f t="shared" si="162"/>
        <v>3.3617299213932057</v>
      </c>
      <c r="O766" s="15">
        <f t="shared" si="163"/>
        <v>1.2314029016092328E-2</v>
      </c>
    </row>
    <row r="767" spans="1:15" x14ac:dyDescent="0.25">
      <c r="A767" s="8">
        <f t="shared" si="159"/>
        <v>64</v>
      </c>
      <c r="B767" s="8">
        <f t="shared" si="157"/>
        <v>10</v>
      </c>
      <c r="C767" s="5">
        <v>766</v>
      </c>
      <c r="D767" s="6">
        <v>42.23</v>
      </c>
      <c r="E767" s="6">
        <v>42.23</v>
      </c>
      <c r="F767" s="7">
        <f t="shared" si="156"/>
        <v>0</v>
      </c>
      <c r="G767" s="5">
        <f t="shared" si="155"/>
        <v>21.998888888888896</v>
      </c>
      <c r="H767" s="6">
        <f t="shared" si="158"/>
        <v>6.7437037037037004E-2</v>
      </c>
      <c r="I767" s="15">
        <f t="shared" si="164"/>
        <v>-1.6088222006498436E-2</v>
      </c>
      <c r="J767" s="15">
        <f t="shared" si="165"/>
        <v>-8.3525259043535444E-2</v>
      </c>
      <c r="K767" s="15">
        <f t="shared" si="166"/>
        <v>17.172422286939366</v>
      </c>
      <c r="L767" s="15">
        <f t="shared" si="160"/>
        <v>-9.1785998948940045E-2</v>
      </c>
      <c r="M767" s="15">
        <f t="shared" si="161"/>
        <v>-7.4106634106634067E-2</v>
      </c>
      <c r="N767" s="18">
        <f t="shared" si="162"/>
        <v>13.444447015366483</v>
      </c>
      <c r="O767" s="15">
        <f t="shared" si="163"/>
        <v>-0.10544158602429858</v>
      </c>
    </row>
    <row r="768" spans="1:15" x14ac:dyDescent="0.25">
      <c r="A768" s="8">
        <f t="shared" si="159"/>
        <v>64</v>
      </c>
      <c r="B768" s="8">
        <f t="shared" si="157"/>
        <v>11</v>
      </c>
      <c r="C768" s="5">
        <v>767</v>
      </c>
      <c r="D768" s="6">
        <v>26.660000000000004</v>
      </c>
      <c r="E768" s="6">
        <v>26.660000000000004</v>
      </c>
      <c r="F768" s="7">
        <f t="shared" si="156"/>
        <v>0</v>
      </c>
      <c r="G768" s="5">
        <f t="shared" si="155"/>
        <v>30.617999999999999</v>
      </c>
      <c r="H768" s="6">
        <f t="shared" si="158"/>
        <v>-1.3193333333333316E-2</v>
      </c>
      <c r="I768" s="15">
        <f t="shared" si="164"/>
        <v>9.8116609135643663E-3</v>
      </c>
      <c r="J768" s="15">
        <f t="shared" si="165"/>
        <v>2.3004994246897684E-2</v>
      </c>
      <c r="K768" s="15">
        <f t="shared" si="166"/>
        <v>33.561498274069308</v>
      </c>
      <c r="L768" s="15">
        <f t="shared" si="160"/>
        <v>2.5280213458129318E-2</v>
      </c>
      <c r="M768" s="15">
        <f t="shared" si="161"/>
        <v>1.4498168498168479E-2</v>
      </c>
      <c r="N768" s="18">
        <f t="shared" si="162"/>
        <v>36.503700441986275</v>
      </c>
      <c r="O768" s="15">
        <f t="shared" si="163"/>
        <v>3.6057510776506492E-2</v>
      </c>
    </row>
    <row r="769" spans="1:15" x14ac:dyDescent="0.25">
      <c r="A769" s="8">
        <f t="shared" si="159"/>
        <v>64</v>
      </c>
      <c r="B769" s="8">
        <f t="shared" si="157"/>
        <v>12</v>
      </c>
      <c r="C769" s="5">
        <v>768</v>
      </c>
      <c r="D769" s="6">
        <v>34.720000000000006</v>
      </c>
      <c r="E769" s="6">
        <v>34.720000000000006</v>
      </c>
      <c r="F769" s="7">
        <f t="shared" si="156"/>
        <v>0</v>
      </c>
      <c r="G769" s="5">
        <f t="shared" si="155"/>
        <v>27.382666666666658</v>
      </c>
      <c r="H769" s="6">
        <f t="shared" si="158"/>
        <v>2.4457777777777825E-2</v>
      </c>
      <c r="I769" s="15">
        <f t="shared" si="164"/>
        <v>1.714174652418041E-2</v>
      </c>
      <c r="J769" s="15">
        <f t="shared" si="165"/>
        <v>-7.3160312535974145E-3</v>
      </c>
      <c r="K769" s="15">
        <f t="shared" si="166"/>
        <v>32.525190623920778</v>
      </c>
      <c r="L769" s="15">
        <f t="shared" si="160"/>
        <v>-8.0395947841729945E-3</v>
      </c>
      <c r="M769" s="15">
        <f t="shared" si="161"/>
        <v>-2.6876678876678928E-2</v>
      </c>
      <c r="N769" s="18">
        <f t="shared" si="162"/>
        <v>39.782923059944117</v>
      </c>
      <c r="O769" s="15">
        <f t="shared" si="163"/>
        <v>1.8545505714080996E-2</v>
      </c>
    </row>
    <row r="770" spans="1:15" x14ac:dyDescent="0.25">
      <c r="A770" s="8">
        <f t="shared" si="159"/>
        <v>65</v>
      </c>
      <c r="B770" s="8">
        <f t="shared" si="157"/>
        <v>1</v>
      </c>
      <c r="C770" s="5">
        <v>769</v>
      </c>
      <c r="D770" s="6">
        <v>25.700000000000003</v>
      </c>
      <c r="E770" s="6">
        <v>25.700000000000003</v>
      </c>
      <c r="F770" s="7">
        <f t="shared" si="156"/>
        <v>0</v>
      </c>
      <c r="G770" s="5">
        <f t="shared" ref="G770:G781" si="167">INDEX(Y$2:Y$13,MATCH(B770,X$2:X$13,0))</f>
        <v>30.238222222222227</v>
      </c>
      <c r="H770" s="6">
        <f t="shared" si="158"/>
        <v>-1.5127407407407412E-2</v>
      </c>
      <c r="I770" s="15">
        <f t="shared" si="164"/>
        <v>-6.486866250486209E-3</v>
      </c>
      <c r="J770" s="15">
        <f t="shared" si="165"/>
        <v>8.6405411569212033E-3</v>
      </c>
      <c r="K770" s="15">
        <f t="shared" si="166"/>
        <v>28.292162347076363</v>
      </c>
      <c r="L770" s="15">
        <f t="shared" si="160"/>
        <v>9.4951001724408821E-3</v>
      </c>
      <c r="M770" s="15">
        <f t="shared" si="161"/>
        <v>1.6623524623524628E-2</v>
      </c>
      <c r="N770" s="18">
        <f t="shared" si="162"/>
        <v>26.786209286190058</v>
      </c>
      <c r="O770" s="15">
        <f t="shared" si="163"/>
        <v>3.9787885941027657E-3</v>
      </c>
    </row>
    <row r="771" spans="1:15" x14ac:dyDescent="0.25">
      <c r="A771" s="8">
        <f t="shared" si="159"/>
        <v>65</v>
      </c>
      <c r="B771" s="8">
        <f t="shared" si="157"/>
        <v>2</v>
      </c>
      <c r="C771" s="5">
        <v>770</v>
      </c>
      <c r="D771" s="6">
        <v>50.43</v>
      </c>
      <c r="E771" s="6">
        <v>50.43</v>
      </c>
      <c r="F771" s="7">
        <f t="shared" ref="F771:F781" si="168">D771-E771</f>
        <v>0</v>
      </c>
      <c r="G771" s="5">
        <f t="shared" si="167"/>
        <v>29.712</v>
      </c>
      <c r="H771" s="6">
        <f t="shared" si="158"/>
        <v>6.9059999999999996E-2</v>
      </c>
      <c r="I771" s="15">
        <f t="shared" si="164"/>
        <v>1.4024629911807245E-4</v>
      </c>
      <c r="J771" s="15">
        <f t="shared" si="165"/>
        <v>-6.8919753700881922E-2</v>
      </c>
      <c r="K771" s="15">
        <f t="shared" si="166"/>
        <v>29.754073889735423</v>
      </c>
      <c r="L771" s="15">
        <f t="shared" si="160"/>
        <v>-7.5735993077892222E-2</v>
      </c>
      <c r="M771" s="15">
        <f t="shared" si="161"/>
        <v>-7.5890109890109886E-2</v>
      </c>
      <c r="N771" s="18">
        <f t="shared" si="162"/>
        <v>32.978455752960357</v>
      </c>
      <c r="O771" s="15">
        <f t="shared" si="163"/>
        <v>-6.3925070501976711E-2</v>
      </c>
    </row>
    <row r="772" spans="1:15" x14ac:dyDescent="0.25">
      <c r="A772" s="8">
        <f t="shared" si="159"/>
        <v>65</v>
      </c>
      <c r="B772" s="8">
        <f t="shared" si="157"/>
        <v>3</v>
      </c>
      <c r="C772" s="5">
        <v>771</v>
      </c>
      <c r="D772" s="6">
        <v>48.360000000000007</v>
      </c>
      <c r="E772" s="6">
        <v>48.360000000000007</v>
      </c>
      <c r="F772" s="7">
        <f t="shared" si="168"/>
        <v>0</v>
      </c>
      <c r="G772" s="5">
        <f t="shared" si="167"/>
        <v>50.258222222222223</v>
      </c>
      <c r="H772" s="6">
        <f t="shared" si="158"/>
        <v>-6.3274074074073875E-3</v>
      </c>
      <c r="I772" s="15">
        <f t="shared" si="164"/>
        <v>-3.8241658881287988E-3</v>
      </c>
      <c r="J772" s="15">
        <f t="shared" si="165"/>
        <v>2.5032415192785887E-3</v>
      </c>
      <c r="K772" s="15">
        <f t="shared" si="166"/>
        <v>49.110972455783582</v>
      </c>
      <c r="L772" s="15">
        <f t="shared" si="160"/>
        <v>2.7508148563500927E-3</v>
      </c>
      <c r="M772" s="15">
        <f t="shared" si="161"/>
        <v>6.9531949531949312E-3</v>
      </c>
      <c r="N772" s="18">
        <f t="shared" si="162"/>
        <v>43.894321855879063</v>
      </c>
      <c r="O772" s="15">
        <f t="shared" si="163"/>
        <v>-1.6357795399710415E-2</v>
      </c>
    </row>
    <row r="773" spans="1:15" x14ac:dyDescent="0.25">
      <c r="A773" s="8">
        <f t="shared" si="159"/>
        <v>65</v>
      </c>
      <c r="B773" s="8">
        <f t="shared" ref="B773:B781" si="169">IF(MOD(C773,12)=0,12,MOD(C773,12))</f>
        <v>4</v>
      </c>
      <c r="C773" s="5">
        <v>772</v>
      </c>
      <c r="D773" s="6">
        <v>78.430000000000007</v>
      </c>
      <c r="E773" s="6">
        <v>78.430000000000007</v>
      </c>
      <c r="F773" s="7">
        <f t="shared" si="168"/>
        <v>0</v>
      </c>
      <c r="G773" s="5">
        <f t="shared" si="167"/>
        <v>56.801333333333325</v>
      </c>
      <c r="H773" s="6">
        <f t="shared" ref="H773:H781" si="170">(D773-G773)/300</f>
        <v>7.2095555555555607E-2</v>
      </c>
      <c r="I773" s="15">
        <f t="shared" si="164"/>
        <v>9.6891589551642929E-3</v>
      </c>
      <c r="J773" s="15">
        <f t="shared" si="165"/>
        <v>-6.2406396600391316E-2</v>
      </c>
      <c r="K773" s="15">
        <f t="shared" si="166"/>
        <v>59.708081019882613</v>
      </c>
      <c r="L773" s="15">
        <f t="shared" si="160"/>
        <v>-6.8578457802627821E-2</v>
      </c>
      <c r="M773" s="15">
        <f t="shared" si="161"/>
        <v>-7.9225885225885279E-2</v>
      </c>
      <c r="N773" s="18">
        <f t="shared" si="162"/>
        <v>48.356565853023127</v>
      </c>
      <c r="O773" s="15">
        <f t="shared" si="163"/>
        <v>-0.11015909943947574</v>
      </c>
    </row>
    <row r="774" spans="1:15" x14ac:dyDescent="0.25">
      <c r="A774" s="8">
        <f t="shared" ref="A774:A781" si="171">IF(B774=1,A773+1,A773)</f>
        <v>65</v>
      </c>
      <c r="B774" s="8">
        <f t="shared" si="169"/>
        <v>5</v>
      </c>
      <c r="C774" s="5">
        <v>773</v>
      </c>
      <c r="D774" s="6">
        <v>25.600000000000005</v>
      </c>
      <c r="E774" s="6">
        <v>25.600000000000005</v>
      </c>
      <c r="F774" s="7">
        <f t="shared" si="168"/>
        <v>0</v>
      </c>
      <c r="G774" s="5">
        <f t="shared" si="167"/>
        <v>42.779555555555547</v>
      </c>
      <c r="H774" s="6">
        <f t="shared" si="170"/>
        <v>-5.7265185185185141E-2</v>
      </c>
      <c r="I774" s="15">
        <f t="shared" si="164"/>
        <v>9.7681668140737615E-3</v>
      </c>
      <c r="J774" s="15">
        <f t="shared" si="165"/>
        <v>6.7033351999258903E-2</v>
      </c>
      <c r="K774" s="15">
        <f t="shared" si="166"/>
        <v>45.710005599777674</v>
      </c>
      <c r="L774" s="15">
        <f t="shared" si="160"/>
        <v>7.3663024175009778E-2</v>
      </c>
      <c r="M774" s="15">
        <f t="shared" si="161"/>
        <v>6.2928774928774883E-2</v>
      </c>
      <c r="N774" s="18">
        <f t="shared" si="162"/>
        <v>41.513297703096939</v>
      </c>
      <c r="O774" s="15">
        <f t="shared" si="163"/>
        <v>5.8290467776911846E-2</v>
      </c>
    </row>
    <row r="775" spans="1:15" x14ac:dyDescent="0.25">
      <c r="A775" s="8">
        <f t="shared" si="171"/>
        <v>65</v>
      </c>
      <c r="B775" s="8">
        <f t="shared" si="169"/>
        <v>6</v>
      </c>
      <c r="C775" s="5">
        <v>774</v>
      </c>
      <c r="D775" s="6">
        <v>1.9000000000000001</v>
      </c>
      <c r="E775" s="6">
        <v>1.9000000000000001</v>
      </c>
      <c r="F775" s="7">
        <f t="shared" si="168"/>
        <v>0</v>
      </c>
      <c r="G775" s="5">
        <f t="shared" si="167"/>
        <v>11.283111111111111</v>
      </c>
      <c r="H775" s="6">
        <f t="shared" si="170"/>
        <v>-3.1277037037037034E-2</v>
      </c>
      <c r="I775" s="15">
        <f t="shared" si="164"/>
        <v>-2.371203502721078E-3</v>
      </c>
      <c r="J775" s="15">
        <f t="shared" si="165"/>
        <v>2.8905833534315955E-2</v>
      </c>
      <c r="K775" s="15">
        <f t="shared" si="166"/>
        <v>10.571750060294788</v>
      </c>
      <c r="L775" s="15">
        <f t="shared" si="160"/>
        <v>3.1764652235512038E-2</v>
      </c>
      <c r="M775" s="15">
        <f t="shared" si="161"/>
        <v>3.4370370370370371E-2</v>
      </c>
      <c r="N775" s="18">
        <f t="shared" si="162"/>
        <v>16.759485695387411</v>
      </c>
      <c r="O775" s="15">
        <f t="shared" si="163"/>
        <v>5.4430350532554621E-2</v>
      </c>
    </row>
    <row r="776" spans="1:15" x14ac:dyDescent="0.25">
      <c r="A776" s="8">
        <f t="shared" si="171"/>
        <v>65</v>
      </c>
      <c r="B776" s="8">
        <f t="shared" si="169"/>
        <v>7</v>
      </c>
      <c r="C776" s="5">
        <v>775</v>
      </c>
      <c r="D776" s="6">
        <v>25.02</v>
      </c>
      <c r="E776" s="6">
        <v>25.02</v>
      </c>
      <c r="F776" s="7">
        <f t="shared" si="168"/>
        <v>0</v>
      </c>
      <c r="G776" s="5">
        <f t="shared" si="167"/>
        <v>4.4557777777777785</v>
      </c>
      <c r="H776" s="6">
        <f t="shared" si="170"/>
        <v>6.8547407407407404E-2</v>
      </c>
      <c r="I776" s="15">
        <f t="shared" si="164"/>
        <v>-6.0900878225003639E-3</v>
      </c>
      <c r="J776" s="15">
        <f t="shared" si="165"/>
        <v>-7.4637495229907772E-2</v>
      </c>
      <c r="K776" s="15">
        <f t="shared" si="166"/>
        <v>2.6287514310276694</v>
      </c>
      <c r="L776" s="15">
        <f t="shared" si="160"/>
        <v>-8.2019225527371176E-2</v>
      </c>
      <c r="M776" s="15">
        <f t="shared" si="161"/>
        <v>-7.5326821326821322E-2</v>
      </c>
      <c r="N776" s="18">
        <f t="shared" si="162"/>
        <v>4.5178947469557738</v>
      </c>
      <c r="O776" s="15">
        <f t="shared" si="163"/>
        <v>-7.5099286641187646E-2</v>
      </c>
    </row>
    <row r="777" spans="1:15" x14ac:dyDescent="0.25">
      <c r="A777" s="8">
        <f t="shared" si="171"/>
        <v>65</v>
      </c>
      <c r="B777" s="8">
        <f t="shared" si="169"/>
        <v>8</v>
      </c>
      <c r="C777" s="5">
        <v>776</v>
      </c>
      <c r="D777" s="6">
        <v>3.1</v>
      </c>
      <c r="E777" s="6">
        <v>3.1</v>
      </c>
      <c r="F777" s="7">
        <f t="shared" si="168"/>
        <v>0</v>
      </c>
      <c r="G777" s="5">
        <f t="shared" si="167"/>
        <v>3.2571111111111111</v>
      </c>
      <c r="H777" s="6">
        <f t="shared" si="170"/>
        <v>-5.2370370370370331E-4</v>
      </c>
      <c r="I777" s="15">
        <f t="shared" si="164"/>
        <v>-6.6862259567181566E-3</v>
      </c>
      <c r="J777" s="15">
        <f t="shared" si="165"/>
        <v>-6.1625222530144533E-3</v>
      </c>
      <c r="K777" s="15">
        <f t="shared" si="166"/>
        <v>1.2512433240956642</v>
      </c>
      <c r="L777" s="15">
        <f t="shared" si="160"/>
        <v>-6.7720024758400584E-3</v>
      </c>
      <c r="M777" s="15">
        <f t="shared" si="161"/>
        <v>5.7549857549857504E-4</v>
      </c>
      <c r="N777" s="18">
        <f t="shared" si="162"/>
        <v>5.4988567031370579</v>
      </c>
      <c r="O777" s="15">
        <f t="shared" si="163"/>
        <v>8.7870208906119327E-3</v>
      </c>
    </row>
    <row r="778" spans="1:15" x14ac:dyDescent="0.25">
      <c r="A778" s="8">
        <f t="shared" si="171"/>
        <v>65</v>
      </c>
      <c r="B778" s="8">
        <f t="shared" si="169"/>
        <v>9</v>
      </c>
      <c r="C778" s="5">
        <v>777</v>
      </c>
      <c r="D778" s="6">
        <v>0.03</v>
      </c>
      <c r="E778" s="6">
        <v>0.03</v>
      </c>
      <c r="F778" s="7">
        <f t="shared" si="168"/>
        <v>0</v>
      </c>
      <c r="G778" s="5">
        <f t="shared" si="167"/>
        <v>5.2579999999999991</v>
      </c>
      <c r="H778" s="6">
        <f t="shared" si="170"/>
        <v>-1.7426666666666663E-2</v>
      </c>
      <c r="I778" s="15">
        <f t="shared" si="164"/>
        <v>6.2236636170730766E-3</v>
      </c>
      <c r="J778" s="15">
        <f t="shared" si="165"/>
        <v>2.3650330283739741E-2</v>
      </c>
      <c r="K778" s="15">
        <f t="shared" si="166"/>
        <v>7.1250990851219225</v>
      </c>
      <c r="L778" s="15">
        <f t="shared" si="160"/>
        <v>2.598937393817554E-2</v>
      </c>
      <c r="M778" s="15">
        <f t="shared" si="161"/>
        <v>1.9150183150183145E-2</v>
      </c>
      <c r="N778" s="18">
        <f t="shared" si="162"/>
        <v>14.23717268503137</v>
      </c>
      <c r="O778" s="15">
        <f t="shared" si="163"/>
        <v>5.2040925586195497E-2</v>
      </c>
    </row>
    <row r="779" spans="1:15" x14ac:dyDescent="0.25">
      <c r="A779" s="8">
        <f t="shared" si="171"/>
        <v>65</v>
      </c>
      <c r="B779" s="8">
        <f t="shared" si="169"/>
        <v>10</v>
      </c>
      <c r="C779" s="5">
        <v>778</v>
      </c>
      <c r="D779" s="6">
        <v>15.059999999999999</v>
      </c>
      <c r="E779" s="6">
        <v>15.059999999999999</v>
      </c>
      <c r="F779" s="7">
        <f t="shared" si="168"/>
        <v>0</v>
      </c>
      <c r="G779" s="5">
        <f t="shared" si="167"/>
        <v>21.998888888888896</v>
      </c>
      <c r="H779" s="6">
        <f t="shared" si="170"/>
        <v>-2.3129629629629656E-2</v>
      </c>
      <c r="I779" s="15">
        <f t="shared" si="164"/>
        <v>5.0514967587355526E-3</v>
      </c>
      <c r="J779" s="15">
        <f t="shared" si="165"/>
        <v>2.8181126388365209E-2</v>
      </c>
      <c r="K779" s="15">
        <f t="shared" si="166"/>
        <v>23.514337916509561</v>
      </c>
      <c r="L779" s="15">
        <f t="shared" si="160"/>
        <v>3.0968270756445284E-2</v>
      </c>
      <c r="M779" s="15">
        <f t="shared" si="161"/>
        <v>2.5417175417175447E-2</v>
      </c>
      <c r="N779" s="18">
        <f t="shared" si="162"/>
        <v>22.939499648563306</v>
      </c>
      <c r="O779" s="15">
        <f t="shared" si="163"/>
        <v>2.886263607532347E-2</v>
      </c>
    </row>
    <row r="780" spans="1:15" x14ac:dyDescent="0.25">
      <c r="A780" s="8">
        <f t="shared" si="171"/>
        <v>65</v>
      </c>
      <c r="B780" s="8">
        <f t="shared" si="169"/>
        <v>11</v>
      </c>
      <c r="C780" s="5">
        <v>779</v>
      </c>
      <c r="D780" s="6">
        <v>101.85</v>
      </c>
      <c r="E780" s="6">
        <v>101.85</v>
      </c>
      <c r="F780" s="7">
        <f t="shared" si="168"/>
        <v>0</v>
      </c>
      <c r="G780" s="5">
        <f t="shared" si="167"/>
        <v>30.617999999999999</v>
      </c>
      <c r="H780" s="6">
        <f t="shared" si="170"/>
        <v>0.23743999999999998</v>
      </c>
      <c r="I780" s="15">
        <f t="shared" si="164"/>
        <v>1.4407078111476498E-3</v>
      </c>
      <c r="J780" s="15">
        <f t="shared" si="165"/>
        <v>-0.23599929218885232</v>
      </c>
      <c r="K780" s="15">
        <f t="shared" si="166"/>
        <v>31.050212343344292</v>
      </c>
      <c r="L780" s="15">
        <f t="shared" si="160"/>
        <v>-0.25933988152621135</v>
      </c>
      <c r="M780" s="15">
        <f t="shared" si="161"/>
        <v>-0.26092307692307692</v>
      </c>
      <c r="N780" s="18">
        <f t="shared" si="162"/>
        <v>24.881295426758012</v>
      </c>
      <c r="O780" s="15">
        <f t="shared" si="163"/>
        <v>-0.28193664678843217</v>
      </c>
    </row>
    <row r="781" spans="1:15" x14ac:dyDescent="0.25">
      <c r="A781" s="8">
        <f t="shared" si="171"/>
        <v>65</v>
      </c>
      <c r="B781" s="8">
        <f t="shared" si="169"/>
        <v>12</v>
      </c>
      <c r="C781" s="5">
        <v>780</v>
      </c>
      <c r="D781" s="6">
        <v>14.379999999999999</v>
      </c>
      <c r="E781" s="6">
        <v>14.379999999999999</v>
      </c>
      <c r="F781" s="7">
        <f t="shared" si="168"/>
        <v>0</v>
      </c>
      <c r="G781" s="5">
        <f t="shared" si="167"/>
        <v>27.382666666666658</v>
      </c>
      <c r="H781" s="6">
        <f t="shared" si="170"/>
        <v>-4.3342222222222199E-2</v>
      </c>
      <c r="I781" s="15">
        <f t="shared" si="164"/>
        <v>-3.9507670761230974E-3</v>
      </c>
      <c r="J781" s="15">
        <f t="shared" si="165"/>
        <v>3.9391455146099104E-2</v>
      </c>
      <c r="K781" s="15">
        <f t="shared" si="166"/>
        <v>26.197436543829728</v>
      </c>
      <c r="L781" s="15">
        <f t="shared" si="160"/>
        <v>4.328731334736164E-2</v>
      </c>
      <c r="M781" s="15">
        <f t="shared" si="161"/>
        <v>4.7628815628815602E-2</v>
      </c>
      <c r="N781" s="18">
        <f t="shared" si="162"/>
        <v>36.257653939184102</v>
      </c>
      <c r="O781" s="15">
        <f t="shared" si="163"/>
        <v>8.0137926517157884E-2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2FBF-4BC3-458C-B77E-5184E34187BE}">
  <dimension ref="A1:X781"/>
  <sheetViews>
    <sheetView tabSelected="1" workbookViewId="0">
      <selection activeCell="I6" sqref="I6"/>
    </sheetView>
  </sheetViews>
  <sheetFormatPr defaultRowHeight="15" x14ac:dyDescent="0.25"/>
  <cols>
    <col min="1" max="2" width="9.140625" style="8"/>
    <col min="3" max="3" width="9.5703125" style="5" bestFit="1" customWidth="1"/>
    <col min="4" max="5" width="10.85546875" style="6" customWidth="1"/>
  </cols>
  <sheetData>
    <row r="1" spans="1:24" x14ac:dyDescent="0.25">
      <c r="A1" s="8" t="s">
        <v>15</v>
      </c>
      <c r="B1" s="8" t="s">
        <v>0</v>
      </c>
      <c r="C1" s="5" t="s">
        <v>0</v>
      </c>
      <c r="D1" s="6" t="s">
        <v>1</v>
      </c>
    </row>
    <row r="2" spans="1:24" x14ac:dyDescent="0.25">
      <c r="A2" s="8">
        <v>1</v>
      </c>
      <c r="B2" s="8">
        <f>IF(MOD(C2,12)=0,12,MOD(C2,12))</f>
        <v>1</v>
      </c>
      <c r="C2" s="5">
        <v>1</v>
      </c>
      <c r="D2" s="7">
        <v>14.399999999999999</v>
      </c>
      <c r="E2" s="7">
        <v>14.399999999999999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</row>
    <row r="3" spans="1:24" x14ac:dyDescent="0.25">
      <c r="A3" s="8">
        <f>IF(B3=1,A2+1,A2)</f>
        <v>1</v>
      </c>
      <c r="B3" s="8">
        <f t="shared" ref="B3:B66" si="0">IF(MOD(C3,12)=0,12,MOD(C3,12))</f>
        <v>2</v>
      </c>
      <c r="C3" s="5">
        <v>2</v>
      </c>
      <c r="D3" s="7">
        <v>104.9</v>
      </c>
      <c r="E3" s="7">
        <v>104.9</v>
      </c>
      <c r="L3" t="s">
        <v>26</v>
      </c>
      <c r="M3">
        <v>24.334490441170949</v>
      </c>
      <c r="N3">
        <v>35.538206705308347</v>
      </c>
      <c r="O3">
        <v>26.985776437020569</v>
      </c>
      <c r="P3">
        <v>11.90957043432522</v>
      </c>
      <c r="Q3">
        <v>40.233651684730511</v>
      </c>
      <c r="R3">
        <v>2.0869675885450527</v>
      </c>
      <c r="S3">
        <v>8.3868011829991058</v>
      </c>
      <c r="T3">
        <v>3.2833100219965949</v>
      </c>
      <c r="U3">
        <v>3.7444014030472172</v>
      </c>
      <c r="V3">
        <v>15.390680201362382</v>
      </c>
      <c r="W3">
        <v>29.845720116954137</v>
      </c>
      <c r="X3">
        <v>25.659984417976087</v>
      </c>
    </row>
    <row r="4" spans="1:24" x14ac:dyDescent="0.25">
      <c r="A4" s="8">
        <f t="shared" ref="A4:A67" si="1">IF(B4=1,A3+1,A3)</f>
        <v>1</v>
      </c>
      <c r="B4" s="8">
        <f t="shared" si="0"/>
        <v>3</v>
      </c>
      <c r="C4" s="5">
        <v>3</v>
      </c>
      <c r="D4" s="7">
        <v>169.9</v>
      </c>
      <c r="E4" s="7">
        <v>169.9</v>
      </c>
      <c r="L4" t="s">
        <v>3</v>
      </c>
      <c r="M4">
        <v>-0.14264137432859156</v>
      </c>
      <c r="N4">
        <v>1.6606445376228022E-2</v>
      </c>
      <c r="O4">
        <v>6.1782908389091187E-2</v>
      </c>
      <c r="P4">
        <v>5.2028284625140149E-2</v>
      </c>
      <c r="Q4">
        <v>8.768251566531321E-2</v>
      </c>
      <c r="R4">
        <v>0.13621414924990008</v>
      </c>
      <c r="S4">
        <v>-9.41606440585664E-3</v>
      </c>
      <c r="T4">
        <v>1.4363835390700979E-4</v>
      </c>
      <c r="U4">
        <v>-9.6736269734307948E-2</v>
      </c>
      <c r="V4">
        <v>0.56886657603995716</v>
      </c>
      <c r="W4">
        <v>-0.10828431714932846</v>
      </c>
      <c r="X4">
        <v>4.2204893450814004E-2</v>
      </c>
    </row>
    <row r="5" spans="1:24" x14ac:dyDescent="0.25">
      <c r="A5" s="8">
        <f t="shared" si="1"/>
        <v>1</v>
      </c>
      <c r="B5" s="8">
        <f t="shared" si="0"/>
        <v>4</v>
      </c>
      <c r="C5" s="5">
        <v>4</v>
      </c>
      <c r="D5" s="7">
        <v>273</v>
      </c>
      <c r="E5" s="7">
        <v>273</v>
      </c>
      <c r="L5" t="s">
        <v>4</v>
      </c>
      <c r="M5">
        <v>6.7476118895696754E-2</v>
      </c>
      <c r="N5">
        <v>-5.8925883131591222E-2</v>
      </c>
      <c r="O5">
        <v>0.26112500065070787</v>
      </c>
      <c r="P5">
        <v>0.79431133537594456</v>
      </c>
      <c r="Q5">
        <v>-1.708017236964968E-2</v>
      </c>
      <c r="R5">
        <v>1.0757143150180929E-2</v>
      </c>
      <c r="S5">
        <v>-5.9259348893474416E-2</v>
      </c>
      <c r="T5">
        <v>6.0169383773205666E-3</v>
      </c>
      <c r="U5">
        <v>2.6746779397265077E-2</v>
      </c>
      <c r="V5">
        <v>0.31659204901511856</v>
      </c>
      <c r="W5">
        <v>-0.1144195813120886</v>
      </c>
      <c r="X5">
        <v>-6.8335573167133803E-2</v>
      </c>
    </row>
    <row r="6" spans="1:24" x14ac:dyDescent="0.25">
      <c r="A6" s="8">
        <f t="shared" si="1"/>
        <v>1</v>
      </c>
      <c r="B6" s="8">
        <f t="shared" si="0"/>
        <v>5</v>
      </c>
      <c r="C6" s="5">
        <v>5</v>
      </c>
      <c r="D6" s="7">
        <v>4</v>
      </c>
      <c r="E6" s="7">
        <v>4</v>
      </c>
      <c r="L6" t="s">
        <v>13</v>
      </c>
      <c r="M6">
        <v>7.6691196839165893E-2</v>
      </c>
      <c r="N6">
        <v>-4.8859486636053183E-2</v>
      </c>
      <c r="O6">
        <v>6.8374107716966698E-2</v>
      </c>
      <c r="P6">
        <v>0.11955665757473158</v>
      </c>
      <c r="Q6">
        <v>-0.29963332128462539</v>
      </c>
      <c r="R6">
        <v>-8.6229625354297845E-2</v>
      </c>
      <c r="S6">
        <v>-7.0953431920181165E-2</v>
      </c>
      <c r="T6">
        <v>2.9119348308948769E-2</v>
      </c>
      <c r="U6">
        <v>9.1485456701524142E-5</v>
      </c>
      <c r="V6">
        <v>0.10188007331983344</v>
      </c>
      <c r="W6">
        <v>-5.3161132521849438E-2</v>
      </c>
      <c r="X6">
        <v>0.20040565349928066</v>
      </c>
    </row>
    <row r="7" spans="1:24" x14ac:dyDescent="0.25">
      <c r="A7" s="8">
        <f t="shared" si="1"/>
        <v>1</v>
      </c>
      <c r="B7" s="8">
        <f t="shared" si="0"/>
        <v>6</v>
      </c>
      <c r="C7" s="5">
        <v>6</v>
      </c>
      <c r="D7" s="7">
        <v>7</v>
      </c>
      <c r="E7" s="7">
        <v>7</v>
      </c>
      <c r="L7" t="s">
        <v>14</v>
      </c>
      <c r="M7">
        <v>0.12701198783124149</v>
      </c>
      <c r="N7">
        <v>-0.125768939171574</v>
      </c>
      <c r="O7">
        <v>7.4695772275274894E-2</v>
      </c>
      <c r="P7">
        <v>0.19900569802225859</v>
      </c>
      <c r="Q7">
        <v>4.2874621456928032E-2</v>
      </c>
      <c r="R7">
        <v>0.25875717275621679</v>
      </c>
      <c r="S7">
        <v>0.1089660753563769</v>
      </c>
      <c r="T7">
        <v>1.7515216794906086E-2</v>
      </c>
      <c r="U7">
        <v>1.9232586690354068E-2</v>
      </c>
      <c r="V7">
        <v>1.6898309860986834E-2</v>
      </c>
      <c r="W7">
        <v>0.23436723022301939</v>
      </c>
      <c r="X7">
        <v>-0.10689539386752826</v>
      </c>
    </row>
    <row r="8" spans="1:24" x14ac:dyDescent="0.25">
      <c r="A8" s="8">
        <f t="shared" si="1"/>
        <v>1</v>
      </c>
      <c r="B8" s="8">
        <f t="shared" si="0"/>
        <v>7</v>
      </c>
      <c r="C8" s="5">
        <v>7</v>
      </c>
      <c r="D8" s="7">
        <v>0</v>
      </c>
      <c r="E8" s="7">
        <v>0</v>
      </c>
    </row>
    <row r="9" spans="1:24" x14ac:dyDescent="0.25">
      <c r="A9" s="8">
        <f t="shared" si="1"/>
        <v>1</v>
      </c>
      <c r="B9" s="8">
        <f t="shared" si="0"/>
        <v>8</v>
      </c>
      <c r="C9" s="5">
        <v>8</v>
      </c>
      <c r="D9" s="7">
        <v>2.2999999999999998</v>
      </c>
      <c r="E9" s="7">
        <v>2.2999999999999998</v>
      </c>
    </row>
    <row r="10" spans="1:24" x14ac:dyDescent="0.25">
      <c r="A10" s="8">
        <f t="shared" si="1"/>
        <v>1</v>
      </c>
      <c r="B10" s="8">
        <f t="shared" si="0"/>
        <v>9</v>
      </c>
      <c r="C10" s="5">
        <v>9</v>
      </c>
      <c r="D10" s="7">
        <v>60</v>
      </c>
      <c r="E10" s="7">
        <v>60</v>
      </c>
    </row>
    <row r="11" spans="1:24" x14ac:dyDescent="0.25">
      <c r="A11" s="8">
        <f t="shared" si="1"/>
        <v>1</v>
      </c>
      <c r="B11" s="8">
        <f t="shared" si="0"/>
        <v>10</v>
      </c>
      <c r="C11" s="5">
        <v>10</v>
      </c>
      <c r="D11" s="7">
        <v>0</v>
      </c>
      <c r="E11" s="7">
        <v>0</v>
      </c>
    </row>
    <row r="12" spans="1:24" x14ac:dyDescent="0.25">
      <c r="A12" s="8">
        <f t="shared" si="1"/>
        <v>1</v>
      </c>
      <c r="B12" s="8">
        <f t="shared" si="0"/>
        <v>11</v>
      </c>
      <c r="C12" s="5">
        <v>11</v>
      </c>
      <c r="D12" s="7">
        <v>0.4</v>
      </c>
      <c r="E12" s="7">
        <v>0.4</v>
      </c>
    </row>
    <row r="13" spans="1:24" x14ac:dyDescent="0.25">
      <c r="A13" s="8">
        <f t="shared" si="1"/>
        <v>1</v>
      </c>
      <c r="B13" s="8">
        <f t="shared" si="0"/>
        <v>12</v>
      </c>
      <c r="C13" s="5">
        <v>12</v>
      </c>
      <c r="D13" s="7">
        <v>5.9</v>
      </c>
      <c r="E13" s="7">
        <v>5.9</v>
      </c>
    </row>
    <row r="14" spans="1:24" x14ac:dyDescent="0.25">
      <c r="A14" s="9">
        <f t="shared" si="1"/>
        <v>2</v>
      </c>
      <c r="B14" s="9">
        <f t="shared" si="0"/>
        <v>1</v>
      </c>
      <c r="C14" s="10">
        <v>13</v>
      </c>
      <c r="D14" s="14">
        <v>20.6</v>
      </c>
      <c r="E14" s="7">
        <v>20.6</v>
      </c>
      <c r="F14">
        <f>IF(B14=1,M$3+M$4*E13+M$5*E12+M$6*E3+M$7*E2,IF(B14=2,N$3+N$4*E13+N$5*E12+N$6*E3+N$7*E2,IF(B14=3,O$3+O$4*E13+O$5*E12+O$6*E3+O$7*E2,IF(B14=4,P$3+P$4*E13+P$5*E12+P$6*E3+P$7*E2,IF(B14=5,Q$3+Q$4*E13+Q$5*E12+Q$6*E3+Q$7*E2,IF(B14=6,R$3+R$4*E13+R$5*E12+R$6*E3+R$7*E2,IF(B14=7,S$3+S$4*E13+S$5*E12+S$6*E3+S$7*E2,IF(B14=8,T$3+T$4*E13+T$5*E12+T$6*E3+T$7*E2,IF(B14=9,U$3+U$4*E13+U$5*E12+U$6*E3+U$7*E2,IF(B14=10,V$3+V$4*E13+V$5*E12+V$6*E3+V$7*E2,IF(B14=11,W$3+W$4*E13+W$5*E12+W$6*E3+W$7*E2,IF(B14=12,X$3+X$4*E13+X$5*E12+X$6*E3+X$7*E2))))))))))))</f>
        <v>33.393775953388918</v>
      </c>
      <c r="G14">
        <f>(F14-E14)/273</f>
        <v>4.6863648180911779E-2</v>
      </c>
      <c r="H14">
        <f>SUMSQ(G14:G781)</f>
        <v>3.7512792158684558</v>
      </c>
    </row>
    <row r="15" spans="1:24" x14ac:dyDescent="0.25">
      <c r="A15" s="8">
        <f t="shared" si="1"/>
        <v>2</v>
      </c>
      <c r="B15" s="8">
        <f t="shared" si="0"/>
        <v>2</v>
      </c>
      <c r="C15" s="5">
        <v>14</v>
      </c>
      <c r="D15" s="7">
        <v>14.899999999999999</v>
      </c>
      <c r="E15" s="7">
        <v>14.899999999999999</v>
      </c>
      <c r="F15">
        <f t="shared" ref="F15:F78" si="2">IF(B15=1,M$3+M$4*E14+M$5*E13+M$6*E4+M$7*E3,IF(B15=2,N$3+N$4*E14+N$5*E13+N$6*E4+N$7*E3,IF(B15=3,O$3+O$4*E14+O$5*E13+O$6*E4+O$7*E3,IF(B15=4,P$3+P$4*E14+P$5*E13+P$6*E4+P$7*E3,IF(B15=5,Q$3+Q$4*E14+Q$5*E13+Q$6*E4+Q$7*E3,IF(B15=6,R$3+R$4*E14+R$5*E13+R$6*E4+R$7*E3,IF(B15=7,S$3+S$4*E14+S$5*E13+S$6*E4+S$7*E3,IF(B15=8,T$3+T$4*E14+T$5*E13+T$6*E4+T$7*E3,IF(B15=9,U$3+U$4*E14+U$5*E13+U$6*E4+U$7*E3,IF(B15=10,V$3+V$4*E14+V$5*E13+V$6*E4+V$7*E3,IF(B15=11,W$3+W$4*E14+W$5*E13+W$6*E4+W$7*E3,IF(B15=12,X$3+X$4*E14+X$5*E13+X$6*E4+X$7*E3))))))))))))</f>
        <v>14.038248271018709</v>
      </c>
      <c r="G15">
        <f t="shared" ref="G15:G78" si="3">(F15-E15)/273</f>
        <v>-3.1565997398582033E-3</v>
      </c>
    </row>
    <row r="16" spans="1:24" x14ac:dyDescent="0.25">
      <c r="A16" s="8">
        <f t="shared" si="1"/>
        <v>2</v>
      </c>
      <c r="B16" s="8">
        <f t="shared" si="0"/>
        <v>3</v>
      </c>
      <c r="C16" s="5">
        <v>15</v>
      </c>
      <c r="D16" s="7">
        <v>102.6</v>
      </c>
      <c r="E16" s="7">
        <v>102.6</v>
      </c>
      <c r="F16">
        <f t="shared" si="2"/>
        <v>64.642459901723726</v>
      </c>
      <c r="G16">
        <f t="shared" si="3"/>
        <v>-0.13903860841859439</v>
      </c>
    </row>
    <row r="17" spans="1:7" x14ac:dyDescent="0.25">
      <c r="A17" s="8">
        <f t="shared" si="1"/>
        <v>2</v>
      </c>
      <c r="B17" s="8">
        <f t="shared" si="0"/>
        <v>4</v>
      </c>
      <c r="C17" s="5">
        <v>16</v>
      </c>
      <c r="D17" s="7">
        <v>102.1</v>
      </c>
      <c r="E17" s="7">
        <v>102.1</v>
      </c>
      <c r="F17">
        <f t="shared" si="2"/>
        <v>83.889693524341695</v>
      </c>
      <c r="G17">
        <f t="shared" si="3"/>
        <v>-6.6704419324755682E-2</v>
      </c>
    </row>
    <row r="18" spans="1:7" x14ac:dyDescent="0.25">
      <c r="A18" s="8">
        <f t="shared" si="1"/>
        <v>2</v>
      </c>
      <c r="B18" s="8">
        <f t="shared" si="0"/>
        <v>5</v>
      </c>
      <c r="C18" s="5">
        <v>17</v>
      </c>
      <c r="D18" s="7">
        <v>104.39999999999999</v>
      </c>
      <c r="E18" s="7">
        <v>104.39999999999999</v>
      </c>
      <c r="F18">
        <f t="shared" si="2"/>
        <v>45.507676085868269</v>
      </c>
      <c r="G18">
        <f t="shared" si="3"/>
        <v>-0.21572279822026272</v>
      </c>
    </row>
    <row r="19" spans="1:7" x14ac:dyDescent="0.25">
      <c r="A19" s="8">
        <f t="shared" si="1"/>
        <v>2</v>
      </c>
      <c r="B19" s="8">
        <f t="shared" si="0"/>
        <v>6</v>
      </c>
      <c r="C19" s="5">
        <v>18</v>
      </c>
      <c r="D19" s="7">
        <v>62.650000000000006</v>
      </c>
      <c r="E19" s="7">
        <v>62.650000000000006</v>
      </c>
      <c r="F19">
        <f t="shared" si="2"/>
        <v>19.217329295161612</v>
      </c>
      <c r="G19">
        <f t="shared" si="3"/>
        <v>-0.15909403188585491</v>
      </c>
    </row>
    <row r="20" spans="1:7" x14ac:dyDescent="0.25">
      <c r="A20" s="8">
        <f t="shared" si="1"/>
        <v>2</v>
      </c>
      <c r="B20" s="8">
        <f t="shared" si="0"/>
        <v>7</v>
      </c>
      <c r="C20" s="5">
        <v>19</v>
      </c>
      <c r="D20" s="7">
        <v>1.6</v>
      </c>
      <c r="E20" s="7">
        <v>1.6</v>
      </c>
      <c r="F20">
        <f t="shared" si="2"/>
        <v>1.4470158300770424</v>
      </c>
      <c r="G20">
        <f t="shared" si="3"/>
        <v>-5.6038157480936893E-4</v>
      </c>
    </row>
    <row r="21" spans="1:7" x14ac:dyDescent="0.25">
      <c r="A21" s="8">
        <f t="shared" si="1"/>
        <v>2</v>
      </c>
      <c r="B21" s="8">
        <f t="shared" si="0"/>
        <v>8</v>
      </c>
      <c r="C21" s="5">
        <v>20</v>
      </c>
      <c r="D21" s="7">
        <v>7.5</v>
      </c>
      <c r="E21" s="7">
        <v>7.5</v>
      </c>
      <c r="F21">
        <f t="shared" si="2"/>
        <v>5.4479469298671894</v>
      </c>
      <c r="G21">
        <f t="shared" si="3"/>
        <v>-7.5166779125743974E-3</v>
      </c>
    </row>
    <row r="22" spans="1:7" x14ac:dyDescent="0.25">
      <c r="A22" s="8">
        <f t="shared" si="1"/>
        <v>2</v>
      </c>
      <c r="B22" s="8">
        <f t="shared" si="0"/>
        <v>9</v>
      </c>
      <c r="C22" s="5">
        <v>21</v>
      </c>
      <c r="D22" s="7">
        <v>0.3</v>
      </c>
      <c r="E22" s="7">
        <v>0.3</v>
      </c>
      <c r="F22">
        <f t="shared" si="2"/>
        <v>4.2156294284967757</v>
      </c>
      <c r="G22">
        <f t="shared" si="3"/>
        <v>1.434296493954863E-2</v>
      </c>
    </row>
    <row r="23" spans="1:7" x14ac:dyDescent="0.25">
      <c r="A23" s="8">
        <f t="shared" si="1"/>
        <v>2</v>
      </c>
      <c r="B23" s="8">
        <f t="shared" si="0"/>
        <v>10</v>
      </c>
      <c r="C23" s="5">
        <v>22</v>
      </c>
      <c r="D23" s="7">
        <v>68.400000000000006</v>
      </c>
      <c r="E23" s="7">
        <v>68.400000000000006</v>
      </c>
      <c r="F23">
        <f t="shared" si="2"/>
        <v>17.976532571115694</v>
      </c>
      <c r="G23">
        <f t="shared" si="3"/>
        <v>-0.18470134589334911</v>
      </c>
    </row>
    <row r="24" spans="1:7" x14ac:dyDescent="0.25">
      <c r="A24" s="8">
        <f t="shared" si="1"/>
        <v>2</v>
      </c>
      <c r="B24" s="8">
        <f t="shared" si="0"/>
        <v>11</v>
      </c>
      <c r="C24" s="5">
        <v>23</v>
      </c>
      <c r="D24" s="7">
        <v>49.4</v>
      </c>
      <c r="E24" s="7">
        <v>49.4</v>
      </c>
      <c r="F24">
        <f t="shared" si="2"/>
        <v>22.184843159756738</v>
      </c>
      <c r="G24">
        <f t="shared" si="3"/>
        <v>-9.9689219195030251E-2</v>
      </c>
    </row>
    <row r="25" spans="1:7" x14ac:dyDescent="0.25">
      <c r="A25" s="8">
        <f t="shared" si="1"/>
        <v>2</v>
      </c>
      <c r="B25" s="8">
        <f t="shared" si="0"/>
        <v>12</v>
      </c>
      <c r="C25" s="5">
        <v>24</v>
      </c>
      <c r="D25" s="7">
        <v>12.6</v>
      </c>
      <c r="E25" s="7">
        <v>12.6</v>
      </c>
      <c r="F25">
        <f t="shared" si="2"/>
        <v>26.56842658808111</v>
      </c>
      <c r="G25">
        <f t="shared" si="3"/>
        <v>5.1166397758538866E-2</v>
      </c>
    </row>
    <row r="26" spans="1:7" x14ac:dyDescent="0.25">
      <c r="A26" s="8">
        <f t="shared" si="1"/>
        <v>3</v>
      </c>
      <c r="B26" s="8">
        <f t="shared" si="0"/>
        <v>1</v>
      </c>
      <c r="C26" s="5">
        <v>25</v>
      </c>
      <c r="D26" s="7">
        <v>17.2</v>
      </c>
      <c r="E26" s="7">
        <v>17.2</v>
      </c>
      <c r="F26">
        <f t="shared" si="2"/>
        <v>29.629675180305263</v>
      </c>
      <c r="G26">
        <f t="shared" si="3"/>
        <v>4.5529945715403898E-2</v>
      </c>
    </row>
    <row r="27" spans="1:7" x14ac:dyDescent="0.25">
      <c r="A27" s="8">
        <f t="shared" si="1"/>
        <v>3</v>
      </c>
      <c r="B27" s="8">
        <f t="shared" si="0"/>
        <v>2</v>
      </c>
      <c r="C27" s="5">
        <v>26</v>
      </c>
      <c r="D27" s="7">
        <v>4.2</v>
      </c>
      <c r="E27" s="7">
        <v>4.2</v>
      </c>
      <c r="F27">
        <f t="shared" si="2"/>
        <v>28.19443091580591</v>
      </c>
      <c r="G27">
        <f t="shared" si="3"/>
        <v>8.7891688336285384E-2</v>
      </c>
    </row>
    <row r="28" spans="1:7" x14ac:dyDescent="0.25">
      <c r="A28" s="8">
        <f t="shared" si="1"/>
        <v>3</v>
      </c>
      <c r="B28" s="8">
        <f t="shared" si="0"/>
        <v>3</v>
      </c>
      <c r="C28" s="5">
        <v>27</v>
      </c>
      <c r="D28" s="7">
        <v>46.2</v>
      </c>
      <c r="E28" s="7">
        <v>46.2</v>
      </c>
      <c r="F28">
        <f t="shared" si="2"/>
        <v>46.381397296792429</v>
      </c>
      <c r="G28">
        <f t="shared" si="3"/>
        <v>6.6445896260961825E-4</v>
      </c>
    </row>
    <row r="29" spans="1:7" x14ac:dyDescent="0.25">
      <c r="A29" s="8">
        <f t="shared" si="1"/>
        <v>3</v>
      </c>
      <c r="B29" s="8">
        <f t="shared" si="0"/>
        <v>4</v>
      </c>
      <c r="C29" s="5">
        <v>28</v>
      </c>
      <c r="D29" s="7">
        <v>7.2</v>
      </c>
      <c r="E29" s="7">
        <v>7.2</v>
      </c>
      <c r="F29">
        <f t="shared" si="2"/>
        <v>50.449581611460239</v>
      </c>
      <c r="G29">
        <f t="shared" si="3"/>
        <v>0.15842337586615471</v>
      </c>
    </row>
    <row r="30" spans="1:7" x14ac:dyDescent="0.25">
      <c r="A30" s="8">
        <f t="shared" si="1"/>
        <v>3</v>
      </c>
      <c r="B30" s="8">
        <f t="shared" si="0"/>
        <v>5</v>
      </c>
      <c r="C30" s="5">
        <v>29</v>
      </c>
      <c r="D30" s="7">
        <v>19.600000000000001</v>
      </c>
      <c r="E30" s="7">
        <v>19.600000000000001</v>
      </c>
      <c r="F30">
        <f t="shared" si="2"/>
        <v>25.779944735664458</v>
      </c>
      <c r="G30">
        <f t="shared" si="3"/>
        <v>2.2637160203899106E-2</v>
      </c>
    </row>
    <row r="31" spans="1:7" x14ac:dyDescent="0.25">
      <c r="A31" s="8">
        <f t="shared" si="1"/>
        <v>3</v>
      </c>
      <c r="B31" s="8">
        <f t="shared" si="0"/>
        <v>6</v>
      </c>
      <c r="C31" s="5">
        <v>30</v>
      </c>
      <c r="D31" s="7">
        <v>61.099999999999994</v>
      </c>
      <c r="E31" s="7">
        <v>61.099999999999994</v>
      </c>
      <c r="F31">
        <f t="shared" si="2"/>
        <v>20.907385817134504</v>
      </c>
      <c r="G31">
        <f t="shared" si="3"/>
        <v>-0.14722569297752927</v>
      </c>
    </row>
    <row r="32" spans="1:7" x14ac:dyDescent="0.25">
      <c r="A32" s="8">
        <f t="shared" si="1"/>
        <v>3</v>
      </c>
      <c r="B32" s="8">
        <f t="shared" si="0"/>
        <v>7</v>
      </c>
      <c r="C32" s="5">
        <v>31</v>
      </c>
      <c r="D32" s="7">
        <v>8.1</v>
      </c>
      <c r="E32" s="7">
        <v>8.1</v>
      </c>
      <c r="F32">
        <f t="shared" si="2"/>
        <v>6.2921913906580116</v>
      </c>
      <c r="G32">
        <f t="shared" si="3"/>
        <v>-6.6220095580292607E-3</v>
      </c>
    </row>
    <row r="33" spans="1:7" x14ac:dyDescent="0.25">
      <c r="A33" s="8">
        <f t="shared" si="1"/>
        <v>3</v>
      </c>
      <c r="B33" s="8">
        <f t="shared" si="0"/>
        <v>8</v>
      </c>
      <c r="C33" s="5">
        <v>32</v>
      </c>
      <c r="D33" s="7">
        <v>0.6</v>
      </c>
      <c r="E33" s="7">
        <v>0.6</v>
      </c>
      <c r="F33">
        <f t="shared" si="2"/>
        <v>3.7922083579720085</v>
      </c>
      <c r="G33">
        <f t="shared" si="3"/>
        <v>1.1693070908322376E-2</v>
      </c>
    </row>
    <row r="34" spans="1:7" x14ac:dyDescent="0.25">
      <c r="A34" s="8">
        <f t="shared" si="1"/>
        <v>3</v>
      </c>
      <c r="B34" s="8">
        <f t="shared" si="0"/>
        <v>9</v>
      </c>
      <c r="C34" s="5">
        <v>33</v>
      </c>
      <c r="D34" s="7">
        <v>0</v>
      </c>
      <c r="E34" s="7">
        <v>0</v>
      </c>
      <c r="F34">
        <f t="shared" si="2"/>
        <v>3.91503593556997</v>
      </c>
      <c r="G34">
        <f t="shared" si="3"/>
        <v>1.4340790972783773E-2</v>
      </c>
    </row>
    <row r="35" spans="1:7" x14ac:dyDescent="0.25">
      <c r="A35" s="8">
        <f t="shared" si="1"/>
        <v>3</v>
      </c>
      <c r="B35" s="8">
        <f t="shared" si="0"/>
        <v>10</v>
      </c>
      <c r="C35" s="5">
        <v>34</v>
      </c>
      <c r="D35" s="7">
        <v>23.2</v>
      </c>
      <c r="E35" s="7">
        <v>23.2</v>
      </c>
      <c r="F35">
        <f t="shared" si="2"/>
        <v>21.769355447262722</v>
      </c>
      <c r="G35">
        <f t="shared" si="3"/>
        <v>-5.2404562371328837E-3</v>
      </c>
    </row>
    <row r="36" spans="1:7" x14ac:dyDescent="0.25">
      <c r="A36" s="8">
        <f t="shared" si="1"/>
        <v>3</v>
      </c>
      <c r="B36" s="8">
        <f t="shared" si="0"/>
        <v>11</v>
      </c>
      <c r="C36" s="5">
        <v>35</v>
      </c>
      <c r="D36" s="7">
        <v>35</v>
      </c>
      <c r="E36" s="7">
        <v>35</v>
      </c>
      <c r="F36">
        <f t="shared" si="2"/>
        <v>38.241434862331573</v>
      </c>
      <c r="G36">
        <f t="shared" si="3"/>
        <v>1.1873387774108327E-2</v>
      </c>
    </row>
    <row r="37" spans="1:7" x14ac:dyDescent="0.25">
      <c r="A37" s="8">
        <f t="shared" si="1"/>
        <v>3</v>
      </c>
      <c r="B37" s="8">
        <f t="shared" si="0"/>
        <v>12</v>
      </c>
      <c r="C37" s="5">
        <v>36</v>
      </c>
      <c r="D37" s="7">
        <v>20.7</v>
      </c>
      <c r="E37" s="7">
        <v>20.7</v>
      </c>
      <c r="F37">
        <f t="shared" si="2"/>
        <v>27.651865668733848</v>
      </c>
      <c r="G37">
        <f t="shared" si="3"/>
        <v>2.5464709409281496E-2</v>
      </c>
    </row>
    <row r="38" spans="1:7" x14ac:dyDescent="0.25">
      <c r="A38" s="8">
        <f t="shared" si="1"/>
        <v>4</v>
      </c>
      <c r="B38" s="8">
        <f t="shared" si="0"/>
        <v>1</v>
      </c>
      <c r="C38" s="5">
        <v>37</v>
      </c>
      <c r="D38" s="7">
        <v>5.7999999999999989</v>
      </c>
      <c r="E38" s="7">
        <v>5.7999999999999989</v>
      </c>
      <c r="F38">
        <f t="shared" si="2"/>
        <v>26.250187371340338</v>
      </c>
      <c r="G38">
        <f t="shared" si="3"/>
        <v>7.4909111250330923E-2</v>
      </c>
    </row>
    <row r="39" spans="1:7" x14ac:dyDescent="0.25">
      <c r="A39" s="8">
        <f t="shared" si="1"/>
        <v>4</v>
      </c>
      <c r="B39" s="8">
        <f t="shared" si="0"/>
        <v>2</v>
      </c>
      <c r="C39" s="5">
        <v>38</v>
      </c>
      <c r="D39" s="7">
        <v>27.499999999999996</v>
      </c>
      <c r="E39" s="7">
        <v>27.499999999999996</v>
      </c>
      <c r="F39">
        <f t="shared" si="2"/>
        <v>31.629220480560267</v>
      </c>
      <c r="G39">
        <f t="shared" si="3"/>
        <v>1.5125349745642018E-2</v>
      </c>
    </row>
    <row r="40" spans="1:7" x14ac:dyDescent="0.25">
      <c r="A40" s="8">
        <f t="shared" si="1"/>
        <v>4</v>
      </c>
      <c r="B40" s="8">
        <f t="shared" si="0"/>
        <v>3</v>
      </c>
      <c r="C40" s="5">
        <v>39</v>
      </c>
      <c r="D40" s="7">
        <v>41.999999999999993</v>
      </c>
      <c r="E40" s="7">
        <v>41.999999999999993</v>
      </c>
      <c r="F40">
        <f t="shared" si="2"/>
        <v>34.142569676174546</v>
      </c>
      <c r="G40">
        <f t="shared" si="3"/>
        <v>-2.878179605796867E-2</v>
      </c>
    </row>
    <row r="41" spans="1:7" x14ac:dyDescent="0.25">
      <c r="A41" s="8">
        <f t="shared" si="1"/>
        <v>4</v>
      </c>
      <c r="B41" s="8">
        <f t="shared" si="0"/>
        <v>4</v>
      </c>
      <c r="C41" s="5">
        <v>40</v>
      </c>
      <c r="D41" s="7">
        <v>18.5</v>
      </c>
      <c r="E41" s="7">
        <v>18.5</v>
      </c>
      <c r="F41">
        <f t="shared" si="2"/>
        <v>39.714471625644578</v>
      </c>
      <c r="G41">
        <f t="shared" si="3"/>
        <v>7.7708687273423366E-2</v>
      </c>
    </row>
    <row r="42" spans="1:7" x14ac:dyDescent="0.25">
      <c r="A42" s="8">
        <f t="shared" si="1"/>
        <v>4</v>
      </c>
      <c r="B42" s="8">
        <f t="shared" si="0"/>
        <v>5</v>
      </c>
      <c r="C42" s="5">
        <v>41</v>
      </c>
      <c r="D42" s="7">
        <v>57.599999999999994</v>
      </c>
      <c r="E42" s="7">
        <v>57.599999999999994</v>
      </c>
      <c r="F42">
        <f t="shared" si="2"/>
        <v>23.671157635078693</v>
      </c>
      <c r="G42">
        <f t="shared" si="3"/>
        <v>-0.12428147386418059</v>
      </c>
    </row>
    <row r="43" spans="1:7" x14ac:dyDescent="0.25">
      <c r="A43" s="8">
        <f t="shared" si="1"/>
        <v>4</v>
      </c>
      <c r="B43" s="8">
        <f t="shared" si="0"/>
        <v>6</v>
      </c>
      <c r="C43" s="5">
        <v>42</v>
      </c>
      <c r="D43" s="7">
        <v>29.1</v>
      </c>
      <c r="E43" s="7">
        <v>29.1</v>
      </c>
      <c r="F43">
        <f t="shared" si="2"/>
        <v>25.243513023652678</v>
      </c>
      <c r="G43">
        <f t="shared" si="3"/>
        <v>-1.4126325920686167E-2</v>
      </c>
    </row>
    <row r="44" spans="1:7" x14ac:dyDescent="0.25">
      <c r="A44" s="8">
        <f t="shared" si="1"/>
        <v>4</v>
      </c>
      <c r="B44" s="8">
        <f t="shared" si="0"/>
        <v>7</v>
      </c>
      <c r="C44" s="5">
        <v>43</v>
      </c>
      <c r="D44" s="7">
        <v>0</v>
      </c>
      <c r="E44" s="7">
        <v>0</v>
      </c>
      <c r="F44">
        <f t="shared" si="2"/>
        <v>5.5395083637590954</v>
      </c>
      <c r="G44">
        <f t="shared" si="3"/>
        <v>2.0291239427688994E-2</v>
      </c>
    </row>
    <row r="45" spans="1:7" x14ac:dyDescent="0.25">
      <c r="A45" s="8">
        <f t="shared" si="1"/>
        <v>4</v>
      </c>
      <c r="B45" s="8">
        <f t="shared" si="0"/>
        <v>8</v>
      </c>
      <c r="C45" s="5">
        <v>44</v>
      </c>
      <c r="D45" s="7">
        <v>0</v>
      </c>
      <c r="E45" s="7">
        <v>0</v>
      </c>
      <c r="F45">
        <f t="shared" si="2"/>
        <v>3.4689120588535673</v>
      </c>
      <c r="G45">
        <f t="shared" si="3"/>
        <v>1.2706637578218195E-2</v>
      </c>
    </row>
    <row r="46" spans="1:7" x14ac:dyDescent="0.25">
      <c r="A46" s="8">
        <f t="shared" si="1"/>
        <v>4</v>
      </c>
      <c r="B46" s="8">
        <f t="shared" si="0"/>
        <v>9</v>
      </c>
      <c r="C46" s="5">
        <v>45</v>
      </c>
      <c r="D46" s="7">
        <v>0</v>
      </c>
      <c r="E46" s="7">
        <v>0</v>
      </c>
      <c r="F46">
        <f t="shared" si="2"/>
        <v>3.7465238656426925</v>
      </c>
      <c r="G46">
        <f t="shared" si="3"/>
        <v>1.3723530643379826E-2</v>
      </c>
    </row>
    <row r="47" spans="1:7" x14ac:dyDescent="0.25">
      <c r="A47" s="8">
        <f t="shared" si="1"/>
        <v>4</v>
      </c>
      <c r="B47" s="8">
        <f t="shared" si="0"/>
        <v>10</v>
      </c>
      <c r="C47" s="5">
        <v>46</v>
      </c>
      <c r="D47" s="7">
        <v>9.7000000000000011</v>
      </c>
      <c r="E47" s="7">
        <v>9.7000000000000011</v>
      </c>
      <c r="F47">
        <f t="shared" si="2"/>
        <v>19.348523556331447</v>
      </c>
      <c r="G47">
        <f t="shared" si="3"/>
        <v>3.5342577129419218E-2</v>
      </c>
    </row>
    <row r="48" spans="1:7" x14ac:dyDescent="0.25">
      <c r="A48" s="8">
        <f t="shared" si="1"/>
        <v>4</v>
      </c>
      <c r="B48" s="8">
        <f t="shared" si="0"/>
        <v>11</v>
      </c>
      <c r="C48" s="5">
        <v>47</v>
      </c>
      <c r="D48" s="7">
        <v>22.299999999999997</v>
      </c>
      <c r="E48" s="7">
        <v>22.299999999999997</v>
      </c>
      <c r="F48">
        <f t="shared" si="2"/>
        <v>35.897779855209052</v>
      </c>
      <c r="G48">
        <f t="shared" si="3"/>
        <v>4.9808717418348185E-2</v>
      </c>
    </row>
    <row r="49" spans="1:7" x14ac:dyDescent="0.25">
      <c r="A49" s="8">
        <f t="shared" si="1"/>
        <v>4</v>
      </c>
      <c r="B49" s="8">
        <f t="shared" si="0"/>
        <v>12</v>
      </c>
      <c r="C49" s="5">
        <v>48</v>
      </c>
      <c r="D49" s="7">
        <v>34</v>
      </c>
      <c r="E49" s="7">
        <v>34</v>
      </c>
      <c r="F49">
        <f t="shared" si="2"/>
        <v>24.887916619446031</v>
      </c>
      <c r="G49">
        <f t="shared" si="3"/>
        <v>-3.3377594800563987E-2</v>
      </c>
    </row>
    <row r="50" spans="1:7" x14ac:dyDescent="0.25">
      <c r="A50" s="8">
        <f t="shared" si="1"/>
        <v>5</v>
      </c>
      <c r="B50" s="8">
        <f t="shared" si="0"/>
        <v>1</v>
      </c>
      <c r="C50" s="5">
        <v>49</v>
      </c>
      <c r="D50" s="7">
        <v>10.4</v>
      </c>
      <c r="E50" s="7">
        <v>10.4</v>
      </c>
      <c r="F50">
        <f t="shared" si="2"/>
        <v>23.835078607871136</v>
      </c>
      <c r="G50">
        <f t="shared" si="3"/>
        <v>4.9212742153374123E-2</v>
      </c>
    </row>
    <row r="51" spans="1:7" x14ac:dyDescent="0.25">
      <c r="A51" s="8">
        <f t="shared" si="1"/>
        <v>5</v>
      </c>
      <c r="B51" s="8">
        <f t="shared" si="0"/>
        <v>2</v>
      </c>
      <c r="C51" s="5">
        <v>50</v>
      </c>
      <c r="D51" s="7">
        <v>4.5999999999999996</v>
      </c>
      <c r="E51" s="7">
        <v>4.5999999999999996</v>
      </c>
      <c r="F51">
        <f t="shared" si="2"/>
        <v>28.196689444814503</v>
      </c>
      <c r="G51">
        <f t="shared" si="3"/>
        <v>8.6434759871115388E-2</v>
      </c>
    </row>
    <row r="52" spans="1:7" x14ac:dyDescent="0.25">
      <c r="A52" s="8">
        <f t="shared" si="1"/>
        <v>5</v>
      </c>
      <c r="B52" s="8">
        <f t="shared" si="0"/>
        <v>3</v>
      </c>
      <c r="C52" s="5">
        <v>51</v>
      </c>
      <c r="D52" s="7">
        <v>23.6</v>
      </c>
      <c r="E52" s="7">
        <v>23.6</v>
      </c>
      <c r="F52">
        <f t="shared" si="2"/>
        <v>34.387821250703183</v>
      </c>
      <c r="G52">
        <f t="shared" si="3"/>
        <v>3.9515828757154516E-2</v>
      </c>
    </row>
    <row r="53" spans="1:7" x14ac:dyDescent="0.25">
      <c r="A53" s="8">
        <f t="shared" si="1"/>
        <v>5</v>
      </c>
      <c r="B53" s="8">
        <f t="shared" si="0"/>
        <v>4</v>
      </c>
      <c r="C53" s="5">
        <v>52</v>
      </c>
      <c r="D53" s="7">
        <v>58.2</v>
      </c>
      <c r="E53" s="7">
        <v>58.2</v>
      </c>
      <c r="F53">
        <f t="shared" si="2"/>
        <v>27.359338983924196</v>
      </c>
      <c r="G53">
        <f t="shared" si="3"/>
        <v>-0.11296945427133995</v>
      </c>
    </row>
    <row r="54" spans="1:7" x14ac:dyDescent="0.25">
      <c r="A54" s="8">
        <f t="shared" si="1"/>
        <v>5</v>
      </c>
      <c r="B54" s="8">
        <f t="shared" si="0"/>
        <v>5</v>
      </c>
      <c r="C54" s="5">
        <v>53</v>
      </c>
      <c r="D54" s="7">
        <v>0.2</v>
      </c>
      <c r="E54" s="7">
        <v>0.2</v>
      </c>
      <c r="F54">
        <f t="shared" si="2"/>
        <v>38.683930575064466</v>
      </c>
      <c r="G54">
        <f t="shared" si="3"/>
        <v>0.14096677866323978</v>
      </c>
    </row>
    <row r="55" spans="1:7" x14ac:dyDescent="0.25">
      <c r="A55" s="8">
        <f t="shared" si="1"/>
        <v>5</v>
      </c>
      <c r="B55" s="8">
        <f t="shared" si="0"/>
        <v>6</v>
      </c>
      <c r="C55" s="5">
        <v>54</v>
      </c>
      <c r="D55" s="7">
        <v>25.6</v>
      </c>
      <c r="E55" s="7">
        <v>25.6</v>
      </c>
      <c r="F55">
        <f t="shared" si="2"/>
        <v>10.270109876941472</v>
      </c>
      <c r="G55">
        <f t="shared" si="3"/>
        <v>-5.6153443674207069E-2</v>
      </c>
    </row>
    <row r="56" spans="1:7" x14ac:dyDescent="0.25">
      <c r="A56" s="8">
        <f t="shared" si="1"/>
        <v>5</v>
      </c>
      <c r="B56" s="8">
        <f t="shared" si="0"/>
        <v>7</v>
      </c>
      <c r="C56" s="5">
        <v>55</v>
      </c>
      <c r="D56" s="7">
        <v>1.3</v>
      </c>
      <c r="E56" s="7">
        <v>1.3</v>
      </c>
      <c r="F56">
        <f t="shared" si="2"/>
        <v>8.1338980644304808</v>
      </c>
      <c r="G56">
        <f t="shared" si="3"/>
        <v>2.5032593642602494E-2</v>
      </c>
    </row>
    <row r="57" spans="1:7" x14ac:dyDescent="0.25">
      <c r="A57" s="8">
        <f t="shared" si="1"/>
        <v>5</v>
      </c>
      <c r="B57" s="8">
        <f t="shared" si="0"/>
        <v>8</v>
      </c>
      <c r="C57" s="5">
        <v>56</v>
      </c>
      <c r="D57" s="7">
        <v>0.6</v>
      </c>
      <c r="E57" s="7">
        <v>0.6</v>
      </c>
      <c r="F57">
        <f t="shared" si="2"/>
        <v>3.4375303743160806</v>
      </c>
      <c r="G57">
        <f t="shared" si="3"/>
        <v>1.0393884155003958E-2</v>
      </c>
    </row>
    <row r="58" spans="1:7" x14ac:dyDescent="0.25">
      <c r="A58" s="8">
        <f t="shared" si="1"/>
        <v>5</v>
      </c>
      <c r="B58" s="8">
        <f t="shared" si="0"/>
        <v>9</v>
      </c>
      <c r="C58" s="5">
        <v>57</v>
      </c>
      <c r="D58" s="7">
        <v>10</v>
      </c>
      <c r="E58" s="7">
        <v>10</v>
      </c>
      <c r="F58">
        <f t="shared" si="2"/>
        <v>3.722017863353082</v>
      </c>
      <c r="G58">
        <f t="shared" si="3"/>
        <v>-2.2996271562809222E-2</v>
      </c>
    </row>
    <row r="59" spans="1:7" x14ac:dyDescent="0.25">
      <c r="A59" s="8">
        <f t="shared" si="1"/>
        <v>5</v>
      </c>
      <c r="B59" s="8">
        <f t="shared" si="0"/>
        <v>10</v>
      </c>
      <c r="C59" s="5">
        <v>58</v>
      </c>
      <c r="D59" s="7">
        <v>1.4</v>
      </c>
      <c r="E59" s="7">
        <v>1.4</v>
      </c>
      <c r="F59">
        <f t="shared" si="2"/>
        <v>23.705140431854883</v>
      </c>
      <c r="G59">
        <f t="shared" si="3"/>
        <v>8.1703811105695551E-2</v>
      </c>
    </row>
    <row r="60" spans="1:7" x14ac:dyDescent="0.25">
      <c r="A60" s="8">
        <f t="shared" si="1"/>
        <v>5</v>
      </c>
      <c r="B60" s="8">
        <f t="shared" si="0"/>
        <v>11</v>
      </c>
      <c r="C60" s="5">
        <v>59</v>
      </c>
      <c r="D60" s="7">
        <v>35.6</v>
      </c>
      <c r="E60" s="7">
        <v>35.6</v>
      </c>
      <c r="F60">
        <f t="shared" si="2"/>
        <v>31.96883698805464</v>
      </c>
      <c r="G60">
        <f t="shared" si="3"/>
        <v>-1.3300963413719271E-2</v>
      </c>
    </row>
    <row r="61" spans="1:7" x14ac:dyDescent="0.25">
      <c r="A61" s="8">
        <f t="shared" si="1"/>
        <v>5</v>
      </c>
      <c r="B61" s="8">
        <f t="shared" si="0"/>
        <v>12</v>
      </c>
      <c r="C61" s="5">
        <v>60</v>
      </c>
      <c r="D61" s="7">
        <v>4.2</v>
      </c>
      <c r="E61" s="7">
        <v>4.2</v>
      </c>
      <c r="F61">
        <f t="shared" si="2"/>
        <v>25.516584227287638</v>
      </c>
      <c r="G61">
        <f t="shared" si="3"/>
        <v>7.8082726107280731E-2</v>
      </c>
    </row>
    <row r="62" spans="1:7" x14ac:dyDescent="0.25">
      <c r="A62" s="8">
        <f t="shared" si="1"/>
        <v>6</v>
      </c>
      <c r="B62" s="8">
        <f t="shared" si="0"/>
        <v>1</v>
      </c>
      <c r="C62" s="5">
        <v>61</v>
      </c>
      <c r="D62" s="7">
        <v>38.1</v>
      </c>
      <c r="E62" s="7">
        <v>38.1</v>
      </c>
      <c r="F62">
        <f t="shared" si="2"/>
        <v>27.811250680582742</v>
      </c>
      <c r="G62">
        <f t="shared" si="3"/>
        <v>-3.7687726444751865E-2</v>
      </c>
    </row>
    <row r="63" spans="1:7" x14ac:dyDescent="0.25">
      <c r="A63" s="8">
        <f t="shared" si="1"/>
        <v>6</v>
      </c>
      <c r="B63" s="8">
        <f t="shared" si="0"/>
        <v>2</v>
      </c>
      <c r="C63" s="5">
        <v>62</v>
      </c>
      <c r="D63" s="7">
        <v>34.1</v>
      </c>
      <c r="E63" s="7">
        <v>34.1</v>
      </c>
      <c r="F63">
        <f t="shared" si="2"/>
        <v>34.191802560189856</v>
      </c>
      <c r="G63">
        <f t="shared" si="3"/>
        <v>3.3627311424855267E-4</v>
      </c>
    </row>
    <row r="64" spans="1:7" x14ac:dyDescent="0.25">
      <c r="A64" s="8">
        <f t="shared" si="1"/>
        <v>6</v>
      </c>
      <c r="B64" s="8">
        <f t="shared" si="0"/>
        <v>3</v>
      </c>
      <c r="C64" s="5">
        <v>63</v>
      </c>
      <c r="D64" s="7">
        <v>19.700000000000003</v>
      </c>
      <c r="E64" s="7">
        <v>19.700000000000003</v>
      </c>
      <c r="F64">
        <f t="shared" si="2"/>
        <v>44.783629432704501</v>
      </c>
      <c r="G64">
        <f t="shared" si="3"/>
        <v>9.1881426493423068E-2</v>
      </c>
    </row>
    <row r="65" spans="1:7" x14ac:dyDescent="0.25">
      <c r="A65" s="8">
        <f t="shared" si="1"/>
        <v>6</v>
      </c>
      <c r="B65" s="8">
        <f t="shared" si="0"/>
        <v>4</v>
      </c>
      <c r="C65" s="5">
        <v>64</v>
      </c>
      <c r="D65" s="7">
        <v>33.299999999999997</v>
      </c>
      <c r="E65" s="7">
        <v>33.299999999999997</v>
      </c>
      <c r="F65">
        <f t="shared" si="2"/>
        <v>51.626587134170592</v>
      </c>
      <c r="G65">
        <f t="shared" si="3"/>
        <v>6.7130355802822686E-2</v>
      </c>
    </row>
    <row r="66" spans="1:7" x14ac:dyDescent="0.25">
      <c r="A66" s="8">
        <f t="shared" si="1"/>
        <v>6</v>
      </c>
      <c r="B66" s="8">
        <f t="shared" si="0"/>
        <v>5</v>
      </c>
      <c r="C66" s="5">
        <v>65</v>
      </c>
      <c r="D66" s="7">
        <v>6</v>
      </c>
      <c r="E66" s="7">
        <v>6</v>
      </c>
      <c r="F66">
        <f t="shared" si="2"/>
        <v>35.154961960108317</v>
      </c>
      <c r="G66">
        <f t="shared" si="3"/>
        <v>0.10679473245460921</v>
      </c>
    </row>
    <row r="67" spans="1:7" x14ac:dyDescent="0.25">
      <c r="A67" s="8">
        <f t="shared" si="1"/>
        <v>6</v>
      </c>
      <c r="B67" s="8">
        <f t="shared" ref="B67:B130" si="4">IF(MOD(C67,12)=0,12,MOD(C67,12))</f>
        <v>6</v>
      </c>
      <c r="C67" s="5">
        <v>66</v>
      </c>
      <c r="D67" s="7">
        <v>1</v>
      </c>
      <c r="E67" s="7">
        <v>1</v>
      </c>
      <c r="F67">
        <f t="shared" si="2"/>
        <v>9.7745504605440416</v>
      </c>
      <c r="G67">
        <f t="shared" si="3"/>
        <v>3.2141210478183302E-2</v>
      </c>
    </row>
    <row r="68" spans="1:7" x14ac:dyDescent="0.25">
      <c r="A68" s="8">
        <f t="shared" ref="A68:A131" si="5">IF(B68=1,A67+1,A67)</f>
        <v>6</v>
      </c>
      <c r="B68" s="8">
        <f t="shared" si="4"/>
        <v>7</v>
      </c>
      <c r="C68" s="5">
        <v>67</v>
      </c>
      <c r="D68" s="7">
        <v>0</v>
      </c>
      <c r="E68" s="7">
        <v>0</v>
      </c>
      <c r="F68">
        <f t="shared" si="2"/>
        <v>8.1209128640435839</v>
      </c>
      <c r="G68">
        <f t="shared" si="3"/>
        <v>2.9746933567925217E-2</v>
      </c>
    </row>
    <row r="69" spans="1:7" x14ac:dyDescent="0.25">
      <c r="A69" s="8">
        <f t="shared" si="5"/>
        <v>6</v>
      </c>
      <c r="B69" s="8">
        <f t="shared" si="4"/>
        <v>8</v>
      </c>
      <c r="C69" s="5">
        <v>68</v>
      </c>
      <c r="D69" s="7">
        <v>0</v>
      </c>
      <c r="E69" s="7">
        <v>0</v>
      </c>
      <c r="F69">
        <f t="shared" si="2"/>
        <v>3.591029573540347</v>
      </c>
      <c r="G69">
        <f t="shared" si="3"/>
        <v>1.3153954481832772E-2</v>
      </c>
    </row>
    <row r="70" spans="1:7" x14ac:dyDescent="0.25">
      <c r="A70" s="8">
        <f t="shared" si="5"/>
        <v>6</v>
      </c>
      <c r="B70" s="8">
        <f t="shared" si="4"/>
        <v>9</v>
      </c>
      <c r="C70" s="5">
        <v>69</v>
      </c>
      <c r="D70" s="7">
        <v>0</v>
      </c>
      <c r="E70" s="7">
        <v>0</v>
      </c>
      <c r="F70">
        <f t="shared" si="2"/>
        <v>3.9368553495901404</v>
      </c>
      <c r="G70">
        <f t="shared" si="3"/>
        <v>1.442071556626425E-2</v>
      </c>
    </row>
    <row r="71" spans="1:7" x14ac:dyDescent="0.25">
      <c r="A71" s="8">
        <f t="shared" si="5"/>
        <v>6</v>
      </c>
      <c r="B71" s="8">
        <f t="shared" si="4"/>
        <v>10</v>
      </c>
      <c r="C71" s="5">
        <v>70</v>
      </c>
      <c r="D71" s="7">
        <v>0</v>
      </c>
      <c r="E71" s="7">
        <v>0</v>
      </c>
      <c r="F71">
        <f t="shared" si="2"/>
        <v>19.041268445353836</v>
      </c>
      <c r="G71">
        <f t="shared" si="3"/>
        <v>6.9748236063567171E-2</v>
      </c>
    </row>
    <row r="72" spans="1:7" x14ac:dyDescent="0.25">
      <c r="A72" s="8">
        <f t="shared" si="5"/>
        <v>6</v>
      </c>
      <c r="B72" s="8">
        <f t="shared" si="4"/>
        <v>11</v>
      </c>
      <c r="C72" s="5">
        <v>71</v>
      </c>
      <c r="D72" s="7">
        <v>8</v>
      </c>
      <c r="E72" s="7">
        <v>8</v>
      </c>
      <c r="F72">
        <f t="shared" si="2"/>
        <v>37.965916756301858</v>
      </c>
      <c r="G72">
        <f t="shared" si="3"/>
        <v>0.10976526284359656</v>
      </c>
    </row>
    <row r="73" spans="1:7" x14ac:dyDescent="0.25">
      <c r="A73" s="8">
        <f t="shared" si="5"/>
        <v>6</v>
      </c>
      <c r="B73" s="8">
        <f t="shared" si="4"/>
        <v>12</v>
      </c>
      <c r="C73" s="5">
        <v>72</v>
      </c>
      <c r="D73" s="7">
        <v>7</v>
      </c>
      <c r="E73" s="7">
        <v>7</v>
      </c>
      <c r="F73">
        <f t="shared" si="2"/>
        <v>33.184118309661571</v>
      </c>
      <c r="G73">
        <f t="shared" si="3"/>
        <v>9.5912521280811611E-2</v>
      </c>
    </row>
    <row r="74" spans="1:7" x14ac:dyDescent="0.25">
      <c r="A74" s="8">
        <f t="shared" si="5"/>
        <v>7</v>
      </c>
      <c r="B74" s="8">
        <f t="shared" si="4"/>
        <v>1</v>
      </c>
      <c r="C74" s="5">
        <v>73</v>
      </c>
      <c r="D74" s="7">
        <v>38</v>
      </c>
      <c r="E74" s="7">
        <v>38</v>
      </c>
      <c r="F74">
        <f t="shared" si="2"/>
        <v>31.330136320622238</v>
      </c>
      <c r="G74">
        <f t="shared" si="3"/>
        <v>-2.4431735089295834E-2</v>
      </c>
    </row>
    <row r="75" spans="1:7" x14ac:dyDescent="0.25">
      <c r="A75" s="8">
        <f t="shared" si="5"/>
        <v>7</v>
      </c>
      <c r="B75" s="8">
        <f t="shared" si="4"/>
        <v>2</v>
      </c>
      <c r="C75" s="5">
        <v>74</v>
      </c>
      <c r="D75" s="7">
        <v>42</v>
      </c>
      <c r="E75" s="7">
        <v>42</v>
      </c>
      <c r="F75">
        <f t="shared" si="2"/>
        <v>30.505517735202957</v>
      </c>
      <c r="G75">
        <f t="shared" si="3"/>
        <v>-4.2104330640282205E-2</v>
      </c>
    </row>
    <row r="76" spans="1:7" x14ac:dyDescent="0.25">
      <c r="A76" s="8">
        <f t="shared" si="5"/>
        <v>7</v>
      </c>
      <c r="B76" s="8">
        <f t="shared" si="4"/>
        <v>3</v>
      </c>
      <c r="C76" s="5">
        <v>75</v>
      </c>
      <c r="D76" s="7">
        <v>10</v>
      </c>
      <c r="E76" s="7">
        <v>10</v>
      </c>
      <c r="F76">
        <f t="shared" si="2"/>
        <v>43.251773114887207</v>
      </c>
      <c r="G76">
        <f t="shared" si="3"/>
        <v>0.12180136672119857</v>
      </c>
    </row>
    <row r="77" spans="1:7" x14ac:dyDescent="0.25">
      <c r="A77" s="8">
        <f t="shared" si="5"/>
        <v>7</v>
      </c>
      <c r="B77" s="8">
        <f t="shared" si="4"/>
        <v>4</v>
      </c>
      <c r="C77" s="5">
        <v>76</v>
      </c>
      <c r="D77" s="7">
        <v>115</v>
      </c>
      <c r="E77" s="7">
        <v>115</v>
      </c>
      <c r="F77">
        <f t="shared" si="2"/>
        <v>53.135159055955889</v>
      </c>
      <c r="G77">
        <f t="shared" si="3"/>
        <v>-0.22661113898917257</v>
      </c>
    </row>
    <row r="78" spans="1:7" x14ac:dyDescent="0.25">
      <c r="A78" s="8">
        <f t="shared" si="5"/>
        <v>7</v>
      </c>
      <c r="B78" s="8">
        <f t="shared" si="4"/>
        <v>5</v>
      </c>
      <c r="C78" s="5">
        <v>77</v>
      </c>
      <c r="D78" s="7">
        <v>41</v>
      </c>
      <c r="E78" s="7">
        <v>41</v>
      </c>
      <c r="F78">
        <f t="shared" si="2"/>
        <v>50.103953670001971</v>
      </c>
      <c r="G78">
        <f t="shared" si="3"/>
        <v>3.3347815641032862E-2</v>
      </c>
    </row>
    <row r="79" spans="1:7" x14ac:dyDescent="0.25">
      <c r="A79" s="8">
        <f t="shared" si="5"/>
        <v>7</v>
      </c>
      <c r="B79" s="8">
        <f t="shared" si="4"/>
        <v>6</v>
      </c>
      <c r="C79" s="5">
        <v>78</v>
      </c>
      <c r="D79" s="7">
        <v>15</v>
      </c>
      <c r="E79" s="7">
        <v>15</v>
      </c>
      <c r="F79">
        <f t="shared" ref="F79:F142" si="6">IF(B79=1,M$3+M$4*E78+M$5*E77+M$6*E68+M$7*E67,IF(B79=2,N$3+N$4*E78+N$5*E77+N$6*E68+N$7*E67,IF(B79=3,O$3+O$4*E78+O$5*E77+O$6*E68+O$7*E67,IF(B79=4,P$3+P$4*E78+P$5*E77+P$6*E68+P$7*E67,IF(B79=5,Q$3+Q$4*E78+Q$5*E77+Q$6*E68+Q$7*E67,IF(B79=6,R$3+R$4*E78+R$5*E77+R$6*E68+R$7*E67,IF(B79=7,S$3+S$4*E78+S$5*E77+S$6*E68+S$7*E67,IF(B79=8,T$3+T$4*E78+T$5*E77+T$6*E68+T$7*E67,IF(B79=9,U$3+U$4*E78+U$5*E77+U$6*E68+U$7*E67,IF(B79=10,V$3+V$4*E78+V$5*E77+V$6*E68+V$7*E67,IF(B79=11,W$3+W$4*E78+W$5*E77+W$6*E68+W$7*E67,IF(B79=12,X$3+X$4*E78+X$5*E77+X$6*E68+X$7*E67))))))))))))</f>
        <v>9.1675763428179806</v>
      </c>
      <c r="G79">
        <f t="shared" ref="G79:G142" si="7">(F79-E79)/273</f>
        <v>-2.1364189220446958E-2</v>
      </c>
    </row>
    <row r="80" spans="1:7" x14ac:dyDescent="0.25">
      <c r="A80" s="8">
        <f t="shared" si="5"/>
        <v>7</v>
      </c>
      <c r="B80" s="8">
        <f t="shared" si="4"/>
        <v>7</v>
      </c>
      <c r="C80" s="5">
        <v>79</v>
      </c>
      <c r="D80" s="7">
        <v>3</v>
      </c>
      <c r="E80" s="7">
        <v>3</v>
      </c>
      <c r="F80">
        <f t="shared" si="6"/>
        <v>5.8159269122788047</v>
      </c>
      <c r="G80">
        <f t="shared" si="7"/>
        <v>1.0314750594427855E-2</v>
      </c>
    </row>
    <row r="81" spans="1:7" x14ac:dyDescent="0.25">
      <c r="A81" s="8">
        <f t="shared" si="5"/>
        <v>7</v>
      </c>
      <c r="B81" s="8">
        <f t="shared" si="4"/>
        <v>8</v>
      </c>
      <c r="C81" s="5">
        <v>80</v>
      </c>
      <c r="D81" s="7">
        <v>16</v>
      </c>
      <c r="E81" s="7">
        <v>16</v>
      </c>
      <c r="F81">
        <f t="shared" si="6"/>
        <v>3.3739950127181246</v>
      </c>
      <c r="G81">
        <f t="shared" si="7"/>
        <v>-4.624910251751603E-2</v>
      </c>
    </row>
    <row r="82" spans="1:7" x14ac:dyDescent="0.25">
      <c r="A82" s="8">
        <f t="shared" si="5"/>
        <v>7</v>
      </c>
      <c r="B82" s="8">
        <f t="shared" si="4"/>
        <v>9</v>
      </c>
      <c r="C82" s="5">
        <v>81</v>
      </c>
      <c r="D82" s="7">
        <v>0</v>
      </c>
      <c r="E82" s="7">
        <v>0</v>
      </c>
      <c r="F82">
        <f t="shared" si="6"/>
        <v>2.2768614254900852</v>
      </c>
      <c r="G82">
        <f t="shared" si="7"/>
        <v>8.340151741721924E-3</v>
      </c>
    </row>
    <row r="83" spans="1:7" x14ac:dyDescent="0.25">
      <c r="A83" s="8">
        <f t="shared" si="5"/>
        <v>7</v>
      </c>
      <c r="B83" s="8">
        <f t="shared" si="4"/>
        <v>10</v>
      </c>
      <c r="C83" s="5">
        <v>82</v>
      </c>
      <c r="D83" s="7">
        <v>33</v>
      </c>
      <c r="E83" s="7">
        <v>33</v>
      </c>
      <c r="F83">
        <f t="shared" si="6"/>
        <v>21.271193572162947</v>
      </c>
      <c r="G83">
        <f t="shared" si="7"/>
        <v>-4.2962660907828035E-2</v>
      </c>
    </row>
    <row r="84" spans="1:7" x14ac:dyDescent="0.25">
      <c r="A84" s="8">
        <f t="shared" si="5"/>
        <v>7</v>
      </c>
      <c r="B84" s="8">
        <f t="shared" si="4"/>
        <v>11</v>
      </c>
      <c r="C84" s="5">
        <v>83</v>
      </c>
      <c r="D84" s="7">
        <v>29</v>
      </c>
      <c r="E84" s="7">
        <v>29</v>
      </c>
      <c r="F84">
        <f t="shared" si="6"/>
        <v>27.775147565157507</v>
      </c>
      <c r="G84">
        <f t="shared" si="7"/>
        <v>-4.486638955467007E-3</v>
      </c>
    </row>
    <row r="85" spans="1:7" x14ac:dyDescent="0.25">
      <c r="A85" s="8">
        <f t="shared" si="5"/>
        <v>7</v>
      </c>
      <c r="B85" s="8">
        <f t="shared" si="4"/>
        <v>12</v>
      </c>
      <c r="C85" s="5">
        <v>84</v>
      </c>
      <c r="D85" s="7">
        <v>18.100000000000001</v>
      </c>
      <c r="E85" s="7">
        <v>18.100000000000001</v>
      </c>
      <c r="F85">
        <f t="shared" si="6"/>
        <v>31.495999489434247</v>
      </c>
      <c r="G85">
        <f t="shared" si="7"/>
        <v>4.9069595199392843E-2</v>
      </c>
    </row>
    <row r="86" spans="1:7" x14ac:dyDescent="0.25">
      <c r="A86" s="8">
        <f t="shared" si="5"/>
        <v>8</v>
      </c>
      <c r="B86" s="8">
        <f t="shared" si="4"/>
        <v>1</v>
      </c>
      <c r="C86" s="5">
        <v>85</v>
      </c>
      <c r="D86" s="7">
        <v>73</v>
      </c>
      <c r="E86" s="7">
        <v>73</v>
      </c>
      <c r="F86">
        <f t="shared" si="6"/>
        <v>31.756974818630788</v>
      </c>
      <c r="G86">
        <f t="shared" si="7"/>
        <v>-0.15107335231270774</v>
      </c>
    </row>
    <row r="87" spans="1:7" x14ac:dyDescent="0.25">
      <c r="A87" s="8">
        <f t="shared" si="5"/>
        <v>8</v>
      </c>
      <c r="B87" s="8">
        <f t="shared" si="4"/>
        <v>2</v>
      </c>
      <c r="C87" s="5">
        <v>86</v>
      </c>
      <c r="D87" s="7">
        <v>28</v>
      </c>
      <c r="E87" s="7">
        <v>28</v>
      </c>
      <c r="F87">
        <f t="shared" si="6"/>
        <v>29.913028421524558</v>
      </c>
      <c r="G87">
        <f t="shared" si="7"/>
        <v>7.007430115474572E-3</v>
      </c>
    </row>
    <row r="88" spans="1:7" x14ac:dyDescent="0.25">
      <c r="A88" s="8">
        <f t="shared" si="5"/>
        <v>8</v>
      </c>
      <c r="B88" s="8">
        <f t="shared" si="4"/>
        <v>3</v>
      </c>
      <c r="C88" s="5">
        <v>87</v>
      </c>
      <c r="D88" s="7">
        <v>35</v>
      </c>
      <c r="E88" s="7">
        <v>35</v>
      </c>
      <c r="F88">
        <f t="shared" si="6"/>
        <v>56.387803029620706</v>
      </c>
      <c r="G88">
        <f t="shared" si="7"/>
        <v>7.8343600841101479E-2</v>
      </c>
    </row>
    <row r="89" spans="1:7" x14ac:dyDescent="0.25">
      <c r="A89" s="8">
        <f t="shared" si="5"/>
        <v>8</v>
      </c>
      <c r="B89" s="8">
        <f t="shared" si="4"/>
        <v>4</v>
      </c>
      <c r="C89" s="5">
        <v>88</v>
      </c>
      <c r="D89" s="7">
        <v>83</v>
      </c>
      <c r="E89" s="7">
        <v>83</v>
      </c>
      <c r="F89">
        <f t="shared" si="6"/>
        <v>63.758756019855312</v>
      </c>
      <c r="G89">
        <f t="shared" si="7"/>
        <v>-7.0480747180017178E-2</v>
      </c>
    </row>
    <row r="90" spans="1:7" x14ac:dyDescent="0.25">
      <c r="A90" s="8">
        <f t="shared" si="5"/>
        <v>8</v>
      </c>
      <c r="B90" s="8">
        <f t="shared" si="4"/>
        <v>5</v>
      </c>
      <c r="C90" s="5">
        <v>89</v>
      </c>
      <c r="D90" s="7">
        <v>127</v>
      </c>
      <c r="E90" s="7">
        <v>127</v>
      </c>
      <c r="F90">
        <f t="shared" si="6"/>
        <v>44.176854112478438</v>
      </c>
      <c r="G90">
        <f t="shared" si="7"/>
        <v>-0.30338148676747823</v>
      </c>
    </row>
    <row r="91" spans="1:7" x14ac:dyDescent="0.25">
      <c r="A91" s="8">
        <f t="shared" si="5"/>
        <v>8</v>
      </c>
      <c r="B91" s="8">
        <f t="shared" si="4"/>
        <v>6</v>
      </c>
      <c r="C91" s="5">
        <v>90</v>
      </c>
      <c r="D91" s="7">
        <v>5</v>
      </c>
      <c r="E91" s="7">
        <v>5</v>
      </c>
      <c r="F91">
        <f t="shared" si="6"/>
        <v>23.901676140027742</v>
      </c>
      <c r="G91">
        <f t="shared" si="7"/>
        <v>6.9236908937830563E-2</v>
      </c>
    </row>
    <row r="92" spans="1:7" x14ac:dyDescent="0.25">
      <c r="A92" s="8">
        <f t="shared" si="5"/>
        <v>8</v>
      </c>
      <c r="B92" s="8">
        <f t="shared" si="4"/>
        <v>7</v>
      </c>
      <c r="C92" s="5">
        <v>91</v>
      </c>
      <c r="D92" s="7">
        <v>0</v>
      </c>
      <c r="E92" s="7">
        <v>0</v>
      </c>
      <c r="F92">
        <f t="shared" si="6"/>
        <v>5.4268668448040902E-3</v>
      </c>
      <c r="G92">
        <f t="shared" si="7"/>
        <v>1.9878633131150512E-5</v>
      </c>
    </row>
    <row r="93" spans="1:7" x14ac:dyDescent="0.25">
      <c r="A93" s="8">
        <f t="shared" si="5"/>
        <v>8</v>
      </c>
      <c r="B93" s="8">
        <f t="shared" si="4"/>
        <v>8</v>
      </c>
      <c r="C93" s="5">
        <v>92</v>
      </c>
      <c r="D93" s="7">
        <v>6</v>
      </c>
      <c r="E93" s="7">
        <v>6</v>
      </c>
      <c r="F93">
        <f t="shared" si="6"/>
        <v>3.593638182601695</v>
      </c>
      <c r="G93">
        <f t="shared" si="7"/>
        <v>-8.8145121516421433E-3</v>
      </c>
    </row>
    <row r="94" spans="1:7" x14ac:dyDescent="0.25">
      <c r="A94" s="8">
        <f t="shared" si="5"/>
        <v>8</v>
      </c>
      <c r="B94" s="8">
        <f t="shared" si="4"/>
        <v>9</v>
      </c>
      <c r="C94" s="5">
        <v>93</v>
      </c>
      <c r="D94" s="7">
        <v>3</v>
      </c>
      <c r="E94" s="7">
        <v>3</v>
      </c>
      <c r="F94">
        <f t="shared" si="6"/>
        <v>3.1670028047125198</v>
      </c>
      <c r="G94">
        <f t="shared" si="7"/>
        <v>6.1173188539384549E-4</v>
      </c>
    </row>
    <row r="95" spans="1:7" x14ac:dyDescent="0.25">
      <c r="A95" s="8">
        <f t="shared" si="5"/>
        <v>8</v>
      </c>
      <c r="B95" s="8">
        <f t="shared" si="4"/>
        <v>10</v>
      </c>
      <c r="C95" s="5">
        <v>94</v>
      </c>
      <c r="D95" s="7">
        <v>22</v>
      </c>
      <c r="E95" s="7">
        <v>22</v>
      </c>
      <c r="F95">
        <f t="shared" si="6"/>
        <v>22.508998575260701</v>
      </c>
      <c r="G95">
        <f t="shared" si="7"/>
        <v>1.8644636456435948E-3</v>
      </c>
    </row>
    <row r="96" spans="1:7" x14ac:dyDescent="0.25">
      <c r="A96" s="8">
        <f t="shared" si="5"/>
        <v>8</v>
      </c>
      <c r="B96" s="8">
        <f t="shared" si="4"/>
        <v>11</v>
      </c>
      <c r="C96" s="5">
        <v>95</v>
      </c>
      <c r="D96" s="7">
        <v>40</v>
      </c>
      <c r="E96" s="7">
        <v>40</v>
      </c>
      <c r="F96">
        <f t="shared" si="6"/>
        <v>32.954639573554736</v>
      </c>
      <c r="G96">
        <f t="shared" si="7"/>
        <v>-2.580718104925005E-2</v>
      </c>
    </row>
    <row r="97" spans="1:7" x14ac:dyDescent="0.25">
      <c r="A97" s="8">
        <f t="shared" si="5"/>
        <v>8</v>
      </c>
      <c r="B97" s="8">
        <f t="shared" si="4"/>
        <v>12</v>
      </c>
      <c r="C97" s="5">
        <v>96</v>
      </c>
      <c r="D97" s="7">
        <v>55</v>
      </c>
      <c r="E97" s="7">
        <v>55</v>
      </c>
      <c r="F97">
        <f t="shared" si="6"/>
        <v>38.53960362277693</v>
      </c>
      <c r="G97">
        <f t="shared" si="7"/>
        <v>-6.0294492224260331E-2</v>
      </c>
    </row>
    <row r="98" spans="1:7" x14ac:dyDescent="0.25">
      <c r="A98" s="8">
        <f t="shared" si="5"/>
        <v>9</v>
      </c>
      <c r="B98" s="8">
        <f t="shared" si="4"/>
        <v>1</v>
      </c>
      <c r="C98" s="5">
        <v>97</v>
      </c>
      <c r="D98" s="7">
        <v>27</v>
      </c>
      <c r="E98" s="7">
        <v>27</v>
      </c>
      <c r="F98">
        <f t="shared" si="6"/>
        <v>30.607488232103556</v>
      </c>
      <c r="G98">
        <f t="shared" si="7"/>
        <v>1.3214242608437935E-2</v>
      </c>
    </row>
    <row r="99" spans="1:7" x14ac:dyDescent="0.25">
      <c r="A99" s="8">
        <f t="shared" si="5"/>
        <v>9</v>
      </c>
      <c r="B99" s="8">
        <f t="shared" si="4"/>
        <v>2</v>
      </c>
      <c r="C99" s="5">
        <v>98</v>
      </c>
      <c r="D99" s="7">
        <v>41</v>
      </c>
      <c r="E99" s="7">
        <v>41</v>
      </c>
      <c r="F99">
        <f t="shared" si="6"/>
        <v>27.514044829163051</v>
      </c>
      <c r="G99">
        <f t="shared" si="7"/>
        <v>-4.9399103189878932E-2</v>
      </c>
    </row>
    <row r="100" spans="1:7" x14ac:dyDescent="0.25">
      <c r="A100" s="8">
        <f t="shared" si="5"/>
        <v>9</v>
      </c>
      <c r="B100" s="8">
        <f t="shared" si="4"/>
        <v>3</v>
      </c>
      <c r="C100" s="5">
        <v>99</v>
      </c>
      <c r="D100" s="7">
        <v>51</v>
      </c>
      <c r="E100" s="7">
        <v>51</v>
      </c>
      <c r="F100">
        <f t="shared" si="6"/>
        <v>44.858653668685278</v>
      </c>
      <c r="G100">
        <f t="shared" si="7"/>
        <v>-2.2495774107379934E-2</v>
      </c>
    </row>
    <row r="101" spans="1:7" x14ac:dyDescent="0.25">
      <c r="A101" s="8">
        <f t="shared" si="5"/>
        <v>9</v>
      </c>
      <c r="B101" s="8">
        <f t="shared" si="4"/>
        <v>4</v>
      </c>
      <c r="C101" s="5">
        <v>100</v>
      </c>
      <c r="D101" s="7">
        <v>159</v>
      </c>
      <c r="E101" s="7">
        <v>159</v>
      </c>
      <c r="F101">
        <f t="shared" si="6"/>
        <v>78.830946148459461</v>
      </c>
      <c r="G101">
        <f t="shared" si="7"/>
        <v>-0.29365953791773092</v>
      </c>
    </row>
    <row r="102" spans="1:7" x14ac:dyDescent="0.25">
      <c r="A102" s="8">
        <f t="shared" si="5"/>
        <v>9</v>
      </c>
      <c r="B102" s="8">
        <f t="shared" si="4"/>
        <v>5</v>
      </c>
      <c r="C102" s="5">
        <v>101</v>
      </c>
      <c r="D102" s="7">
        <v>4</v>
      </c>
      <c r="E102" s="7">
        <v>4</v>
      </c>
      <c r="F102">
        <f t="shared" si="6"/>
        <v>57.250993203269907</v>
      </c>
      <c r="G102">
        <f t="shared" si="7"/>
        <v>0.19505858316216082</v>
      </c>
    </row>
    <row r="103" spans="1:7" x14ac:dyDescent="0.25">
      <c r="A103" s="8">
        <f t="shared" si="5"/>
        <v>9</v>
      </c>
      <c r="B103" s="8">
        <f t="shared" si="4"/>
        <v>6</v>
      </c>
      <c r="C103" s="5">
        <v>102</v>
      </c>
      <c r="D103" s="7">
        <v>0</v>
      </c>
      <c r="E103" s="7">
        <v>0</v>
      </c>
      <c r="F103">
        <f t="shared" si="6"/>
        <v>5.6359958102045038</v>
      </c>
      <c r="G103">
        <f t="shared" si="7"/>
        <v>2.0644673297452395E-2</v>
      </c>
    </row>
    <row r="104" spans="1:7" x14ac:dyDescent="0.25">
      <c r="A104" s="8">
        <f t="shared" si="5"/>
        <v>9</v>
      </c>
      <c r="B104" s="8">
        <f t="shared" si="4"/>
        <v>7</v>
      </c>
      <c r="C104" s="5">
        <v>103</v>
      </c>
      <c r="D104" s="7">
        <v>0</v>
      </c>
      <c r="E104" s="7">
        <v>0</v>
      </c>
      <c r="F104">
        <f t="shared" si="6"/>
        <v>7.7240431959041205</v>
      </c>
      <c r="G104">
        <f t="shared" si="7"/>
        <v>2.8293198519795313E-2</v>
      </c>
    </row>
    <row r="105" spans="1:7" x14ac:dyDescent="0.25">
      <c r="A105" s="8">
        <f t="shared" si="5"/>
        <v>9</v>
      </c>
      <c r="B105" s="8">
        <f t="shared" si="4"/>
        <v>8</v>
      </c>
      <c r="C105" s="5">
        <v>104</v>
      </c>
      <c r="D105" s="7">
        <v>5</v>
      </c>
      <c r="E105" s="7">
        <v>5</v>
      </c>
      <c r="F105">
        <f t="shared" si="6"/>
        <v>3.475759367692878</v>
      </c>
      <c r="G105">
        <f t="shared" si="7"/>
        <v>-5.5832990194400077E-3</v>
      </c>
    </row>
    <row r="106" spans="1:7" x14ac:dyDescent="0.25">
      <c r="A106" s="8">
        <f t="shared" si="5"/>
        <v>9</v>
      </c>
      <c r="B106" s="8">
        <f t="shared" si="4"/>
        <v>9</v>
      </c>
      <c r="C106" s="5">
        <v>105</v>
      </c>
      <c r="D106" s="7">
        <v>0</v>
      </c>
      <c r="E106" s="7">
        <v>0</v>
      </c>
      <c r="F106">
        <f t="shared" si="6"/>
        <v>3.3204304944941732</v>
      </c>
      <c r="G106">
        <f t="shared" si="7"/>
        <v>1.216274906408122E-2</v>
      </c>
    </row>
    <row r="107" spans="1:7" x14ac:dyDescent="0.25">
      <c r="A107" s="8">
        <f t="shared" si="5"/>
        <v>9</v>
      </c>
      <c r="B107" s="8">
        <f t="shared" si="4"/>
        <v>10</v>
      </c>
      <c r="C107" s="5">
        <v>106</v>
      </c>
      <c r="D107" s="7">
        <v>0</v>
      </c>
      <c r="E107" s="7">
        <v>0</v>
      </c>
      <c r="F107">
        <f t="shared" si="6"/>
        <v>21.420606196173026</v>
      </c>
      <c r="G107">
        <f t="shared" si="7"/>
        <v>7.846375896034076E-2</v>
      </c>
    </row>
    <row r="108" spans="1:7" x14ac:dyDescent="0.25">
      <c r="A108" s="8">
        <f t="shared" si="5"/>
        <v>9</v>
      </c>
      <c r="B108" s="8">
        <f t="shared" si="4"/>
        <v>11</v>
      </c>
      <c r="C108" s="5">
        <v>107</v>
      </c>
      <c r="D108" s="7">
        <v>11</v>
      </c>
      <c r="E108" s="7">
        <v>11</v>
      </c>
      <c r="F108">
        <f t="shared" si="6"/>
        <v>36.296547037173191</v>
      </c>
      <c r="G108">
        <f t="shared" si="7"/>
        <v>9.2661344458509862E-2</v>
      </c>
    </row>
    <row r="109" spans="1:7" x14ac:dyDescent="0.25">
      <c r="A109" s="8">
        <f t="shared" si="5"/>
        <v>9</v>
      </c>
      <c r="B109" s="8">
        <f t="shared" si="4"/>
        <v>12</v>
      </c>
      <c r="C109" s="5">
        <v>108</v>
      </c>
      <c r="D109" s="7">
        <v>6.8999999999999995</v>
      </c>
      <c r="E109" s="7">
        <v>6.8999999999999995</v>
      </c>
      <c r="F109">
        <f t="shared" si="6"/>
        <v>25.655944227701561</v>
      </c>
      <c r="G109">
        <f t="shared" si="7"/>
        <v>6.8703092409163224E-2</v>
      </c>
    </row>
    <row r="110" spans="1:7" x14ac:dyDescent="0.25">
      <c r="A110" s="8">
        <f t="shared" si="5"/>
        <v>10</v>
      </c>
      <c r="B110" s="8">
        <f t="shared" si="4"/>
        <v>1</v>
      </c>
      <c r="C110" s="5">
        <v>109</v>
      </c>
      <c r="D110" s="7">
        <v>66.099999999999994</v>
      </c>
      <c r="E110" s="7">
        <v>66.099999999999994</v>
      </c>
      <c r="F110">
        <f t="shared" si="6"/>
        <v>30.666165008005656</v>
      </c>
      <c r="G110">
        <f t="shared" si="7"/>
        <v>-0.12979426736994262</v>
      </c>
    </row>
    <row r="111" spans="1:7" x14ac:dyDescent="0.25">
      <c r="A111" s="8">
        <f t="shared" si="5"/>
        <v>10</v>
      </c>
      <c r="B111" s="8">
        <f t="shared" si="4"/>
        <v>2</v>
      </c>
      <c r="C111" s="5">
        <v>110</v>
      </c>
      <c r="D111" s="7">
        <v>4.4000000000000004</v>
      </c>
      <c r="E111" s="7">
        <v>4.4000000000000004</v>
      </c>
      <c r="F111">
        <f t="shared" si="6"/>
        <v>28.580943826595796</v>
      </c>
      <c r="G111">
        <f t="shared" si="7"/>
        <v>8.8574885811706208E-2</v>
      </c>
    </row>
    <row r="112" spans="1:7" x14ac:dyDescent="0.25">
      <c r="A112" s="8">
        <f t="shared" si="5"/>
        <v>10</v>
      </c>
      <c r="B112" s="8">
        <f t="shared" si="4"/>
        <v>3</v>
      </c>
      <c r="C112" s="5">
        <v>111</v>
      </c>
      <c r="D112" s="7">
        <v>27.4</v>
      </c>
      <c r="E112" s="7">
        <v>27.4</v>
      </c>
      <c r="F112">
        <f t="shared" si="6"/>
        <v>59.198951289981082</v>
      </c>
      <c r="G112">
        <f t="shared" si="7"/>
        <v>0.11647967505487576</v>
      </c>
    </row>
    <row r="113" spans="1:7" x14ac:dyDescent="0.25">
      <c r="A113" s="8">
        <f t="shared" si="5"/>
        <v>10</v>
      </c>
      <c r="B113" s="8">
        <f t="shared" si="4"/>
        <v>4</v>
      </c>
      <c r="C113" s="5">
        <v>112</v>
      </c>
      <c r="D113" s="7">
        <v>51.800000000000004</v>
      </c>
      <c r="E113" s="7">
        <v>51.800000000000004</v>
      </c>
      <c r="F113">
        <f t="shared" si="6"/>
        <v>48.950247924546261</v>
      </c>
      <c r="G113">
        <f t="shared" si="7"/>
        <v>-1.0438652291039352E-2</v>
      </c>
    </row>
    <row r="114" spans="1:7" x14ac:dyDescent="0.25">
      <c r="A114" s="8">
        <f t="shared" si="5"/>
        <v>10</v>
      </c>
      <c r="B114" s="8">
        <f t="shared" si="4"/>
        <v>5</v>
      </c>
      <c r="C114" s="5">
        <v>113</v>
      </c>
      <c r="D114" s="7">
        <v>24.5</v>
      </c>
      <c r="E114" s="7">
        <v>24.5</v>
      </c>
      <c r="F114">
        <f t="shared" si="6"/>
        <v>44.47910775909304</v>
      </c>
      <c r="G114">
        <f t="shared" si="7"/>
        <v>7.3183544905102704E-2</v>
      </c>
    </row>
    <row r="115" spans="1:7" x14ac:dyDescent="0.25">
      <c r="A115" s="8">
        <f t="shared" si="5"/>
        <v>10</v>
      </c>
      <c r="B115" s="8">
        <f t="shared" si="4"/>
        <v>6</v>
      </c>
      <c r="C115" s="5">
        <v>114</v>
      </c>
      <c r="D115" s="7">
        <v>12</v>
      </c>
      <c r="E115" s="7">
        <v>12</v>
      </c>
      <c r="F115">
        <f t="shared" si="6"/>
        <v>5.981434260346977</v>
      </c>
      <c r="G115">
        <f t="shared" si="7"/>
        <v>-2.2046028350377375E-2</v>
      </c>
    </row>
    <row r="116" spans="1:7" x14ac:dyDescent="0.25">
      <c r="A116" s="8">
        <f t="shared" si="5"/>
        <v>10</v>
      </c>
      <c r="B116" s="8">
        <f t="shared" si="4"/>
        <v>7</v>
      </c>
      <c r="C116" s="5">
        <v>115</v>
      </c>
      <c r="D116" s="7">
        <v>5</v>
      </c>
      <c r="E116" s="7">
        <v>5</v>
      </c>
      <c r="F116">
        <f t="shared" si="6"/>
        <v>6.4671872026377972</v>
      </c>
      <c r="G116">
        <f t="shared" si="7"/>
        <v>5.3743120975743488E-3</v>
      </c>
    </row>
    <row r="117" spans="1:7" x14ac:dyDescent="0.25">
      <c r="A117" s="8">
        <f t="shared" si="5"/>
        <v>10</v>
      </c>
      <c r="B117" s="8">
        <f t="shared" si="4"/>
        <v>8</v>
      </c>
      <c r="C117" s="5">
        <v>116</v>
      </c>
      <c r="D117" s="7">
        <v>6.5</v>
      </c>
      <c r="E117" s="7">
        <v>6.5</v>
      </c>
      <c r="F117">
        <f t="shared" si="6"/>
        <v>3.443807558268507</v>
      </c>
      <c r="G117">
        <f t="shared" si="7"/>
        <v>-1.1194844108906568E-2</v>
      </c>
    </row>
    <row r="118" spans="1:7" x14ac:dyDescent="0.25">
      <c r="A118" s="8">
        <f t="shared" si="5"/>
        <v>10</v>
      </c>
      <c r="B118" s="8">
        <f t="shared" si="4"/>
        <v>9</v>
      </c>
      <c r="C118" s="5">
        <v>117</v>
      </c>
      <c r="D118" s="7">
        <v>35</v>
      </c>
      <c r="E118" s="7">
        <v>35</v>
      </c>
      <c r="F118">
        <f t="shared" si="6"/>
        <v>3.2493495467605413</v>
      </c>
      <c r="G118">
        <f t="shared" si="7"/>
        <v>-0.11630274891296505</v>
      </c>
    </row>
    <row r="119" spans="1:7" x14ac:dyDescent="0.25">
      <c r="A119" s="8">
        <f t="shared" si="5"/>
        <v>10</v>
      </c>
      <c r="B119" s="8">
        <f t="shared" si="4"/>
        <v>10</v>
      </c>
      <c r="C119" s="5">
        <v>118</v>
      </c>
      <c r="D119" s="7">
        <v>55.6</v>
      </c>
      <c r="E119" s="7">
        <v>55.6</v>
      </c>
      <c r="F119">
        <f t="shared" si="6"/>
        <v>38.479539487877318</v>
      </c>
      <c r="G119">
        <f t="shared" si="7"/>
        <v>-6.2712309568214955E-2</v>
      </c>
    </row>
    <row r="120" spans="1:7" x14ac:dyDescent="0.25">
      <c r="A120" s="8">
        <f t="shared" si="5"/>
        <v>10</v>
      </c>
      <c r="B120" s="8">
        <f t="shared" si="4"/>
        <v>11</v>
      </c>
      <c r="C120" s="5">
        <v>119</v>
      </c>
      <c r="D120" s="7">
        <v>10.5</v>
      </c>
      <c r="E120" s="7">
        <v>10.5</v>
      </c>
      <c r="F120">
        <f t="shared" si="6"/>
        <v>22.031654455580828</v>
      </c>
      <c r="G120">
        <f t="shared" si="7"/>
        <v>4.2240492511285081E-2</v>
      </c>
    </row>
    <row r="121" spans="1:7" x14ac:dyDescent="0.25">
      <c r="A121" s="8">
        <f t="shared" si="5"/>
        <v>10</v>
      </c>
      <c r="B121" s="8">
        <f t="shared" si="4"/>
        <v>12</v>
      </c>
      <c r="C121" s="5">
        <v>120</v>
      </c>
      <c r="D121" s="7">
        <v>9</v>
      </c>
      <c r="E121" s="7">
        <v>9</v>
      </c>
      <c r="F121">
        <f t="shared" si="6"/>
        <v>34.812913409733504</v>
      </c>
      <c r="G121">
        <f t="shared" si="7"/>
        <v>9.4552796372650197E-2</v>
      </c>
    </row>
    <row r="122" spans="1:7" x14ac:dyDescent="0.25">
      <c r="A122" s="8">
        <f t="shared" si="5"/>
        <v>11</v>
      </c>
      <c r="B122" s="8">
        <f t="shared" si="4"/>
        <v>1</v>
      </c>
      <c r="C122" s="5">
        <v>121</v>
      </c>
      <c r="D122" s="7">
        <v>40.299999999999997</v>
      </c>
      <c r="E122" s="7">
        <v>40.299999999999997</v>
      </c>
      <c r="F122">
        <f t="shared" si="6"/>
        <v>32.492150982355838</v>
      </c>
      <c r="G122">
        <f t="shared" si="7"/>
        <v>-2.8600179551810108E-2</v>
      </c>
    </row>
    <row r="123" spans="1:7" x14ac:dyDescent="0.25">
      <c r="A123" s="8">
        <f t="shared" si="5"/>
        <v>11</v>
      </c>
      <c r="B123" s="8">
        <f t="shared" si="4"/>
        <v>2</v>
      </c>
      <c r="C123" s="5">
        <v>122</v>
      </c>
      <c r="D123" s="7">
        <v>28.5</v>
      </c>
      <c r="E123" s="7">
        <v>28.5</v>
      </c>
      <c r="F123">
        <f t="shared" si="6"/>
        <v>33.784980239603229</v>
      </c>
      <c r="G123">
        <f t="shared" si="7"/>
        <v>1.9358901976568605E-2</v>
      </c>
    </row>
    <row r="124" spans="1:7" x14ac:dyDescent="0.25">
      <c r="A124" s="8">
        <f t="shared" si="5"/>
        <v>11</v>
      </c>
      <c r="B124" s="8">
        <f t="shared" si="4"/>
        <v>3</v>
      </c>
      <c r="C124" s="5">
        <v>123</v>
      </c>
      <c r="D124" s="7">
        <v>41.900000000000006</v>
      </c>
      <c r="E124" s="7">
        <v>41.900000000000006</v>
      </c>
      <c r="F124">
        <f t="shared" si="6"/>
        <v>44.858369792414599</v>
      </c>
      <c r="G124">
        <f t="shared" si="7"/>
        <v>1.0836519386134042E-2</v>
      </c>
    </row>
    <row r="125" spans="1:7" x14ac:dyDescent="0.25">
      <c r="A125" s="8">
        <f t="shared" si="5"/>
        <v>11</v>
      </c>
      <c r="B125" s="8">
        <f t="shared" si="4"/>
        <v>4</v>
      </c>
      <c r="C125" s="5">
        <v>124</v>
      </c>
      <c r="D125" s="7">
        <v>46.199999999999996</v>
      </c>
      <c r="E125" s="7">
        <v>46.199999999999996</v>
      </c>
      <c r="F125">
        <f t="shared" si="6"/>
        <v>49.965061886466934</v>
      </c>
      <c r="G125">
        <f t="shared" si="7"/>
        <v>1.3791435481563877E-2</v>
      </c>
    </row>
    <row r="126" spans="1:7" x14ac:dyDescent="0.25">
      <c r="A126" s="8">
        <f t="shared" si="5"/>
        <v>11</v>
      </c>
      <c r="B126" s="8">
        <f t="shared" si="4"/>
        <v>5</v>
      </c>
      <c r="C126" s="5">
        <v>125</v>
      </c>
      <c r="D126" s="7">
        <v>15.5</v>
      </c>
      <c r="E126" s="7">
        <v>15.5</v>
      </c>
      <c r="F126">
        <f t="shared" si="6"/>
        <v>41.023753056458887</v>
      </c>
      <c r="G126">
        <f t="shared" si="7"/>
        <v>9.3493600939409838E-2</v>
      </c>
    </row>
    <row r="127" spans="1:7" x14ac:dyDescent="0.25">
      <c r="A127" s="8">
        <v>11</v>
      </c>
      <c r="B127" s="8">
        <f t="shared" si="4"/>
        <v>6</v>
      </c>
      <c r="C127" s="5">
        <v>126</v>
      </c>
      <c r="D127" s="14">
        <v>0.3</v>
      </c>
      <c r="E127" s="7">
        <v>0.3</v>
      </c>
      <c r="F127">
        <f t="shared" si="6"/>
        <v>7.3692048617599744</v>
      </c>
      <c r="G127">
        <f t="shared" si="7"/>
        <v>2.5894523303150091E-2</v>
      </c>
    </row>
    <row r="128" spans="1:7" x14ac:dyDescent="0.25">
      <c r="A128" s="8">
        <f>IF(B128=1,A126+1,A126)</f>
        <v>11</v>
      </c>
      <c r="B128" s="8">
        <f t="shared" si="4"/>
        <v>7</v>
      </c>
      <c r="C128" s="5">
        <v>127</v>
      </c>
      <c r="D128" s="7">
        <v>4.8999999999999995</v>
      </c>
      <c r="E128" s="7">
        <v>4.8999999999999995</v>
      </c>
      <c r="F128">
        <f t="shared" si="6"/>
        <v>7.549089525129201</v>
      </c>
      <c r="G128">
        <f t="shared" si="7"/>
        <v>9.7036246341728992E-3</v>
      </c>
    </row>
    <row r="129" spans="1:7" x14ac:dyDescent="0.25">
      <c r="A129" s="8">
        <f t="shared" si="5"/>
        <v>11</v>
      </c>
      <c r="B129" s="8">
        <f t="shared" si="4"/>
        <v>8</v>
      </c>
      <c r="C129" s="5">
        <v>128</v>
      </c>
      <c r="D129" s="7">
        <v>17.399999999999999</v>
      </c>
      <c r="E129" s="7">
        <v>17.399999999999999</v>
      </c>
      <c r="F129">
        <f t="shared" si="6"/>
        <v>4.4188450314240315</v>
      </c>
      <c r="G129">
        <f t="shared" si="7"/>
        <v>-4.7550018199911968E-2</v>
      </c>
    </row>
    <row r="130" spans="1:7" x14ac:dyDescent="0.25">
      <c r="A130" s="8">
        <f t="shared" si="5"/>
        <v>11</v>
      </c>
      <c r="B130" s="8">
        <f t="shared" si="4"/>
        <v>9</v>
      </c>
      <c r="C130" s="5">
        <v>129</v>
      </c>
      <c r="D130" s="7">
        <v>3.2</v>
      </c>
      <c r="E130" s="7">
        <v>3.2</v>
      </c>
      <c r="F130">
        <f t="shared" si="6"/>
        <v>2.8704766542718545</v>
      </c>
      <c r="G130">
        <f t="shared" si="7"/>
        <v>-1.20704522244742E-3</v>
      </c>
    </row>
    <row r="131" spans="1:7" x14ac:dyDescent="0.25">
      <c r="A131" s="8">
        <f t="shared" si="5"/>
        <v>11</v>
      </c>
      <c r="B131" s="8">
        <f t="shared" ref="B131:B194" si="8">IF(MOD(C131,12)=0,12,MOD(C131,12))</f>
        <v>10</v>
      </c>
      <c r="C131" s="5">
        <v>130</v>
      </c>
      <c r="D131" s="7">
        <v>84.4</v>
      </c>
      <c r="E131" s="7">
        <v>84.4</v>
      </c>
      <c r="F131">
        <f t="shared" si="6"/>
        <v>24.729041695682426</v>
      </c>
      <c r="G131">
        <f t="shared" si="7"/>
        <v>-0.21857493884365414</v>
      </c>
    </row>
    <row r="132" spans="1:7" x14ac:dyDescent="0.25">
      <c r="A132" s="8">
        <f t="shared" ref="A132:A195" si="9">IF(B132=1,A131+1,A131)</f>
        <v>11</v>
      </c>
      <c r="B132" s="8">
        <f t="shared" si="8"/>
        <v>11</v>
      </c>
      <c r="C132" s="5">
        <v>131</v>
      </c>
      <c r="D132" s="7">
        <v>0</v>
      </c>
      <c r="E132" s="7">
        <v>0</v>
      </c>
      <c r="F132">
        <f t="shared" si="6"/>
        <v>22.32278681399719</v>
      </c>
      <c r="G132">
        <f t="shared" si="7"/>
        <v>8.1768449868121582E-2</v>
      </c>
    </row>
    <row r="133" spans="1:7" x14ac:dyDescent="0.25">
      <c r="A133" s="8">
        <f t="shared" si="9"/>
        <v>11</v>
      </c>
      <c r="B133" s="8">
        <f t="shared" si="8"/>
        <v>12</v>
      </c>
      <c r="C133" s="5">
        <v>132</v>
      </c>
      <c r="D133" s="7">
        <v>34.200000000000003</v>
      </c>
      <c r="E133" s="7">
        <v>34.200000000000003</v>
      </c>
      <c r="F133">
        <f t="shared" si="6"/>
        <v>27.006751333883251</v>
      </c>
      <c r="G133">
        <f t="shared" si="7"/>
        <v>-2.6348896212881875E-2</v>
      </c>
    </row>
    <row r="134" spans="1:7" x14ac:dyDescent="0.25">
      <c r="A134" s="8">
        <f t="shared" si="9"/>
        <v>12</v>
      </c>
      <c r="B134" s="8">
        <f t="shared" si="8"/>
        <v>1</v>
      </c>
      <c r="C134" s="5">
        <v>133</v>
      </c>
      <c r="D134" s="7">
        <v>13.6</v>
      </c>
      <c r="E134" s="7">
        <v>13.6</v>
      </c>
      <c r="F134">
        <f t="shared" si="6"/>
        <v>26.760437658648378</v>
      </c>
      <c r="G134">
        <f t="shared" si="7"/>
        <v>4.8206731350360361E-2</v>
      </c>
    </row>
    <row r="135" spans="1:7" x14ac:dyDescent="0.25">
      <c r="A135" s="8">
        <f t="shared" si="9"/>
        <v>12</v>
      </c>
      <c r="B135" s="8">
        <f t="shared" si="8"/>
        <v>2</v>
      </c>
      <c r="C135" s="5">
        <v>134</v>
      </c>
      <c r="D135" s="7">
        <v>39.099999999999994</v>
      </c>
      <c r="E135" s="7">
        <v>39.099999999999994</v>
      </c>
      <c r="F135">
        <f t="shared" si="6"/>
        <v>28.117161902884142</v>
      </c>
      <c r="G135">
        <f t="shared" si="7"/>
        <v>-4.023017617991155E-2</v>
      </c>
    </row>
    <row r="136" spans="1:7" x14ac:dyDescent="0.25">
      <c r="A136" s="8">
        <f t="shared" si="9"/>
        <v>12</v>
      </c>
      <c r="B136" s="8">
        <f t="shared" si="8"/>
        <v>3</v>
      </c>
      <c r="C136" s="5">
        <v>135</v>
      </c>
      <c r="D136" s="7">
        <v>40.4</v>
      </c>
      <c r="E136" s="7">
        <v>40.4</v>
      </c>
      <c r="F136">
        <f t="shared" si="6"/>
        <v>39.241424798741534</v>
      </c>
      <c r="G136">
        <f t="shared" si="7"/>
        <v>-4.243865206074963E-3</v>
      </c>
    </row>
    <row r="137" spans="1:7" x14ac:dyDescent="0.25">
      <c r="A137" s="8">
        <f t="shared" si="9"/>
        <v>12</v>
      </c>
      <c r="B137" s="8">
        <f t="shared" si="8"/>
        <v>4</v>
      </c>
      <c r="C137" s="5">
        <v>136</v>
      </c>
      <c r="D137" s="7">
        <v>45.1</v>
      </c>
      <c r="E137" s="7">
        <v>45.1</v>
      </c>
      <c r="F137">
        <f t="shared" si="6"/>
        <v>56.116277787416998</v>
      </c>
      <c r="G137">
        <f t="shared" si="7"/>
        <v>4.0352665887974343E-2</v>
      </c>
    </row>
    <row r="138" spans="1:7" x14ac:dyDescent="0.25">
      <c r="A138" s="8">
        <f t="shared" si="9"/>
        <v>12</v>
      </c>
      <c r="B138" s="8">
        <f t="shared" si="8"/>
        <v>5</v>
      </c>
      <c r="C138" s="5">
        <v>137</v>
      </c>
      <c r="D138" s="7">
        <v>54.2</v>
      </c>
      <c r="E138" s="7">
        <v>54.2</v>
      </c>
      <c r="F138">
        <f t="shared" si="6"/>
        <v>44.072760813699283</v>
      </c>
      <c r="G138">
        <f t="shared" si="7"/>
        <v>-3.7096114235533773E-2</v>
      </c>
    </row>
    <row r="139" spans="1:7" x14ac:dyDescent="0.25">
      <c r="A139" s="8">
        <f t="shared" si="9"/>
        <v>12</v>
      </c>
      <c r="B139" s="8">
        <f t="shared" si="8"/>
        <v>6</v>
      </c>
      <c r="C139" s="5">
        <v>138</v>
      </c>
      <c r="D139" s="7">
        <v>0</v>
      </c>
      <c r="E139" s="7">
        <v>0</v>
      </c>
      <c r="F139">
        <f t="shared" si="6"/>
        <v>9.6100236215536032</v>
      </c>
      <c r="G139">
        <f t="shared" si="7"/>
        <v>3.5201551727302577E-2</v>
      </c>
    </row>
    <row r="140" spans="1:7" x14ac:dyDescent="0.25">
      <c r="A140" s="8">
        <f t="shared" si="9"/>
        <v>12</v>
      </c>
      <c r="B140" s="8">
        <f t="shared" si="8"/>
        <v>7</v>
      </c>
      <c r="C140" s="5">
        <v>139</v>
      </c>
      <c r="D140" s="7">
        <v>0</v>
      </c>
      <c r="E140" s="7">
        <v>0</v>
      </c>
      <c r="F140">
        <f t="shared" si="6"/>
        <v>4.4742885268078867</v>
      </c>
      <c r="G140">
        <f t="shared" si="7"/>
        <v>1.6389335263032552E-2</v>
      </c>
    </row>
    <row r="141" spans="1:7" x14ac:dyDescent="0.25">
      <c r="A141" s="8">
        <f t="shared" si="9"/>
        <v>12</v>
      </c>
      <c r="B141" s="8">
        <f t="shared" si="8"/>
        <v>8</v>
      </c>
      <c r="C141" s="5">
        <v>140</v>
      </c>
      <c r="D141" s="7">
        <v>4</v>
      </c>
      <c r="E141" s="7">
        <v>4</v>
      </c>
      <c r="F141">
        <f t="shared" si="6"/>
        <v>3.6812567088165968</v>
      </c>
      <c r="G141">
        <f t="shared" si="7"/>
        <v>-1.1675578431626489E-3</v>
      </c>
    </row>
    <row r="142" spans="1:7" x14ac:dyDescent="0.25">
      <c r="A142" s="8">
        <f t="shared" si="9"/>
        <v>12</v>
      </c>
      <c r="B142" s="8">
        <f t="shared" si="8"/>
        <v>9</v>
      </c>
      <c r="C142" s="5">
        <v>141</v>
      </c>
      <c r="D142" s="7">
        <v>6</v>
      </c>
      <c r="E142" s="7">
        <v>6</v>
      </c>
      <c r="F142">
        <f t="shared" si="6"/>
        <v>3.4267219740647272</v>
      </c>
      <c r="G142">
        <f t="shared" si="7"/>
        <v>-9.4259268349277392E-3</v>
      </c>
    </row>
    <row r="143" spans="1:7" x14ac:dyDescent="0.25">
      <c r="A143" s="8">
        <f t="shared" si="9"/>
        <v>12</v>
      </c>
      <c r="B143" s="8">
        <f t="shared" si="8"/>
        <v>10</v>
      </c>
      <c r="C143" s="5">
        <v>142</v>
      </c>
      <c r="D143" s="7">
        <v>30</v>
      </c>
      <c r="E143" s="7">
        <v>30</v>
      </c>
      <c r="F143">
        <f t="shared" ref="F143:F206" si="10">IF(B143=1,M$3+M$4*E142+M$5*E141+M$6*E132+M$7*E131,IF(B143=2,N$3+N$4*E142+N$5*E141+N$6*E132+N$7*E131,IF(B143=3,O$3+O$4*E142+O$5*E141+O$6*E132+O$7*E131,IF(B143=4,P$3+P$4*E142+P$5*E141+P$6*E132+P$7*E131,IF(B143=5,Q$3+Q$4*E142+Q$5*E141+Q$6*E132+Q$7*E131,IF(B143=6,R$3+R$4*E142+R$5*E141+R$6*E132+R$7*E131,IF(B143=7,S$3+S$4*E142+S$5*E141+S$6*E132+S$7*E131,IF(B143=8,T$3+T$4*E142+T$5*E141+T$6*E132+T$7*E131,IF(B143=9,U$3+U$4*E142+U$5*E141+U$6*E132+U$7*E131,IF(B143=10,V$3+V$4*E142+V$5*E141+V$6*E132+V$7*E131,IF(B143=11,W$3+W$4*E142+W$5*E141+W$6*E132+W$7*E131,IF(B143=12,X$3+X$4*E142+X$5*E141+X$6*E132+X$7*E131))))))))))))</f>
        <v>21.496465205929887</v>
      </c>
      <c r="G143">
        <f t="shared" ref="G143:G206" si="11">(F143-E143)/273</f>
        <v>-3.1148479099157921E-2</v>
      </c>
    </row>
    <row r="144" spans="1:7" x14ac:dyDescent="0.25">
      <c r="A144" s="8">
        <f t="shared" si="9"/>
        <v>12</v>
      </c>
      <c r="B144" s="8">
        <f t="shared" si="8"/>
        <v>11</v>
      </c>
      <c r="C144" s="5">
        <v>143</v>
      </c>
      <c r="D144" s="7">
        <v>66.2</v>
      </c>
      <c r="E144" s="7">
        <v>66.2</v>
      </c>
      <c r="F144">
        <f t="shared" si="10"/>
        <v>24.092562382354501</v>
      </c>
      <c r="G144">
        <f t="shared" si="11"/>
        <v>-0.15423969823313372</v>
      </c>
    </row>
    <row r="145" spans="1:7" x14ac:dyDescent="0.25">
      <c r="A145" s="8">
        <f t="shared" si="9"/>
        <v>12</v>
      </c>
      <c r="B145" s="8">
        <f t="shared" si="8"/>
        <v>12</v>
      </c>
      <c r="C145" s="5">
        <v>144</v>
      </c>
      <c r="D145" s="7">
        <v>10.7</v>
      </c>
      <c r="E145" s="7">
        <v>10.7</v>
      </c>
      <c r="F145">
        <f t="shared" si="10"/>
        <v>25.473575586726714</v>
      </c>
      <c r="G145">
        <f t="shared" si="11"/>
        <v>5.4115661489841448E-2</v>
      </c>
    </row>
    <row r="146" spans="1:7" x14ac:dyDescent="0.25">
      <c r="A146" s="8">
        <f t="shared" si="9"/>
        <v>13</v>
      </c>
      <c r="B146" s="8">
        <f t="shared" si="8"/>
        <v>1</v>
      </c>
      <c r="C146" s="5">
        <v>145</v>
      </c>
      <c r="D146" s="7">
        <v>32.400000000000006</v>
      </c>
      <c r="E146" s="7">
        <v>32.400000000000006</v>
      </c>
      <c r="F146">
        <f t="shared" si="10"/>
        <v>32.001135637666415</v>
      </c>
      <c r="G146">
        <f t="shared" si="11"/>
        <v>-1.4610416202695618E-3</v>
      </c>
    </row>
    <row r="147" spans="1:7" x14ac:dyDescent="0.25">
      <c r="A147" s="8">
        <f t="shared" si="9"/>
        <v>13</v>
      </c>
      <c r="B147" s="8">
        <f t="shared" si="8"/>
        <v>2</v>
      </c>
      <c r="C147" s="5">
        <v>146</v>
      </c>
      <c r="D147" s="7">
        <v>21.6</v>
      </c>
      <c r="E147" s="7">
        <v>21.6</v>
      </c>
      <c r="F147">
        <f t="shared" si="10"/>
        <v>28.554259804285017</v>
      </c>
      <c r="G147">
        <f t="shared" si="11"/>
        <v>2.5473479136575151E-2</v>
      </c>
    </row>
    <row r="148" spans="1:7" x14ac:dyDescent="0.25">
      <c r="A148" s="8">
        <f t="shared" si="9"/>
        <v>13</v>
      </c>
      <c r="B148" s="8">
        <f t="shared" si="8"/>
        <v>3</v>
      </c>
      <c r="C148" s="5">
        <v>147</v>
      </c>
      <c r="D148" s="7">
        <v>14.599999999999998</v>
      </c>
      <c r="E148" s="7">
        <v>14.599999999999998</v>
      </c>
      <c r="F148">
        <f t="shared" si="10"/>
        <v>42.882118737264179</v>
      </c>
      <c r="G148">
        <f t="shared" si="11"/>
        <v>0.10359750453210323</v>
      </c>
    </row>
    <row r="149" spans="1:7" x14ac:dyDescent="0.25">
      <c r="A149" s="8">
        <f t="shared" si="9"/>
        <v>13</v>
      </c>
      <c r="B149" s="8">
        <f t="shared" si="8"/>
        <v>4</v>
      </c>
      <c r="C149" s="5">
        <v>148</v>
      </c>
      <c r="D149" s="7">
        <v>45.900000000000006</v>
      </c>
      <c r="E149" s="7">
        <v>45.900000000000006</v>
      </c>
      <c r="F149">
        <f t="shared" si="10"/>
        <v>45.281436055326978</v>
      </c>
      <c r="G149">
        <f t="shared" si="11"/>
        <v>-2.2658019951392961E-3</v>
      </c>
    </row>
    <row r="150" spans="1:7" x14ac:dyDescent="0.25">
      <c r="A150" s="8">
        <f t="shared" si="9"/>
        <v>13</v>
      </c>
      <c r="B150" s="8">
        <f t="shared" si="8"/>
        <v>5</v>
      </c>
      <c r="C150" s="5">
        <v>149</v>
      </c>
      <c r="D150" s="7">
        <v>114.10000000000001</v>
      </c>
      <c r="E150" s="7">
        <v>114.10000000000001</v>
      </c>
      <c r="F150">
        <f t="shared" si="10"/>
        <v>46.332713120137001</v>
      </c>
      <c r="G150">
        <f t="shared" si="11"/>
        <v>-0.24823182007275826</v>
      </c>
    </row>
    <row r="151" spans="1:7" x14ac:dyDescent="0.25">
      <c r="A151" s="8">
        <f t="shared" si="9"/>
        <v>13</v>
      </c>
      <c r="B151" s="8">
        <f t="shared" si="8"/>
        <v>6</v>
      </c>
      <c r="C151" s="5">
        <v>150</v>
      </c>
      <c r="D151" s="7">
        <v>25.499999999999996</v>
      </c>
      <c r="E151" s="7">
        <v>25.499999999999996</v>
      </c>
      <c r="F151">
        <f t="shared" si="10"/>
        <v>18.12275488855196</v>
      </c>
      <c r="G151">
        <f t="shared" si="11"/>
        <v>-2.7022875866110026E-2</v>
      </c>
    </row>
    <row r="152" spans="1:7" x14ac:dyDescent="0.25">
      <c r="A152" s="8">
        <f t="shared" si="9"/>
        <v>13</v>
      </c>
      <c r="B152" s="8">
        <f t="shared" si="8"/>
        <v>7</v>
      </c>
      <c r="C152" s="5">
        <v>151</v>
      </c>
      <c r="D152" s="7">
        <v>0</v>
      </c>
      <c r="E152" s="7">
        <v>0</v>
      </c>
      <c r="F152">
        <f t="shared" si="10"/>
        <v>1.1013861042236057</v>
      </c>
      <c r="G152">
        <f t="shared" si="11"/>
        <v>4.034381334152402E-3</v>
      </c>
    </row>
    <row r="153" spans="1:7" x14ac:dyDescent="0.25">
      <c r="A153" s="8">
        <f t="shared" si="9"/>
        <v>13</v>
      </c>
      <c r="B153" s="8">
        <f t="shared" si="8"/>
        <v>8</v>
      </c>
      <c r="C153" s="5">
        <v>152</v>
      </c>
      <c r="D153" s="7">
        <v>0</v>
      </c>
      <c r="E153" s="7">
        <v>0</v>
      </c>
      <c r="F153">
        <f t="shared" si="10"/>
        <v>3.6815189076515864</v>
      </c>
      <c r="G153">
        <f t="shared" si="11"/>
        <v>1.3485417244145006E-2</v>
      </c>
    </row>
    <row r="154" spans="1:7" x14ac:dyDescent="0.25">
      <c r="A154" s="8">
        <f t="shared" si="9"/>
        <v>13</v>
      </c>
      <c r="B154" s="8">
        <f t="shared" si="8"/>
        <v>9</v>
      </c>
      <c r="C154" s="5">
        <v>153</v>
      </c>
      <c r="D154" s="7">
        <v>12</v>
      </c>
      <c r="E154" s="7">
        <v>12</v>
      </c>
      <c r="F154">
        <f t="shared" si="10"/>
        <v>3.8625414868903873</v>
      </c>
      <c r="G154">
        <f t="shared" si="11"/>
        <v>-2.980754034106085E-2</v>
      </c>
    </row>
    <row r="155" spans="1:7" x14ac:dyDescent="0.25">
      <c r="A155" s="8">
        <f t="shared" si="9"/>
        <v>13</v>
      </c>
      <c r="B155" s="8">
        <f t="shared" si="8"/>
        <v>10</v>
      </c>
      <c r="C155" s="5">
        <v>154</v>
      </c>
      <c r="D155" s="7">
        <v>10.199999999999999</v>
      </c>
      <c r="E155" s="7">
        <v>10.199999999999999</v>
      </c>
      <c r="F155">
        <f t="shared" si="10"/>
        <v>29.46848926344445</v>
      </c>
      <c r="G155">
        <f t="shared" si="11"/>
        <v>7.0580546752543771E-2</v>
      </c>
    </row>
    <row r="156" spans="1:7" x14ac:dyDescent="0.25">
      <c r="A156" s="8">
        <f t="shared" si="9"/>
        <v>13</v>
      </c>
      <c r="B156" s="8">
        <f t="shared" si="8"/>
        <v>11</v>
      </c>
      <c r="C156" s="5">
        <v>155</v>
      </c>
      <c r="D156" s="7">
        <v>75.100000000000009</v>
      </c>
      <c r="E156" s="7">
        <v>75.100000000000009</v>
      </c>
      <c r="F156">
        <f t="shared" si="10"/>
        <v>42.31447162906602</v>
      </c>
      <c r="G156">
        <f t="shared" si="11"/>
        <v>-0.12009351051624172</v>
      </c>
    </row>
    <row r="157" spans="1:7" x14ac:dyDescent="0.25">
      <c r="A157" s="8">
        <f t="shared" si="9"/>
        <v>13</v>
      </c>
      <c r="B157" s="8">
        <f t="shared" si="8"/>
        <v>12</v>
      </c>
      <c r="C157" s="5">
        <v>156</v>
      </c>
      <c r="D157" s="7">
        <v>43.3</v>
      </c>
      <c r="E157" s="7">
        <v>43.3</v>
      </c>
      <c r="F157">
        <f t="shared" si="10"/>
        <v>33.481911528821598</v>
      </c>
      <c r="G157">
        <f t="shared" si="11"/>
        <v>-3.5963694033620507E-2</v>
      </c>
    </row>
    <row r="158" spans="1:7" x14ac:dyDescent="0.25">
      <c r="A158" s="8">
        <f t="shared" si="9"/>
        <v>14</v>
      </c>
      <c r="B158" s="8">
        <f t="shared" si="8"/>
        <v>1</v>
      </c>
      <c r="C158" s="5">
        <v>157</v>
      </c>
      <c r="D158" s="7">
        <v>54.1</v>
      </c>
      <c r="E158" s="7">
        <v>54.1</v>
      </c>
      <c r="F158">
        <f t="shared" si="10"/>
        <v>28.997293719267972</v>
      </c>
      <c r="G158">
        <f t="shared" si="11"/>
        <v>-9.1951305057626484E-2</v>
      </c>
    </row>
    <row r="159" spans="1:7" x14ac:dyDescent="0.25">
      <c r="A159" s="8">
        <f t="shared" si="9"/>
        <v>14</v>
      </c>
      <c r="B159" s="8">
        <f t="shared" si="8"/>
        <v>2</v>
      </c>
      <c r="C159" s="5">
        <v>158</v>
      </c>
      <c r="D159" s="7">
        <v>34.300000000000004</v>
      </c>
      <c r="E159" s="7">
        <v>34.300000000000004</v>
      </c>
      <c r="F159">
        <f t="shared" si="10"/>
        <v>30.455167069572006</v>
      </c>
      <c r="G159">
        <f t="shared" si="11"/>
        <v>-1.4083637107794865E-2</v>
      </c>
    </row>
    <row r="160" spans="1:7" x14ac:dyDescent="0.25">
      <c r="A160" s="8">
        <f t="shared" si="9"/>
        <v>14</v>
      </c>
      <c r="B160" s="8">
        <f t="shared" si="8"/>
        <v>3</v>
      </c>
      <c r="C160" s="5">
        <v>159</v>
      </c>
      <c r="D160" s="7">
        <v>113.6</v>
      </c>
      <c r="E160" s="7">
        <v>113.6</v>
      </c>
      <c r="F160">
        <f t="shared" si="10"/>
        <v>47.460722549397474</v>
      </c>
      <c r="G160">
        <f t="shared" si="11"/>
        <v>-0.24226841556997261</v>
      </c>
    </row>
    <row r="161" spans="1:7" x14ac:dyDescent="0.25">
      <c r="A161" s="8">
        <f t="shared" si="9"/>
        <v>14</v>
      </c>
      <c r="B161" s="8">
        <f t="shared" si="8"/>
        <v>4</v>
      </c>
      <c r="C161" s="5">
        <v>160</v>
      </c>
      <c r="D161" s="7">
        <v>89.4</v>
      </c>
      <c r="E161" s="7">
        <v>89.4</v>
      </c>
      <c r="F161">
        <f t="shared" si="10"/>
        <v>67.840638539634583</v>
      </c>
      <c r="G161">
        <f t="shared" si="11"/>
        <v>-7.8972020001338544E-2</v>
      </c>
    </row>
    <row r="162" spans="1:7" x14ac:dyDescent="0.25">
      <c r="A162" s="8">
        <f t="shared" si="9"/>
        <v>14</v>
      </c>
      <c r="B162" s="8">
        <f t="shared" si="8"/>
        <v>5</v>
      </c>
      <c r="C162" s="5">
        <v>161</v>
      </c>
      <c r="D162" s="7">
        <v>36</v>
      </c>
      <c r="E162" s="7">
        <v>36</v>
      </c>
      <c r="F162">
        <f t="shared" si="10"/>
        <v>43.383505619494855</v>
      </c>
      <c r="G162">
        <f t="shared" si="11"/>
        <v>2.7045808130017782E-2</v>
      </c>
    </row>
    <row r="163" spans="1:7" x14ac:dyDescent="0.25">
      <c r="A163" s="8">
        <f t="shared" si="9"/>
        <v>14</v>
      </c>
      <c r="B163" s="8">
        <f t="shared" si="8"/>
        <v>6</v>
      </c>
      <c r="C163" s="5">
        <v>162</v>
      </c>
      <c r="D163" s="7">
        <v>8.6</v>
      </c>
      <c r="E163" s="7">
        <v>8.6</v>
      </c>
      <c r="F163">
        <f t="shared" si="10"/>
        <v>14.550673464451158</v>
      </c>
      <c r="G163">
        <f t="shared" si="11"/>
        <v>2.1797338697623292E-2</v>
      </c>
    </row>
    <row r="164" spans="1:7" x14ac:dyDescent="0.25">
      <c r="A164" s="8">
        <f t="shared" si="9"/>
        <v>14</v>
      </c>
      <c r="B164" s="8">
        <f t="shared" si="8"/>
        <v>7</v>
      </c>
      <c r="C164" s="5">
        <v>163</v>
      </c>
      <c r="D164" s="7">
        <v>2</v>
      </c>
      <c r="E164" s="7">
        <v>2</v>
      </c>
      <c r="F164">
        <f t="shared" si="10"/>
        <v>6.17248646894366</v>
      </c>
      <c r="G164">
        <f t="shared" si="11"/>
        <v>1.5283833219573847E-2</v>
      </c>
    </row>
    <row r="165" spans="1:7" x14ac:dyDescent="0.25">
      <c r="A165" s="8">
        <f t="shared" si="9"/>
        <v>14</v>
      </c>
      <c r="B165" s="8">
        <f t="shared" si="8"/>
        <v>8</v>
      </c>
      <c r="C165" s="5">
        <v>164</v>
      </c>
      <c r="D165" s="7">
        <v>0.6</v>
      </c>
      <c r="E165" s="7">
        <v>0.6</v>
      </c>
      <c r="F165">
        <f t="shared" si="10"/>
        <v>3.684775148456751</v>
      </c>
      <c r="G165">
        <f t="shared" si="11"/>
        <v>1.1299542668339747E-2</v>
      </c>
    </row>
    <row r="166" spans="1:7" x14ac:dyDescent="0.25">
      <c r="A166" s="8">
        <f t="shared" si="9"/>
        <v>14</v>
      </c>
      <c r="B166" s="8">
        <f t="shared" si="8"/>
        <v>9</v>
      </c>
      <c r="C166" s="5">
        <v>165</v>
      </c>
      <c r="D166" s="7">
        <v>8.6999999999999993</v>
      </c>
      <c r="E166" s="7">
        <v>8.6999999999999993</v>
      </c>
      <c r="F166">
        <f t="shared" si="10"/>
        <v>3.9715773919437671</v>
      </c>
      <c r="G166">
        <f t="shared" si="11"/>
        <v>-1.732022933353931E-2</v>
      </c>
    </row>
    <row r="167" spans="1:7" x14ac:dyDescent="0.25">
      <c r="A167" s="8">
        <f t="shared" si="9"/>
        <v>14</v>
      </c>
      <c r="B167" s="8">
        <f t="shared" si="8"/>
        <v>10</v>
      </c>
      <c r="C167" s="5">
        <v>166</v>
      </c>
      <c r="D167" s="7">
        <v>67.90000000000002</v>
      </c>
      <c r="E167" s="7">
        <v>67.90000000000002</v>
      </c>
      <c r="F167">
        <f t="shared" si="10"/>
        <v>28.353330909220642</v>
      </c>
      <c r="G167">
        <f t="shared" si="11"/>
        <v>-0.14485959373911858</v>
      </c>
    </row>
    <row r="168" spans="1:7" x14ac:dyDescent="0.25">
      <c r="A168" s="8">
        <f t="shared" si="9"/>
        <v>14</v>
      </c>
      <c r="B168" s="8">
        <f t="shared" si="8"/>
        <v>11</v>
      </c>
      <c r="C168" s="5">
        <v>167</v>
      </c>
      <c r="D168" s="7">
        <v>37.4</v>
      </c>
      <c r="E168" s="7">
        <v>37.4</v>
      </c>
      <c r="F168">
        <f t="shared" si="10"/>
        <v>36.796866576652235</v>
      </c>
      <c r="G168">
        <f t="shared" si="11"/>
        <v>-2.2092799390027971E-3</v>
      </c>
    </row>
    <row r="169" spans="1:7" x14ac:dyDescent="0.25">
      <c r="A169" s="8">
        <f t="shared" si="9"/>
        <v>14</v>
      </c>
      <c r="B169" s="8">
        <f t="shared" si="8"/>
        <v>12</v>
      </c>
      <c r="C169" s="5">
        <v>168</v>
      </c>
      <c r="D169" s="7">
        <v>28.5</v>
      </c>
      <c r="E169" s="7">
        <v>28.5</v>
      </c>
      <c r="F169">
        <f t="shared" si="10"/>
        <v>28.811837314835255</v>
      </c>
      <c r="G169">
        <f t="shared" si="11"/>
        <v>1.1422612265027667E-3</v>
      </c>
    </row>
    <row r="170" spans="1:7" x14ac:dyDescent="0.25">
      <c r="A170" s="8">
        <f t="shared" si="9"/>
        <v>15</v>
      </c>
      <c r="B170" s="8">
        <f t="shared" si="8"/>
        <v>1</v>
      </c>
      <c r="C170" s="5">
        <v>169</v>
      </c>
      <c r="D170" s="7">
        <v>40.6</v>
      </c>
      <c r="E170" s="7">
        <v>40.6</v>
      </c>
      <c r="F170">
        <f t="shared" si="10"/>
        <v>32.294674712758706</v>
      </c>
      <c r="G170">
        <f t="shared" si="11"/>
        <v>-3.0422436949601814E-2</v>
      </c>
    </row>
    <row r="171" spans="1:7" x14ac:dyDescent="0.25">
      <c r="A171" s="8">
        <f t="shared" si="9"/>
        <v>15</v>
      </c>
      <c r="B171" s="8">
        <f t="shared" si="8"/>
        <v>2</v>
      </c>
      <c r="C171" s="5">
        <v>170</v>
      </c>
      <c r="D171" s="7">
        <v>0.4</v>
      </c>
      <c r="E171" s="7">
        <v>0.4</v>
      </c>
      <c r="F171">
        <f t="shared" si="10"/>
        <v>24.668728422892219</v>
      </c>
      <c r="G171">
        <f t="shared" si="11"/>
        <v>8.8896441109495308E-2</v>
      </c>
    </row>
    <row r="172" spans="1:7" x14ac:dyDescent="0.25">
      <c r="A172" s="8">
        <f t="shared" si="9"/>
        <v>15</v>
      </c>
      <c r="B172" s="8">
        <f t="shared" si="8"/>
        <v>3</v>
      </c>
      <c r="C172" s="5">
        <v>171</v>
      </c>
      <c r="D172" s="7">
        <v>43.4</v>
      </c>
      <c r="E172" s="7">
        <v>43.4</v>
      </c>
      <c r="F172">
        <f t="shared" si="10"/>
        <v>52.210249587162991</v>
      </c>
      <c r="G172">
        <f t="shared" si="11"/>
        <v>3.2271976509754552E-2</v>
      </c>
    </row>
    <row r="173" spans="1:7" x14ac:dyDescent="0.25">
      <c r="A173" s="8">
        <f t="shared" si="9"/>
        <v>15</v>
      </c>
      <c r="B173" s="8">
        <f t="shared" si="8"/>
        <v>4</v>
      </c>
      <c r="C173" s="5">
        <v>172</v>
      </c>
      <c r="D173" s="7">
        <v>29</v>
      </c>
      <c r="E173" s="7">
        <v>29</v>
      </c>
      <c r="F173">
        <f t="shared" si="10"/>
        <v>36.580471597086941</v>
      </c>
      <c r="G173">
        <f t="shared" si="11"/>
        <v>2.7767295227424691E-2</v>
      </c>
    </row>
    <row r="174" spans="1:7" x14ac:dyDescent="0.25">
      <c r="A174" s="8">
        <f t="shared" si="9"/>
        <v>15</v>
      </c>
      <c r="B174" s="8">
        <f t="shared" si="8"/>
        <v>5</v>
      </c>
      <c r="C174" s="5">
        <v>173</v>
      </c>
      <c r="D174" s="7">
        <v>39.4</v>
      </c>
      <c r="E174" s="7">
        <v>39.4</v>
      </c>
      <c r="F174">
        <f t="shared" si="10"/>
        <v>41.001804967583425</v>
      </c>
      <c r="G174">
        <f t="shared" si="11"/>
        <v>5.8674174636755543E-3</v>
      </c>
    </row>
    <row r="175" spans="1:7" x14ac:dyDescent="0.25">
      <c r="A175" s="8">
        <f t="shared" si="9"/>
        <v>15</v>
      </c>
      <c r="B175" s="8">
        <f t="shared" si="8"/>
        <v>6</v>
      </c>
      <c r="C175" s="5">
        <v>174</v>
      </c>
      <c r="D175" s="7">
        <v>0</v>
      </c>
      <c r="E175" s="7">
        <v>0</v>
      </c>
      <c r="F175">
        <f t="shared" si="10"/>
        <v>9.8186146553412321</v>
      </c>
      <c r="G175">
        <f t="shared" si="11"/>
        <v>3.5965621448136378E-2</v>
      </c>
    </row>
    <row r="176" spans="1:7" x14ac:dyDescent="0.25">
      <c r="A176" s="8">
        <f t="shared" si="9"/>
        <v>15</v>
      </c>
      <c r="B176" s="8">
        <f t="shared" si="8"/>
        <v>7</v>
      </c>
      <c r="C176" s="5">
        <v>175</v>
      </c>
      <c r="D176" s="7">
        <v>6.2</v>
      </c>
      <c r="E176" s="7">
        <v>6.2</v>
      </c>
      <c r="F176">
        <f t="shared" si="10"/>
        <v>6.2273429281568582</v>
      </c>
      <c r="G176">
        <f t="shared" si="11"/>
        <v>1.0015724599581691E-4</v>
      </c>
    </row>
    <row r="177" spans="1:7" x14ac:dyDescent="0.25">
      <c r="A177" s="8">
        <f t="shared" si="9"/>
        <v>15</v>
      </c>
      <c r="B177" s="8">
        <f t="shared" si="8"/>
        <v>8</v>
      </c>
      <c r="C177" s="5">
        <v>176</v>
      </c>
      <c r="D177" s="7">
        <v>0</v>
      </c>
      <c r="E177" s="7">
        <v>0</v>
      </c>
      <c r="F177">
        <f t="shared" si="10"/>
        <v>3.5480480401556163</v>
      </c>
      <c r="G177">
        <f t="shared" si="11"/>
        <v>1.2996512967602991E-2</v>
      </c>
    </row>
    <row r="178" spans="1:7" x14ac:dyDescent="0.25">
      <c r="A178" s="8">
        <f t="shared" si="9"/>
        <v>15</v>
      </c>
      <c r="B178" s="8">
        <f t="shared" si="8"/>
        <v>9</v>
      </c>
      <c r="C178" s="5">
        <v>177</v>
      </c>
      <c r="D178" s="7">
        <v>0</v>
      </c>
      <c r="E178" s="7">
        <v>0</v>
      </c>
      <c r="F178">
        <f t="shared" si="10"/>
        <v>4.0837668020263749</v>
      </c>
      <c r="G178">
        <f t="shared" si="11"/>
        <v>1.4958852754675366E-2</v>
      </c>
    </row>
    <row r="179" spans="1:7" x14ac:dyDescent="0.25">
      <c r="A179" s="8">
        <f t="shared" si="9"/>
        <v>15</v>
      </c>
      <c r="B179" s="8">
        <f t="shared" si="8"/>
        <v>10</v>
      </c>
      <c r="C179" s="5">
        <v>178</v>
      </c>
      <c r="D179" s="7">
        <v>0</v>
      </c>
      <c r="E179" s="7">
        <v>0</v>
      </c>
      <c r="F179">
        <f t="shared" si="10"/>
        <v>20.348390183085161</v>
      </c>
      <c r="G179">
        <f t="shared" si="11"/>
        <v>7.4536227776868719E-2</v>
      </c>
    </row>
    <row r="180" spans="1:7" x14ac:dyDescent="0.25">
      <c r="A180" s="8">
        <f t="shared" si="9"/>
        <v>15</v>
      </c>
      <c r="B180" s="8">
        <f t="shared" si="8"/>
        <v>11</v>
      </c>
      <c r="C180" s="5">
        <v>179</v>
      </c>
      <c r="D180" s="7">
        <v>34.799999999999997</v>
      </c>
      <c r="E180" s="7">
        <v>34.799999999999997</v>
      </c>
      <c r="F180">
        <f t="shared" si="10"/>
        <v>37.095962250422353</v>
      </c>
      <c r="G180">
        <f t="shared" si="11"/>
        <v>8.4101181334152227E-3</v>
      </c>
    </row>
    <row r="181" spans="1:7" x14ac:dyDescent="0.25">
      <c r="A181" s="8">
        <f t="shared" si="9"/>
        <v>15</v>
      </c>
      <c r="B181" s="8">
        <f t="shared" si="8"/>
        <v>12</v>
      </c>
      <c r="C181" s="5">
        <v>180</v>
      </c>
      <c r="D181" s="7">
        <v>35.1</v>
      </c>
      <c r="E181" s="7">
        <v>35.1</v>
      </c>
      <c r="F181">
        <f t="shared" si="10"/>
        <v>32.218665516910647</v>
      </c>
      <c r="G181">
        <f t="shared" si="11"/>
        <v>-1.055433876589507E-2</v>
      </c>
    </row>
    <row r="182" spans="1:7" x14ac:dyDescent="0.25">
      <c r="A182" s="8">
        <f t="shared" si="9"/>
        <v>16</v>
      </c>
      <c r="B182" s="8">
        <f t="shared" si="8"/>
        <v>1</v>
      </c>
      <c r="C182" s="5">
        <v>181</v>
      </c>
      <c r="D182" s="7">
        <v>23.4</v>
      </c>
      <c r="E182" s="7">
        <v>23.4</v>
      </c>
      <c r="F182">
        <f t="shared" si="10"/>
        <v>26.863310324491707</v>
      </c>
      <c r="G182">
        <f t="shared" si="11"/>
        <v>1.2686118404731531E-2</v>
      </c>
    </row>
    <row r="183" spans="1:7" x14ac:dyDescent="0.25">
      <c r="A183" s="8">
        <f t="shared" si="9"/>
        <v>16</v>
      </c>
      <c r="B183" s="8">
        <f t="shared" si="8"/>
        <v>2</v>
      </c>
      <c r="C183" s="5">
        <v>182</v>
      </c>
      <c r="D183" s="7">
        <v>58.6</v>
      </c>
      <c r="E183" s="7">
        <v>58.6</v>
      </c>
      <c r="F183">
        <f t="shared" si="10"/>
        <v>31.687689733519896</v>
      </c>
      <c r="G183">
        <f t="shared" si="11"/>
        <v>-9.8579891086007718E-2</v>
      </c>
    </row>
    <row r="184" spans="1:7" x14ac:dyDescent="0.25">
      <c r="A184" s="8">
        <f t="shared" si="9"/>
        <v>16</v>
      </c>
      <c r="B184" s="8">
        <f t="shared" si="8"/>
        <v>3</v>
      </c>
      <c r="C184" s="5">
        <v>183</v>
      </c>
      <c r="D184" s="7">
        <v>22.4</v>
      </c>
      <c r="E184" s="7">
        <v>22.4</v>
      </c>
      <c r="F184">
        <f t="shared" si="10"/>
        <v>41.941225524386844</v>
      </c>
      <c r="G184">
        <f t="shared" si="11"/>
        <v>7.157958067540969E-2</v>
      </c>
    </row>
    <row r="185" spans="1:7" x14ac:dyDescent="0.25">
      <c r="A185" s="8">
        <f t="shared" si="9"/>
        <v>16</v>
      </c>
      <c r="B185" s="8">
        <f t="shared" si="8"/>
        <v>4</v>
      </c>
      <c r="C185" s="5">
        <v>184</v>
      </c>
      <c r="D185" s="7">
        <v>104.4</v>
      </c>
      <c r="E185" s="7">
        <v>104.4</v>
      </c>
      <c r="F185">
        <f t="shared" si="10"/>
        <v>70.103345814048623</v>
      </c>
      <c r="G185">
        <f t="shared" si="11"/>
        <v>-0.12562876991190983</v>
      </c>
    </row>
    <row r="186" spans="1:7" x14ac:dyDescent="0.25">
      <c r="A186" s="8">
        <f t="shared" si="9"/>
        <v>16</v>
      </c>
      <c r="B186" s="8">
        <f t="shared" si="8"/>
        <v>5</v>
      </c>
      <c r="C186" s="5">
        <v>185</v>
      </c>
      <c r="D186" s="7">
        <v>41.900000000000006</v>
      </c>
      <c r="E186" s="7">
        <v>41.900000000000006</v>
      </c>
      <c r="F186">
        <f t="shared" si="10"/>
        <v>50.694370544512019</v>
      </c>
      <c r="G186">
        <f t="shared" si="11"/>
        <v>3.2213811518359024E-2</v>
      </c>
    </row>
    <row r="187" spans="1:7" x14ac:dyDescent="0.25">
      <c r="A187" s="8">
        <f t="shared" si="9"/>
        <v>16</v>
      </c>
      <c r="B187" s="8">
        <f t="shared" si="8"/>
        <v>6</v>
      </c>
      <c r="C187" s="5">
        <v>186</v>
      </c>
      <c r="D187" s="7">
        <v>0.5</v>
      </c>
      <c r="E187" s="7">
        <v>0.5</v>
      </c>
      <c r="F187">
        <f t="shared" si="10"/>
        <v>8.3827625097981091</v>
      </c>
      <c r="G187">
        <f t="shared" si="11"/>
        <v>2.8874587947978422E-2</v>
      </c>
    </row>
    <row r="188" spans="1:7" x14ac:dyDescent="0.25">
      <c r="A188" s="8">
        <f t="shared" si="9"/>
        <v>16</v>
      </c>
      <c r="B188" s="8">
        <f t="shared" si="8"/>
        <v>7</v>
      </c>
      <c r="C188" s="5">
        <v>187</v>
      </c>
      <c r="D188" s="7">
        <v>18</v>
      </c>
      <c r="E188" s="7">
        <v>18</v>
      </c>
      <c r="F188">
        <f t="shared" si="10"/>
        <v>6.5747160993691347</v>
      </c>
      <c r="G188">
        <f t="shared" si="11"/>
        <v>-4.1850856778867643E-2</v>
      </c>
    </row>
    <row r="189" spans="1:7" x14ac:dyDescent="0.25">
      <c r="A189" s="8">
        <f t="shared" si="9"/>
        <v>16</v>
      </c>
      <c r="B189" s="8">
        <f t="shared" si="8"/>
        <v>8</v>
      </c>
      <c r="C189" s="5">
        <v>188</v>
      </c>
      <c r="D189" s="7">
        <v>0</v>
      </c>
      <c r="E189" s="7">
        <v>0</v>
      </c>
      <c r="F189">
        <f t="shared" si="10"/>
        <v>3.2889039815555812</v>
      </c>
      <c r="G189">
        <f t="shared" si="11"/>
        <v>1.2047267331705426E-2</v>
      </c>
    </row>
    <row r="190" spans="1:7" x14ac:dyDescent="0.25">
      <c r="A190" s="8">
        <f t="shared" si="9"/>
        <v>16</v>
      </c>
      <c r="B190" s="8">
        <f t="shared" si="8"/>
        <v>9</v>
      </c>
      <c r="C190" s="5">
        <v>189</v>
      </c>
      <c r="D190" s="7">
        <v>0</v>
      </c>
      <c r="E190" s="7">
        <v>0</v>
      </c>
      <c r="F190">
        <f t="shared" si="10"/>
        <v>4.2258434321979887</v>
      </c>
      <c r="G190">
        <f t="shared" si="11"/>
        <v>1.5479279971421204E-2</v>
      </c>
    </row>
    <row r="191" spans="1:7" x14ac:dyDescent="0.25">
      <c r="A191" s="8">
        <f t="shared" si="9"/>
        <v>16</v>
      </c>
      <c r="B191" s="8">
        <f t="shared" si="8"/>
        <v>10</v>
      </c>
      <c r="C191" s="5">
        <v>190</v>
      </c>
      <c r="D191" s="7">
        <v>14</v>
      </c>
      <c r="E191" s="7">
        <v>14</v>
      </c>
      <c r="F191">
        <f t="shared" si="10"/>
        <v>18.936106752892584</v>
      </c>
      <c r="G191">
        <f t="shared" si="11"/>
        <v>1.8080977116822654E-2</v>
      </c>
    </row>
    <row r="192" spans="1:7" x14ac:dyDescent="0.25">
      <c r="A192" s="8">
        <f t="shared" si="9"/>
        <v>16</v>
      </c>
      <c r="B192" s="8">
        <f t="shared" si="8"/>
        <v>11</v>
      </c>
      <c r="C192" s="5">
        <v>191</v>
      </c>
      <c r="D192" s="7">
        <v>23.2</v>
      </c>
      <c r="E192" s="7">
        <v>23.2</v>
      </c>
      <c r="F192">
        <f t="shared" si="10"/>
        <v>34.619763537107701</v>
      </c>
      <c r="G192">
        <f t="shared" si="11"/>
        <v>4.1830635667061182E-2</v>
      </c>
    </row>
    <row r="193" spans="1:7" x14ac:dyDescent="0.25">
      <c r="A193" s="8">
        <f t="shared" si="9"/>
        <v>16</v>
      </c>
      <c r="B193" s="8">
        <f t="shared" si="8"/>
        <v>12</v>
      </c>
      <c r="C193" s="5">
        <v>192</v>
      </c>
      <c r="D193" s="7">
        <v>46.3</v>
      </c>
      <c r="E193" s="7">
        <v>46.3</v>
      </c>
      <c r="F193">
        <f t="shared" si="10"/>
        <v>26.619903888828023</v>
      </c>
      <c r="G193">
        <f t="shared" si="11"/>
        <v>-7.2088264143487082E-2</v>
      </c>
    </row>
    <row r="194" spans="1:7" x14ac:dyDescent="0.25">
      <c r="A194" s="8">
        <f t="shared" si="9"/>
        <v>17</v>
      </c>
      <c r="B194" s="8">
        <f t="shared" si="8"/>
        <v>1</v>
      </c>
      <c r="C194" s="5">
        <v>193</v>
      </c>
      <c r="D194" s="7">
        <v>33.200000000000003</v>
      </c>
      <c r="E194" s="7">
        <v>33.200000000000003</v>
      </c>
      <c r="F194">
        <f t="shared" si="10"/>
        <v>26.761825418163497</v>
      </c>
      <c r="G194">
        <f t="shared" si="11"/>
        <v>-2.3583057076324198E-2</v>
      </c>
    </row>
    <row r="195" spans="1:7" x14ac:dyDescent="0.25">
      <c r="A195" s="8">
        <f t="shared" si="9"/>
        <v>17</v>
      </c>
      <c r="B195" s="8">
        <f t="shared" ref="B195:B258" si="12">IF(MOD(C195,12)=0,12,MOD(C195,12))</f>
        <v>2</v>
      </c>
      <c r="C195" s="5">
        <v>194</v>
      </c>
      <c r="D195" s="7">
        <v>19.299999999999997</v>
      </c>
      <c r="E195" s="7">
        <v>19.299999999999997</v>
      </c>
      <c r="F195">
        <f t="shared" si="10"/>
        <v>24.896759966704614</v>
      </c>
      <c r="G195">
        <f t="shared" si="11"/>
        <v>2.0500952258991272E-2</v>
      </c>
    </row>
    <row r="196" spans="1:7" x14ac:dyDescent="0.25">
      <c r="A196" s="8">
        <f t="shared" ref="A196:A259" si="13">IF(B196=1,A195+1,A195)</f>
        <v>17</v>
      </c>
      <c r="B196" s="8">
        <f t="shared" si="12"/>
        <v>3</v>
      </c>
      <c r="C196" s="5">
        <v>195</v>
      </c>
      <c r="D196" s="7">
        <v>71.400000000000006</v>
      </c>
      <c r="E196" s="7">
        <v>71.400000000000006</v>
      </c>
      <c r="F196">
        <f t="shared" si="10"/>
        <v>45.65897873515101</v>
      </c>
      <c r="G196">
        <f t="shared" si="11"/>
        <v>-9.4289455182597057E-2</v>
      </c>
    </row>
    <row r="197" spans="1:7" x14ac:dyDescent="0.25">
      <c r="A197" s="8">
        <f t="shared" si="13"/>
        <v>17</v>
      </c>
      <c r="B197" s="8">
        <f t="shared" si="12"/>
        <v>4</v>
      </c>
      <c r="C197" s="5">
        <v>196</v>
      </c>
      <c r="D197" s="7">
        <v>28.099999999999998</v>
      </c>
      <c r="E197" s="7">
        <v>28.099999999999998</v>
      </c>
      <c r="F197">
        <f t="shared" si="10"/>
        <v>56.740217555221008</v>
      </c>
      <c r="G197">
        <f t="shared" si="11"/>
        <v>0.10490922181399638</v>
      </c>
    </row>
    <row r="198" spans="1:7" x14ac:dyDescent="0.25">
      <c r="A198" s="8">
        <f t="shared" si="13"/>
        <v>17</v>
      </c>
      <c r="B198" s="8">
        <f t="shared" si="12"/>
        <v>5</v>
      </c>
      <c r="C198" s="5">
        <v>197</v>
      </c>
      <c r="D198" s="7">
        <v>121.30000000000001</v>
      </c>
      <c r="E198" s="7">
        <v>121.30000000000001</v>
      </c>
      <c r="F198">
        <f t="shared" si="10"/>
        <v>43.124636046135791</v>
      </c>
      <c r="G198">
        <f t="shared" si="11"/>
        <v>-0.28635664451964915</v>
      </c>
    </row>
    <row r="199" spans="1:7" x14ac:dyDescent="0.25">
      <c r="A199" s="8">
        <f t="shared" si="13"/>
        <v>17</v>
      </c>
      <c r="B199" s="8">
        <f t="shared" si="12"/>
        <v>6</v>
      </c>
      <c r="C199" s="5">
        <v>198</v>
      </c>
      <c r="D199" s="7">
        <v>16</v>
      </c>
      <c r="E199" s="7">
        <v>16</v>
      </c>
      <c r="F199">
        <f t="shared" si="10"/>
        <v>17.489264945078769</v>
      </c>
      <c r="G199">
        <f t="shared" si="11"/>
        <v>5.4551829490064813E-3</v>
      </c>
    </row>
    <row r="200" spans="1:7" x14ac:dyDescent="0.25">
      <c r="A200" s="8">
        <f t="shared" si="13"/>
        <v>17</v>
      </c>
      <c r="B200" s="8">
        <f t="shared" si="12"/>
        <v>7</v>
      </c>
      <c r="C200" s="5">
        <v>199</v>
      </c>
      <c r="D200" s="7">
        <v>0</v>
      </c>
      <c r="E200" s="7">
        <v>0</v>
      </c>
      <c r="F200">
        <f t="shared" si="10"/>
        <v>3.009374488141737</v>
      </c>
      <c r="G200">
        <f t="shared" si="11"/>
        <v>1.1023349773412957E-2</v>
      </c>
    </row>
    <row r="201" spans="1:7" x14ac:dyDescent="0.25">
      <c r="A201" s="8">
        <f t="shared" si="13"/>
        <v>17</v>
      </c>
      <c r="B201" s="8">
        <f t="shared" si="12"/>
        <v>8</v>
      </c>
      <c r="C201" s="5">
        <v>200</v>
      </c>
      <c r="D201" s="7">
        <v>6.6</v>
      </c>
      <c r="E201" s="7">
        <v>6.6</v>
      </c>
      <c r="F201">
        <f t="shared" si="10"/>
        <v>3.379581036033724</v>
      </c>
      <c r="G201">
        <f t="shared" si="11"/>
        <v>-1.1796406461414929E-2</v>
      </c>
    </row>
    <row r="202" spans="1:7" x14ac:dyDescent="0.25">
      <c r="A202" s="8">
        <f t="shared" si="13"/>
        <v>17</v>
      </c>
      <c r="B202" s="8">
        <f t="shared" si="12"/>
        <v>9</v>
      </c>
      <c r="C202" s="5">
        <v>201</v>
      </c>
      <c r="D202" s="7">
        <v>6</v>
      </c>
      <c r="E202" s="7">
        <v>6</v>
      </c>
      <c r="F202">
        <f t="shared" si="10"/>
        <v>3.1072228191946065</v>
      </c>
      <c r="G202">
        <f t="shared" si="11"/>
        <v>-1.0596253409543566E-2</v>
      </c>
    </row>
    <row r="203" spans="1:7" x14ac:dyDescent="0.25">
      <c r="A203" s="8">
        <f t="shared" si="13"/>
        <v>17</v>
      </c>
      <c r="B203" s="8">
        <f t="shared" si="12"/>
        <v>10</v>
      </c>
      <c r="C203" s="5">
        <v>202</v>
      </c>
      <c r="D203" s="7">
        <v>12.1</v>
      </c>
      <c r="E203" s="7">
        <v>12.1</v>
      </c>
      <c r="F203">
        <f t="shared" si="10"/>
        <v>23.493581220175859</v>
      </c>
      <c r="G203">
        <f t="shared" si="11"/>
        <v>4.1734729744233916E-2</v>
      </c>
    </row>
    <row r="204" spans="1:7" x14ac:dyDescent="0.25">
      <c r="A204" s="8">
        <f t="shared" si="13"/>
        <v>17</v>
      </c>
      <c r="B204" s="8">
        <f t="shared" si="12"/>
        <v>11</v>
      </c>
      <c r="C204" s="5">
        <v>203</v>
      </c>
      <c r="D204" s="7">
        <v>62.4</v>
      </c>
      <c r="E204" s="7">
        <v>62.4</v>
      </c>
      <c r="F204">
        <f t="shared" si="10"/>
        <v>30.82492169698715</v>
      </c>
      <c r="G204">
        <f t="shared" si="11"/>
        <v>-0.11565962748356355</v>
      </c>
    </row>
    <row r="205" spans="1:7" x14ac:dyDescent="0.25">
      <c r="A205" s="8">
        <f t="shared" si="13"/>
        <v>17</v>
      </c>
      <c r="B205" s="8">
        <f t="shared" si="12"/>
        <v>12</v>
      </c>
      <c r="C205" s="5">
        <v>204</v>
      </c>
      <c r="D205" s="7">
        <v>66.599999999999994</v>
      </c>
      <c r="E205" s="7">
        <v>66.599999999999994</v>
      </c>
      <c r="F205">
        <f t="shared" si="10"/>
        <v>29.170920294094117</v>
      </c>
      <c r="G205">
        <f t="shared" si="11"/>
        <v>-0.13710285606558931</v>
      </c>
    </row>
    <row r="206" spans="1:7" x14ac:dyDescent="0.25">
      <c r="A206" s="8">
        <f t="shared" si="13"/>
        <v>18</v>
      </c>
      <c r="B206" s="8">
        <f t="shared" si="12"/>
        <v>1</v>
      </c>
      <c r="C206" s="5">
        <v>205</v>
      </c>
      <c r="D206" s="7">
        <v>23.900000000000002</v>
      </c>
      <c r="E206" s="7">
        <v>23.900000000000002</v>
      </c>
      <c r="F206">
        <f t="shared" si="10"/>
        <v>24.742022824971347</v>
      </c>
      <c r="G206">
        <f t="shared" si="11"/>
        <v>3.0843326922027274E-3</v>
      </c>
    </row>
    <row r="207" spans="1:7" x14ac:dyDescent="0.25">
      <c r="A207" s="8">
        <f t="shared" si="13"/>
        <v>18</v>
      </c>
      <c r="B207" s="8">
        <f t="shared" si="12"/>
        <v>2</v>
      </c>
      <c r="C207" s="5">
        <v>206</v>
      </c>
      <c r="D207" s="7">
        <v>14</v>
      </c>
      <c r="E207" s="7">
        <v>14</v>
      </c>
      <c r="F207">
        <f t="shared" ref="F207:F270" si="14">IF(B207=1,M$3+M$4*E206+M$5*E205+M$6*E196+M$7*E195,IF(B207=2,N$3+N$4*E206+N$5*E205+N$6*E196+N$7*E195,IF(B207=3,O$3+O$4*E206+O$5*E205+O$6*E196+O$7*E195,IF(B207=4,P$3+P$4*E206+P$5*E205+P$6*E196+P$7*E195,IF(B207=5,Q$3+Q$4*E206+Q$5*E205+Q$6*E196+Q$7*E195,IF(B207=6,R$3+R$4*E206+R$5*E205+R$6*E196+R$7*E195,IF(B207=7,S$3+S$4*E206+S$5*E205+S$6*E196+S$7*E195,IF(B207=8,T$3+T$4*E206+T$5*E205+T$6*E196+T$7*E195,IF(B207=9,U$3+U$4*E206+U$5*E205+U$6*E196+U$7*E195,IF(B207=10,V$3+V$4*E206+V$5*E205+V$6*E196+V$7*E195,IF(B207=11,W$3+W$4*E206+W$5*E205+W$6*E196+W$7*E195,IF(B207=12,X$3+X$4*E206+X$5*E205+X$6*E196+X$7*E195))))))))))))</f>
        <v>26.094729061410654</v>
      </c>
      <c r="G207">
        <f t="shared" ref="G207:G270" si="15">(F207-E207)/273</f>
        <v>4.4303036854984081E-2</v>
      </c>
    </row>
    <row r="208" spans="1:7" x14ac:dyDescent="0.25">
      <c r="A208" s="8">
        <f t="shared" si="13"/>
        <v>18</v>
      </c>
      <c r="B208" s="8">
        <f t="shared" si="12"/>
        <v>3</v>
      </c>
      <c r="C208" s="5">
        <v>207</v>
      </c>
      <c r="D208" s="7">
        <v>23</v>
      </c>
      <c r="E208" s="7">
        <v>23</v>
      </c>
      <c r="F208">
        <f t="shared" si="14"/>
        <v>41.346215237321147</v>
      </c>
      <c r="G208">
        <f t="shared" si="15"/>
        <v>6.7202253616560972E-2</v>
      </c>
    </row>
    <row r="209" spans="1:7" x14ac:dyDescent="0.25">
      <c r="A209" s="8">
        <f t="shared" si="13"/>
        <v>18</v>
      </c>
      <c r="B209" s="8">
        <f t="shared" si="12"/>
        <v>4</v>
      </c>
      <c r="C209" s="5">
        <v>208</v>
      </c>
      <c r="D209" s="7">
        <v>35.100000000000009</v>
      </c>
      <c r="E209" s="7">
        <v>35.100000000000009</v>
      </c>
      <c r="F209">
        <f t="shared" si="14"/>
        <v>44.320862354207073</v>
      </c>
      <c r="G209">
        <f t="shared" si="15"/>
        <v>3.3776052579513056E-2</v>
      </c>
    </row>
    <row r="210" spans="1:7" x14ac:dyDescent="0.25">
      <c r="A210" s="8">
        <f t="shared" si="13"/>
        <v>18</v>
      </c>
      <c r="B210" s="8">
        <f t="shared" si="12"/>
        <v>5</v>
      </c>
      <c r="C210" s="5">
        <v>209</v>
      </c>
      <c r="D210" s="7">
        <v>20.399999999999999</v>
      </c>
      <c r="E210" s="7">
        <v>20.399999999999999</v>
      </c>
      <c r="F210">
        <f t="shared" si="14"/>
        <v>43.32502246225242</v>
      </c>
      <c r="G210">
        <f t="shared" si="15"/>
        <v>8.3974441253671872E-2</v>
      </c>
    </row>
    <row r="211" spans="1:7" x14ac:dyDescent="0.25">
      <c r="A211" s="8">
        <f t="shared" si="13"/>
        <v>18</v>
      </c>
      <c r="B211" s="8">
        <f t="shared" si="12"/>
        <v>6</v>
      </c>
      <c r="C211" s="5">
        <v>210</v>
      </c>
      <c r="D211" s="7">
        <v>0.5</v>
      </c>
      <c r="E211" s="7">
        <v>0.5</v>
      </c>
      <c r="F211">
        <f t="shared" si="14"/>
        <v>9.3834267219138336</v>
      </c>
      <c r="G211">
        <f t="shared" si="15"/>
        <v>3.2540024622394997E-2</v>
      </c>
    </row>
    <row r="212" spans="1:7" x14ac:dyDescent="0.25">
      <c r="A212" s="8">
        <f t="shared" si="13"/>
        <v>18</v>
      </c>
      <c r="B212" s="8">
        <f t="shared" si="12"/>
        <v>7</v>
      </c>
      <c r="C212" s="5">
        <v>211</v>
      </c>
      <c r="D212" s="7">
        <v>6.9</v>
      </c>
      <c r="E212" s="7">
        <v>6.9</v>
      </c>
      <c r="F212">
        <f t="shared" si="14"/>
        <v>6.7049097826961033</v>
      </c>
      <c r="G212">
        <f t="shared" si="15"/>
        <v>-7.1461618060035558E-4</v>
      </c>
    </row>
    <row r="213" spans="1:7" x14ac:dyDescent="0.25">
      <c r="A213" s="8">
        <f t="shared" si="13"/>
        <v>18</v>
      </c>
      <c r="B213" s="8">
        <f t="shared" si="12"/>
        <v>8</v>
      </c>
      <c r="C213" s="5">
        <v>212</v>
      </c>
      <c r="D213" s="7">
        <v>0</v>
      </c>
      <c r="E213" s="7">
        <v>0</v>
      </c>
      <c r="F213">
        <f t="shared" si="14"/>
        <v>3.577626116527286</v>
      </c>
      <c r="G213">
        <f t="shared" si="15"/>
        <v>1.3104857569697018E-2</v>
      </c>
    </row>
    <row r="214" spans="1:7" x14ac:dyDescent="0.25">
      <c r="A214" s="8">
        <f t="shared" si="13"/>
        <v>18</v>
      </c>
      <c r="B214" s="8">
        <f t="shared" si="12"/>
        <v>9</v>
      </c>
      <c r="C214" s="5">
        <v>213</v>
      </c>
      <c r="D214" s="7">
        <v>0</v>
      </c>
      <c r="E214" s="7">
        <v>0</v>
      </c>
      <c r="F214">
        <f t="shared" si="14"/>
        <v>4.0454566750565588</v>
      </c>
      <c r="G214">
        <f t="shared" si="15"/>
        <v>1.4818522619254794E-2</v>
      </c>
    </row>
    <row r="215" spans="1:7" x14ac:dyDescent="0.25">
      <c r="A215" s="8">
        <f t="shared" si="13"/>
        <v>18</v>
      </c>
      <c r="B215" s="8">
        <f t="shared" si="12"/>
        <v>10</v>
      </c>
      <c r="C215" s="5">
        <v>214</v>
      </c>
      <c r="D215" s="7">
        <v>0.2</v>
      </c>
      <c r="E215" s="7">
        <v>0.2</v>
      </c>
      <c r="F215">
        <f t="shared" si="14"/>
        <v>21.952466325837932</v>
      </c>
      <c r="G215">
        <f t="shared" si="15"/>
        <v>7.9679363830908179E-2</v>
      </c>
    </row>
    <row r="216" spans="1:7" x14ac:dyDescent="0.25">
      <c r="A216" s="8">
        <f t="shared" si="13"/>
        <v>18</v>
      </c>
      <c r="B216" s="8">
        <f t="shared" si="12"/>
        <v>11</v>
      </c>
      <c r="C216" s="5">
        <v>215</v>
      </c>
      <c r="D216" s="7">
        <v>2.7</v>
      </c>
      <c r="E216" s="7">
        <v>2.7</v>
      </c>
      <c r="F216">
        <f t="shared" si="14"/>
        <v>40.908046993485513</v>
      </c>
      <c r="G216">
        <f t="shared" si="15"/>
        <v>0.13995621609335351</v>
      </c>
    </row>
    <row r="217" spans="1:7" x14ac:dyDescent="0.25">
      <c r="A217" s="8">
        <f t="shared" si="13"/>
        <v>18</v>
      </c>
      <c r="B217" s="8">
        <f t="shared" si="12"/>
        <v>12</v>
      </c>
      <c r="C217" s="5">
        <v>216</v>
      </c>
      <c r="D217" s="7">
        <v>15.7</v>
      </c>
      <c r="E217" s="7">
        <v>15.7</v>
      </c>
      <c r="F217">
        <f t="shared" si="14"/>
        <v>23.430732402715286</v>
      </c>
      <c r="G217">
        <f t="shared" si="15"/>
        <v>2.8317701108847203E-2</v>
      </c>
    </row>
    <row r="218" spans="1:7" x14ac:dyDescent="0.25">
      <c r="A218" s="8">
        <f t="shared" si="13"/>
        <v>19</v>
      </c>
      <c r="B218" s="8">
        <f t="shared" si="12"/>
        <v>1</v>
      </c>
      <c r="C218" s="5">
        <v>217</v>
      </c>
      <c r="D218" s="7">
        <v>56.2</v>
      </c>
      <c r="E218" s="7">
        <v>56.2</v>
      </c>
      <c r="F218">
        <f t="shared" si="14"/>
        <v>26.386469650145436</v>
      </c>
      <c r="G218">
        <f t="shared" si="15"/>
        <v>-0.10920707087858815</v>
      </c>
    </row>
    <row r="219" spans="1:7" x14ac:dyDescent="0.25">
      <c r="A219" s="8">
        <f t="shared" si="13"/>
        <v>19</v>
      </c>
      <c r="B219" s="8">
        <f t="shared" si="12"/>
        <v>2</v>
      </c>
      <c r="C219" s="5">
        <v>218</v>
      </c>
      <c r="D219" s="7">
        <v>48.6</v>
      </c>
      <c r="E219" s="7">
        <v>48.6</v>
      </c>
      <c r="F219">
        <f t="shared" si="14"/>
        <v>32.661819229255123</v>
      </c>
      <c r="G219">
        <f t="shared" si="15"/>
        <v>-5.8381614544853036E-2</v>
      </c>
    </row>
    <row r="220" spans="1:7" x14ac:dyDescent="0.25">
      <c r="A220" s="8">
        <f t="shared" si="13"/>
        <v>19</v>
      </c>
      <c r="B220" s="8">
        <f t="shared" si="12"/>
        <v>3</v>
      </c>
      <c r="C220" s="5">
        <v>219</v>
      </c>
      <c r="D220" s="7">
        <v>106.80000000000001</v>
      </c>
      <c r="E220" s="7">
        <v>106.80000000000001</v>
      </c>
      <c r="F220">
        <f t="shared" si="14"/>
        <v>48.781584764497033</v>
      </c>
      <c r="G220">
        <f t="shared" si="15"/>
        <v>-0.21252166752931495</v>
      </c>
    </row>
    <row r="221" spans="1:7" x14ac:dyDescent="0.25">
      <c r="A221" s="8">
        <f t="shared" si="13"/>
        <v>19</v>
      </c>
      <c r="B221" s="8">
        <f t="shared" si="12"/>
        <v>4</v>
      </c>
      <c r="C221" s="5">
        <v>220</v>
      </c>
      <c r="D221" s="7">
        <v>68.199999999999989</v>
      </c>
      <c r="E221" s="7">
        <v>68.199999999999989</v>
      </c>
      <c r="F221">
        <f t="shared" si="14"/>
        <v>65.493777946666896</v>
      </c>
      <c r="G221">
        <f t="shared" si="15"/>
        <v>-9.9129012942604129E-3</v>
      </c>
    </row>
    <row r="222" spans="1:7" x14ac:dyDescent="0.25">
      <c r="A222" s="8">
        <f t="shared" si="13"/>
        <v>19</v>
      </c>
      <c r="B222" s="8">
        <f t="shared" si="12"/>
        <v>5</v>
      </c>
      <c r="C222" s="5">
        <v>221</v>
      </c>
      <c r="D222" s="7">
        <v>11.799999999999999</v>
      </c>
      <c r="E222" s="7">
        <v>11.799999999999999</v>
      </c>
      <c r="F222">
        <f t="shared" si="14"/>
        <v>45.114262461105298</v>
      </c>
      <c r="G222">
        <f t="shared" si="15"/>
        <v>0.12203026542529415</v>
      </c>
    </row>
    <row r="223" spans="1:7" x14ac:dyDescent="0.25">
      <c r="A223" s="8">
        <f t="shared" si="13"/>
        <v>19</v>
      </c>
      <c r="B223" s="8">
        <f t="shared" si="12"/>
        <v>6</v>
      </c>
      <c r="C223" s="5">
        <v>222</v>
      </c>
      <c r="D223" s="7">
        <v>0.2</v>
      </c>
      <c r="E223" s="7">
        <v>0.2</v>
      </c>
      <c r="F223">
        <f t="shared" si="14"/>
        <v>3.9623258839696662</v>
      </c>
      <c r="G223">
        <f t="shared" si="15"/>
        <v>1.3781413494394381E-2</v>
      </c>
    </row>
    <row r="224" spans="1:7" x14ac:dyDescent="0.25">
      <c r="A224" s="8">
        <f t="shared" si="13"/>
        <v>19</v>
      </c>
      <c r="B224" s="8">
        <f t="shared" si="12"/>
        <v>7</v>
      </c>
      <c r="C224" s="5">
        <v>223</v>
      </c>
      <c r="D224" s="7">
        <v>46.2</v>
      </c>
      <c r="E224" s="7">
        <v>46.2</v>
      </c>
      <c r="F224">
        <f t="shared" si="14"/>
        <v>8.4375235731339373</v>
      </c>
      <c r="G224">
        <f t="shared" si="15"/>
        <v>-0.13832408947569988</v>
      </c>
    </row>
    <row r="225" spans="1:7" x14ac:dyDescent="0.25">
      <c r="A225" s="8">
        <f t="shared" si="13"/>
        <v>19</v>
      </c>
      <c r="B225" s="8">
        <f t="shared" si="12"/>
        <v>8</v>
      </c>
      <c r="C225" s="5">
        <v>224</v>
      </c>
      <c r="D225" s="7">
        <v>2.6000000000000005</v>
      </c>
      <c r="E225" s="7">
        <v>2.6000000000000005</v>
      </c>
      <c r="F225">
        <f t="shared" si="14"/>
        <v>3.2911495016225629</v>
      </c>
      <c r="G225">
        <f t="shared" si="15"/>
        <v>2.5316831561266019E-3</v>
      </c>
    </row>
    <row r="226" spans="1:7" x14ac:dyDescent="0.25">
      <c r="A226" s="8">
        <f t="shared" si="13"/>
        <v>19</v>
      </c>
      <c r="B226" s="8">
        <f t="shared" si="12"/>
        <v>9</v>
      </c>
      <c r="C226" s="5">
        <v>225</v>
      </c>
      <c r="D226" s="7">
        <v>17.100000000000001</v>
      </c>
      <c r="E226" s="7">
        <v>17.100000000000001</v>
      </c>
      <c r="F226">
        <f t="shared" si="14"/>
        <v>4.7286066069830044</v>
      </c>
      <c r="G226">
        <f t="shared" si="15"/>
        <v>-4.5316459315080576E-2</v>
      </c>
    </row>
    <row r="227" spans="1:7" x14ac:dyDescent="0.25">
      <c r="A227" s="8">
        <f t="shared" si="13"/>
        <v>19</v>
      </c>
      <c r="B227" s="8">
        <f t="shared" si="12"/>
        <v>10</v>
      </c>
      <c r="C227" s="5">
        <v>226</v>
      </c>
      <c r="D227" s="7">
        <v>0</v>
      </c>
      <c r="E227" s="7">
        <v>0</v>
      </c>
      <c r="F227">
        <f t="shared" si="14"/>
        <v>26.219893839020706</v>
      </c>
      <c r="G227">
        <f t="shared" si="15"/>
        <v>9.6043567175900027E-2</v>
      </c>
    </row>
    <row r="228" spans="1:7" x14ac:dyDescent="0.25">
      <c r="A228" s="8">
        <f t="shared" si="13"/>
        <v>19</v>
      </c>
      <c r="B228" s="8">
        <f t="shared" si="12"/>
        <v>11</v>
      </c>
      <c r="C228" s="5">
        <v>227</v>
      </c>
      <c r="D228" s="7">
        <v>12.4</v>
      </c>
      <c r="E228" s="7">
        <v>12.4</v>
      </c>
      <c r="F228">
        <f t="shared" si="14"/>
        <v>27.687307017526535</v>
      </c>
      <c r="G228">
        <f t="shared" si="15"/>
        <v>5.5997461602661301E-2</v>
      </c>
    </row>
    <row r="229" spans="1:7" x14ac:dyDescent="0.25">
      <c r="A229" s="8">
        <f t="shared" si="13"/>
        <v>19</v>
      </c>
      <c r="B229" s="8">
        <f t="shared" si="12"/>
        <v>12</v>
      </c>
      <c r="C229" s="5">
        <v>228</v>
      </c>
      <c r="D229" s="7">
        <v>43.4</v>
      </c>
      <c r="E229" s="7">
        <v>43.4</v>
      </c>
      <c r="F229">
        <f t="shared" si="14"/>
        <v>35.767865139705563</v>
      </c>
      <c r="G229">
        <f t="shared" si="15"/>
        <v>-2.7956537949796467E-2</v>
      </c>
    </row>
    <row r="230" spans="1:7" x14ac:dyDescent="0.25">
      <c r="A230" s="8">
        <f t="shared" si="13"/>
        <v>20</v>
      </c>
      <c r="B230" s="8">
        <f t="shared" si="12"/>
        <v>1</v>
      </c>
      <c r="C230" s="5">
        <v>229</v>
      </c>
      <c r="D230" s="7">
        <v>17.700000000000003</v>
      </c>
      <c r="E230" s="7">
        <v>17.700000000000003</v>
      </c>
      <c r="F230">
        <f t="shared" si="14"/>
        <v>29.84582455211595</v>
      </c>
      <c r="G230">
        <f t="shared" si="15"/>
        <v>4.4490199824600535E-2</v>
      </c>
    </row>
    <row r="231" spans="1:7" x14ac:dyDescent="0.25">
      <c r="A231" s="8">
        <f t="shared" si="13"/>
        <v>20</v>
      </c>
      <c r="B231" s="8">
        <f t="shared" si="12"/>
        <v>2</v>
      </c>
      <c r="C231" s="5">
        <v>230</v>
      </c>
      <c r="D231" s="7">
        <v>34.4</v>
      </c>
      <c r="E231" s="7">
        <v>34.4</v>
      </c>
      <c r="F231">
        <f t="shared" si="14"/>
        <v>21.944193844087543</v>
      </c>
      <c r="G231">
        <f t="shared" si="15"/>
        <v>-4.5625663574770901E-2</v>
      </c>
    </row>
    <row r="232" spans="1:7" x14ac:dyDescent="0.25">
      <c r="A232" s="8">
        <f t="shared" si="13"/>
        <v>20</v>
      </c>
      <c r="B232" s="8">
        <f t="shared" si="12"/>
        <v>3</v>
      </c>
      <c r="C232" s="5">
        <v>231</v>
      </c>
      <c r="D232" s="7">
        <v>64.399999999999991</v>
      </c>
      <c r="E232" s="7">
        <v>64.399999999999991</v>
      </c>
      <c r="F232">
        <f t="shared" si="14"/>
        <v>46.373643622419323</v>
      </c>
      <c r="G232">
        <f t="shared" si="15"/>
        <v>-6.6030609441687427E-2</v>
      </c>
    </row>
    <row r="233" spans="1:7" x14ac:dyDescent="0.25">
      <c r="A233" s="8">
        <f t="shared" si="13"/>
        <v>20</v>
      </c>
      <c r="B233" s="8">
        <f t="shared" si="12"/>
        <v>4</v>
      </c>
      <c r="C233" s="5">
        <v>232</v>
      </c>
      <c r="D233" s="7">
        <v>48</v>
      </c>
      <c r="E233" s="7">
        <v>48</v>
      </c>
      <c r="F233">
        <f t="shared" si="14"/>
        <v>57.56745906561661</v>
      </c>
      <c r="G233">
        <f t="shared" si="15"/>
        <v>3.5045637602991245E-2</v>
      </c>
    </row>
    <row r="234" spans="1:7" x14ac:dyDescent="0.25">
      <c r="A234" s="8">
        <f t="shared" si="13"/>
        <v>20</v>
      </c>
      <c r="B234" s="8">
        <f t="shared" si="12"/>
        <v>5</v>
      </c>
      <c r="C234" s="5">
        <v>233</v>
      </c>
      <c r="D234" s="7">
        <v>60</v>
      </c>
      <c r="E234" s="7">
        <v>60</v>
      </c>
      <c r="F234">
        <f t="shared" si="14"/>
        <v>43.78844320499492</v>
      </c>
      <c r="G234">
        <f t="shared" si="15"/>
        <v>-5.9382991923095534E-2</v>
      </c>
    </row>
    <row r="235" spans="1:7" x14ac:dyDescent="0.25">
      <c r="A235" s="8">
        <f t="shared" si="13"/>
        <v>20</v>
      </c>
      <c r="B235" s="8">
        <f t="shared" si="12"/>
        <v>6</v>
      </c>
      <c r="C235" s="5">
        <v>234</v>
      </c>
      <c r="D235" s="7">
        <v>8.5</v>
      </c>
      <c r="E235" s="7">
        <v>8.5</v>
      </c>
      <c r="F235">
        <f t="shared" si="14"/>
        <v>6.8441021579304246</v>
      </c>
      <c r="G235">
        <f t="shared" si="15"/>
        <v>-6.0655598610607157E-3</v>
      </c>
    </row>
    <row r="236" spans="1:7" x14ac:dyDescent="0.25">
      <c r="A236" s="8">
        <f t="shared" si="13"/>
        <v>20</v>
      </c>
      <c r="B236" s="8">
        <f t="shared" si="12"/>
        <v>7</v>
      </c>
      <c r="C236" s="5">
        <v>235</v>
      </c>
      <c r="D236" s="7">
        <v>0</v>
      </c>
      <c r="E236" s="7">
        <v>0</v>
      </c>
      <c r="F236">
        <f t="shared" si="14"/>
        <v>9.6009574604130012</v>
      </c>
      <c r="G236">
        <f t="shared" si="15"/>
        <v>3.5168342345835171E-2</v>
      </c>
    </row>
    <row r="237" spans="1:7" x14ac:dyDescent="0.25">
      <c r="A237" s="8">
        <f t="shared" si="13"/>
        <v>20</v>
      </c>
      <c r="B237" s="8">
        <f t="shared" si="12"/>
        <v>8</v>
      </c>
      <c r="C237" s="5">
        <v>236</v>
      </c>
      <c r="D237" s="7">
        <v>0</v>
      </c>
      <c r="E237" s="7">
        <v>0</v>
      </c>
      <c r="F237">
        <f t="shared" si="14"/>
        <v>3.8779344179535995</v>
      </c>
      <c r="G237">
        <f t="shared" si="15"/>
        <v>1.4204887977852012E-2</v>
      </c>
    </row>
    <row r="238" spans="1:7" x14ac:dyDescent="0.25">
      <c r="A238" s="8">
        <f t="shared" si="13"/>
        <v>20</v>
      </c>
      <c r="B238" s="8">
        <f t="shared" si="12"/>
        <v>9</v>
      </c>
      <c r="C238" s="5">
        <v>237</v>
      </c>
      <c r="D238" s="7">
        <v>14.4</v>
      </c>
      <c r="E238" s="7">
        <v>14.4</v>
      </c>
      <c r="F238">
        <f t="shared" si="14"/>
        <v>4.0732786354522723</v>
      </c>
      <c r="G238">
        <f t="shared" si="15"/>
        <v>-3.7826818185156513E-2</v>
      </c>
    </row>
    <row r="239" spans="1:7" x14ac:dyDescent="0.25">
      <c r="A239" s="8">
        <f t="shared" si="13"/>
        <v>20</v>
      </c>
      <c r="B239" s="8">
        <f t="shared" si="12"/>
        <v>10</v>
      </c>
      <c r="C239" s="5">
        <v>238</v>
      </c>
      <c r="D239" s="7">
        <v>6.2</v>
      </c>
      <c r="E239" s="7">
        <v>6.2</v>
      </c>
      <c r="F239">
        <f t="shared" si="14"/>
        <v>24.845671805503702</v>
      </c>
      <c r="G239">
        <f t="shared" si="15"/>
        <v>6.8299164122724187E-2</v>
      </c>
    </row>
    <row r="240" spans="1:7" x14ac:dyDescent="0.25">
      <c r="A240" s="8">
        <f>IF(B240=1,A238+1,A238)</f>
        <v>20</v>
      </c>
      <c r="B240" s="8">
        <f t="shared" si="12"/>
        <v>11</v>
      </c>
      <c r="C240" s="5">
        <v>239</v>
      </c>
      <c r="D240" s="7">
        <v>13</v>
      </c>
      <c r="E240" s="7">
        <v>13</v>
      </c>
      <c r="F240">
        <f t="shared" si="14"/>
        <v>28.1256758830514</v>
      </c>
      <c r="G240">
        <f t="shared" si="15"/>
        <v>5.5405406165023444E-2</v>
      </c>
    </row>
    <row r="241" spans="1:7" x14ac:dyDescent="0.25">
      <c r="A241" s="8">
        <f t="shared" si="13"/>
        <v>20</v>
      </c>
      <c r="B241" s="8">
        <f t="shared" si="12"/>
        <v>12</v>
      </c>
      <c r="C241" s="5">
        <v>240</v>
      </c>
      <c r="D241" s="7">
        <v>18.899999999999999</v>
      </c>
      <c r="E241" s="7">
        <v>18.899999999999999</v>
      </c>
      <c r="F241">
        <f t="shared" si="14"/>
        <v>24.692887452286982</v>
      </c>
      <c r="G241">
        <f t="shared" si="15"/>
        <v>2.1219367957095177E-2</v>
      </c>
    </row>
    <row r="242" spans="1:7" x14ac:dyDescent="0.25">
      <c r="A242" s="8">
        <f t="shared" si="13"/>
        <v>21</v>
      </c>
      <c r="B242" s="8">
        <f t="shared" si="12"/>
        <v>1</v>
      </c>
      <c r="C242" s="5">
        <v>241</v>
      </c>
      <c r="D242" s="7">
        <v>29.3</v>
      </c>
      <c r="E242" s="7">
        <v>29.3</v>
      </c>
      <c r="F242">
        <f t="shared" si="14"/>
        <v>27.402047367884908</v>
      </c>
      <c r="G242">
        <f t="shared" si="15"/>
        <v>-6.9522074436450289E-3</v>
      </c>
    </row>
    <row r="243" spans="1:7" x14ac:dyDescent="0.25">
      <c r="A243" s="8">
        <f t="shared" si="13"/>
        <v>21</v>
      </c>
      <c r="B243" s="8">
        <f t="shared" si="12"/>
        <v>2</v>
      </c>
      <c r="C243" s="5">
        <v>242</v>
      </c>
      <c r="D243" s="7">
        <v>39.699999999999996</v>
      </c>
      <c r="E243" s="7">
        <v>39.699999999999996</v>
      </c>
      <c r="F243">
        <f t="shared" si="14"/>
        <v>27.438073916780784</v>
      </c>
      <c r="G243">
        <f t="shared" si="15"/>
        <v>-4.4915480158312128E-2</v>
      </c>
    </row>
    <row r="244" spans="1:7" x14ac:dyDescent="0.25">
      <c r="A244" s="8">
        <f t="shared" si="13"/>
        <v>21</v>
      </c>
      <c r="B244" s="8">
        <f t="shared" si="12"/>
        <v>3</v>
      </c>
      <c r="C244" s="5">
        <v>243</v>
      </c>
      <c r="D244" s="7">
        <v>42.400000000000006</v>
      </c>
      <c r="E244" s="7">
        <v>42.400000000000006</v>
      </c>
      <c r="F244">
        <f t="shared" si="14"/>
        <v>45.181885324075331</v>
      </c>
      <c r="G244">
        <f t="shared" si="15"/>
        <v>1.019005613214405E-2</v>
      </c>
    </row>
    <row r="245" spans="1:7" x14ac:dyDescent="0.25">
      <c r="A245" s="8">
        <f t="shared" si="13"/>
        <v>21</v>
      </c>
      <c r="B245" s="8">
        <f t="shared" si="12"/>
        <v>4</v>
      </c>
      <c r="C245" s="5">
        <v>244</v>
      </c>
      <c r="D245" s="7">
        <v>77.8</v>
      </c>
      <c r="E245" s="7">
        <v>77.8</v>
      </c>
      <c r="F245">
        <f t="shared" si="14"/>
        <v>62.375402676408463</v>
      </c>
      <c r="G245">
        <f t="shared" si="15"/>
        <v>-5.6500356496672288E-2</v>
      </c>
    </row>
    <row r="246" spans="1:7" x14ac:dyDescent="0.25">
      <c r="A246" s="8">
        <f t="shared" si="13"/>
        <v>21</v>
      </c>
      <c r="B246" s="8">
        <f t="shared" si="12"/>
        <v>5</v>
      </c>
      <c r="C246" s="5">
        <v>245</v>
      </c>
      <c r="D246" s="7">
        <v>73.199999999999989</v>
      </c>
      <c r="E246" s="7">
        <v>73.199999999999989</v>
      </c>
      <c r="F246">
        <f t="shared" si="14"/>
        <v>46.356746151515097</v>
      </c>
      <c r="G246">
        <f t="shared" si="15"/>
        <v>-9.832693717393734E-2</v>
      </c>
    </row>
    <row r="247" spans="1:7" x14ac:dyDescent="0.25">
      <c r="A247" s="8">
        <f t="shared" si="13"/>
        <v>21</v>
      </c>
      <c r="B247" s="8">
        <f t="shared" si="12"/>
        <v>6</v>
      </c>
      <c r="C247" s="5">
        <v>246</v>
      </c>
      <c r="D247" s="7">
        <v>0.6</v>
      </c>
      <c r="E247" s="7">
        <v>0.6</v>
      </c>
      <c r="F247">
        <f t="shared" si="14"/>
        <v>15.094185019149656</v>
      </c>
      <c r="G247">
        <f t="shared" si="15"/>
        <v>5.309225281739801E-2</v>
      </c>
    </row>
    <row r="248" spans="1:7" x14ac:dyDescent="0.25">
      <c r="A248" s="8">
        <f t="shared" si="13"/>
        <v>21</v>
      </c>
      <c r="B248" s="8">
        <f t="shared" si="12"/>
        <v>7</v>
      </c>
      <c r="C248" s="5">
        <v>247</v>
      </c>
      <c r="D248" s="7">
        <v>2.2000000000000002</v>
      </c>
      <c r="E248" s="7">
        <v>2.2000000000000002</v>
      </c>
      <c r="F248">
        <f t="shared" si="14"/>
        <v>4.0433672053532659</v>
      </c>
      <c r="G248">
        <f t="shared" si="15"/>
        <v>6.7522608254698378E-3</v>
      </c>
    </row>
    <row r="249" spans="1:7" x14ac:dyDescent="0.25">
      <c r="A249" s="8">
        <f t="shared" si="13"/>
        <v>21</v>
      </c>
      <c r="B249" s="8">
        <f t="shared" si="12"/>
        <v>8</v>
      </c>
      <c r="C249" s="5">
        <v>248</v>
      </c>
      <c r="D249" s="7">
        <v>0</v>
      </c>
      <c r="E249" s="7">
        <v>0</v>
      </c>
      <c r="F249">
        <f t="shared" si="14"/>
        <v>3.7065548050504451</v>
      </c>
      <c r="G249">
        <f t="shared" si="15"/>
        <v>1.3577123828023608E-2</v>
      </c>
    </row>
    <row r="250" spans="1:7" x14ac:dyDescent="0.25">
      <c r="A250" s="8">
        <f t="shared" si="13"/>
        <v>21</v>
      </c>
      <c r="B250" s="8">
        <f t="shared" si="12"/>
        <v>9</v>
      </c>
      <c r="C250" s="5">
        <v>249</v>
      </c>
      <c r="D250" s="7">
        <v>10.200000000000001</v>
      </c>
      <c r="E250" s="7">
        <v>10.200000000000001</v>
      </c>
      <c r="F250">
        <f t="shared" si="14"/>
        <v>4.0807607758938484</v>
      </c>
      <c r="G250">
        <f t="shared" si="15"/>
        <v>-2.241479569269653E-2</v>
      </c>
    </row>
    <row r="251" spans="1:7" x14ac:dyDescent="0.25">
      <c r="A251" s="8">
        <f t="shared" si="13"/>
        <v>21</v>
      </c>
      <c r="B251" s="8">
        <f t="shared" si="12"/>
        <v>10</v>
      </c>
      <c r="C251" s="5">
        <v>250</v>
      </c>
      <c r="D251" s="7">
        <v>22.3</v>
      </c>
      <c r="E251" s="7">
        <v>22.3</v>
      </c>
      <c r="F251">
        <f t="shared" si="14"/>
        <v>22.622329751265898</v>
      </c>
      <c r="G251">
        <f t="shared" si="15"/>
        <v>1.1806950595820416E-3</v>
      </c>
    </row>
    <row r="252" spans="1:7" x14ac:dyDescent="0.25">
      <c r="A252" s="8">
        <f t="shared" si="13"/>
        <v>21</v>
      </c>
      <c r="B252" s="8">
        <f t="shared" si="12"/>
        <v>11</v>
      </c>
      <c r="C252" s="5">
        <v>251</v>
      </c>
      <c r="D252" s="7">
        <v>15</v>
      </c>
      <c r="E252" s="7">
        <v>15</v>
      </c>
      <c r="F252">
        <f t="shared" si="14"/>
        <v>28.305928703377106</v>
      </c>
      <c r="G252">
        <f t="shared" si="15"/>
        <v>4.873966558013592E-2</v>
      </c>
    </row>
    <row r="253" spans="1:7" x14ac:dyDescent="0.25">
      <c r="A253" s="8">
        <f t="shared" si="13"/>
        <v>21</v>
      </c>
      <c r="B253" s="8">
        <f t="shared" si="12"/>
        <v>12</v>
      </c>
      <c r="C253" s="5">
        <v>252</v>
      </c>
      <c r="D253" s="7">
        <v>29.500000000000004</v>
      </c>
      <c r="E253" s="7">
        <v>29.500000000000004</v>
      </c>
      <c r="F253">
        <f t="shared" si="14"/>
        <v>28.620737241543857</v>
      </c>
      <c r="G253">
        <f t="shared" si="15"/>
        <v>-3.22074270496757E-3</v>
      </c>
    </row>
    <row r="254" spans="1:7" x14ac:dyDescent="0.25">
      <c r="A254" s="8">
        <f t="shared" si="13"/>
        <v>22</v>
      </c>
      <c r="B254" s="8">
        <f t="shared" si="12"/>
        <v>1</v>
      </c>
      <c r="C254" s="5">
        <v>253</v>
      </c>
      <c r="D254" s="7">
        <v>43.7</v>
      </c>
      <c r="E254" s="7">
        <v>43.7</v>
      </c>
      <c r="F254">
        <f t="shared" si="14"/>
        <v>27.904803439883214</v>
      </c>
      <c r="G254">
        <f t="shared" si="15"/>
        <v>-5.7857862857570656E-2</v>
      </c>
    </row>
    <row r="255" spans="1:7" x14ac:dyDescent="0.25">
      <c r="A255" s="8">
        <f t="shared" si="13"/>
        <v>22</v>
      </c>
      <c r="B255" s="8">
        <f t="shared" si="12"/>
        <v>2</v>
      </c>
      <c r="C255" s="5">
        <v>254</v>
      </c>
      <c r="D255" s="7">
        <v>16.600000000000001</v>
      </c>
      <c r="E255" s="7">
        <v>16.600000000000001</v>
      </c>
      <c r="F255">
        <f t="shared" si="14"/>
        <v>27.460925697387427</v>
      </c>
      <c r="G255">
        <f t="shared" si="15"/>
        <v>3.9783610613140757E-2</v>
      </c>
    </row>
    <row r="256" spans="1:7" x14ac:dyDescent="0.25">
      <c r="A256" s="8">
        <f t="shared" si="13"/>
        <v>22</v>
      </c>
      <c r="B256" s="8">
        <f t="shared" si="12"/>
        <v>3</v>
      </c>
      <c r="C256" s="5">
        <v>255</v>
      </c>
      <c r="D256" s="7">
        <v>52.3</v>
      </c>
      <c r="E256" s="7">
        <v>52.3</v>
      </c>
      <c r="F256">
        <f t="shared" si="14"/>
        <v>47.909141569567083</v>
      </c>
      <c r="G256">
        <f t="shared" si="15"/>
        <v>-1.6083730514406279E-2</v>
      </c>
    </row>
    <row r="257" spans="1:7" x14ac:dyDescent="0.25">
      <c r="A257" s="8">
        <f t="shared" si="13"/>
        <v>22</v>
      </c>
      <c r="B257" s="8">
        <f t="shared" si="12"/>
        <v>4</v>
      </c>
      <c r="C257" s="5">
        <v>256</v>
      </c>
      <c r="D257" s="7">
        <v>45.6</v>
      </c>
      <c r="E257" s="7">
        <v>45.6</v>
      </c>
      <c r="F257">
        <f t="shared" si="14"/>
        <v>52.050408528062803</v>
      </c>
      <c r="G257">
        <f t="shared" si="15"/>
        <v>2.3627870066164108E-2</v>
      </c>
    </row>
    <row r="258" spans="1:7" x14ac:dyDescent="0.25">
      <c r="A258" s="8">
        <f t="shared" si="13"/>
        <v>22</v>
      </c>
      <c r="B258" s="8">
        <f t="shared" si="12"/>
        <v>5</v>
      </c>
      <c r="C258" s="5">
        <v>257</v>
      </c>
      <c r="D258" s="7">
        <v>96.2</v>
      </c>
      <c r="E258" s="7">
        <v>96.2</v>
      </c>
      <c r="F258">
        <f t="shared" si="14"/>
        <v>46.297323682012461</v>
      </c>
      <c r="G258">
        <f t="shared" si="15"/>
        <v>-0.18279368614647451</v>
      </c>
    </row>
    <row r="259" spans="1:7" x14ac:dyDescent="0.25">
      <c r="A259" s="8">
        <f t="shared" si="13"/>
        <v>22</v>
      </c>
      <c r="B259" s="8">
        <f t="shared" ref="B259:B322" si="16">IF(MOD(C259,12)=0,12,MOD(C259,12))</f>
        <v>6</v>
      </c>
      <c r="C259" s="5">
        <v>258</v>
      </c>
      <c r="D259" s="7">
        <v>15.2</v>
      </c>
      <c r="E259" s="7">
        <v>15.2</v>
      </c>
      <c r="F259">
        <f t="shared" si="14"/>
        <v>15.646843601907968</v>
      </c>
      <c r="G259">
        <f t="shared" si="15"/>
        <v>1.6367897505786381E-3</v>
      </c>
    </row>
    <row r="260" spans="1:7" x14ac:dyDescent="0.25">
      <c r="A260" s="8">
        <f t="shared" ref="A260:A323" si="17">IF(B260=1,A259+1,A259)</f>
        <v>22</v>
      </c>
      <c r="B260" s="8">
        <f t="shared" si="16"/>
        <v>7</v>
      </c>
      <c r="C260" s="5">
        <v>259</v>
      </c>
      <c r="D260" s="7">
        <v>12</v>
      </c>
      <c r="E260" s="7">
        <v>12</v>
      </c>
      <c r="F260">
        <f t="shared" si="14"/>
        <v>2.7826530062618748</v>
      </c>
      <c r="G260">
        <f t="shared" si="15"/>
        <v>-3.3763175801238554E-2</v>
      </c>
    </row>
    <row r="261" spans="1:7" x14ac:dyDescent="0.25">
      <c r="A261" s="8">
        <f t="shared" si="17"/>
        <v>22</v>
      </c>
      <c r="B261" s="8">
        <f t="shared" si="16"/>
        <v>8</v>
      </c>
      <c r="C261" s="5">
        <v>260</v>
      </c>
      <c r="D261" s="7">
        <v>0.2</v>
      </c>
      <c r="E261" s="7">
        <v>0.2</v>
      </c>
      <c r="F261">
        <f t="shared" si="14"/>
        <v>3.6735084983300288</v>
      </c>
      <c r="G261">
        <f t="shared" si="15"/>
        <v>1.2723474352857247E-2</v>
      </c>
    </row>
    <row r="262" spans="1:7" x14ac:dyDescent="0.25">
      <c r="A262" s="8">
        <f t="shared" si="17"/>
        <v>22</v>
      </c>
      <c r="B262" s="8">
        <f t="shared" si="16"/>
        <v>9</v>
      </c>
      <c r="C262" s="5">
        <v>261</v>
      </c>
      <c r="D262" s="7">
        <v>0</v>
      </c>
      <c r="E262" s="7">
        <v>0</v>
      </c>
      <c r="F262">
        <f t="shared" si="14"/>
        <v>4.2442280117935924</v>
      </c>
      <c r="G262">
        <f t="shared" si="15"/>
        <v>1.5546622753822683E-2</v>
      </c>
    </row>
    <row r="263" spans="1:7" x14ac:dyDescent="0.25">
      <c r="A263" s="8">
        <f t="shared" si="17"/>
        <v>22</v>
      </c>
      <c r="B263" s="8">
        <f t="shared" si="16"/>
        <v>10</v>
      </c>
      <c r="C263" s="5">
        <v>262</v>
      </c>
      <c r="D263" s="7">
        <v>19.399999999999999</v>
      </c>
      <c r="E263" s="7">
        <v>19.399999999999999</v>
      </c>
      <c r="F263">
        <f t="shared" si="14"/>
        <v>17.359032020862916</v>
      </c>
      <c r="G263">
        <f t="shared" si="15"/>
        <v>-7.4760731836523179E-3</v>
      </c>
    </row>
    <row r="264" spans="1:7" x14ac:dyDescent="0.25">
      <c r="A264" s="8">
        <f t="shared" si="17"/>
        <v>22</v>
      </c>
      <c r="B264" s="8">
        <f t="shared" si="16"/>
        <v>11</v>
      </c>
      <c r="C264" s="5">
        <v>263</v>
      </c>
      <c r="D264" s="7">
        <v>27.4</v>
      </c>
      <c r="E264" s="7">
        <v>27.4</v>
      </c>
      <c r="F264">
        <f t="shared" si="14"/>
        <v>29.692259408207899</v>
      </c>
      <c r="G264">
        <f t="shared" si="15"/>
        <v>8.3965546088201493E-3</v>
      </c>
    </row>
    <row r="265" spans="1:7" x14ac:dyDescent="0.25">
      <c r="A265" s="8">
        <f t="shared" si="17"/>
        <v>22</v>
      </c>
      <c r="B265" s="8">
        <f t="shared" si="16"/>
        <v>12</v>
      </c>
      <c r="C265" s="5">
        <v>264</v>
      </c>
      <c r="D265" s="7">
        <v>37.200000000000003</v>
      </c>
      <c r="E265" s="7">
        <v>37.200000000000003</v>
      </c>
      <c r="F265">
        <f t="shared" si="14"/>
        <v>31.095001317912477</v>
      </c>
      <c r="G265">
        <f t="shared" si="15"/>
        <v>-2.2362632535119144E-2</v>
      </c>
    </row>
    <row r="266" spans="1:7" x14ac:dyDescent="0.25">
      <c r="A266" s="8">
        <f t="shared" si="17"/>
        <v>23</v>
      </c>
      <c r="B266" s="8">
        <f t="shared" si="16"/>
        <v>1</v>
      </c>
      <c r="C266" s="5">
        <v>265</v>
      </c>
      <c r="D266" s="7">
        <v>22.799999999999997</v>
      </c>
      <c r="E266" s="7">
        <v>22.799999999999997</v>
      </c>
      <c r="F266">
        <f t="shared" si="14"/>
        <v>27.70057470964484</v>
      </c>
      <c r="G266">
        <f t="shared" si="15"/>
        <v>1.7950823112252174E-2</v>
      </c>
    </row>
    <row r="267" spans="1:7" x14ac:dyDescent="0.25">
      <c r="A267" s="8">
        <f t="shared" si="17"/>
        <v>23</v>
      </c>
      <c r="B267" s="8">
        <f t="shared" si="16"/>
        <v>2</v>
      </c>
      <c r="C267" s="5">
        <v>266</v>
      </c>
      <c r="D267" s="7">
        <v>21.4</v>
      </c>
      <c r="E267" s="7">
        <v>21.4</v>
      </c>
      <c r="F267">
        <f t="shared" si="14"/>
        <v>29.081675266077443</v>
      </c>
      <c r="G267">
        <f t="shared" si="15"/>
        <v>2.8138004637646319E-2</v>
      </c>
    </row>
    <row r="268" spans="1:7" x14ac:dyDescent="0.25">
      <c r="A268" s="8">
        <f t="shared" si="17"/>
        <v>23</v>
      </c>
      <c r="B268" s="8">
        <f t="shared" si="16"/>
        <v>3</v>
      </c>
      <c r="C268" s="5">
        <v>267</v>
      </c>
      <c r="D268" s="7">
        <v>55.8</v>
      </c>
      <c r="E268" s="7">
        <v>55.8</v>
      </c>
      <c r="F268">
        <f t="shared" si="14"/>
        <v>41.286028893273816</v>
      </c>
      <c r="G268">
        <f t="shared" si="15"/>
        <v>-5.316472932866733E-2</v>
      </c>
    </row>
    <row r="269" spans="1:7" x14ac:dyDescent="0.25">
      <c r="A269" s="8">
        <f t="shared" si="17"/>
        <v>23</v>
      </c>
      <c r="B269" s="8">
        <f t="shared" si="16"/>
        <v>4</v>
      </c>
      <c r="C269" s="5">
        <v>268</v>
      </c>
      <c r="D269" s="7">
        <v>15</v>
      </c>
      <c r="E269" s="7">
        <v>15</v>
      </c>
      <c r="F269">
        <f t="shared" si="14"/>
        <v>52.387021581957427</v>
      </c>
      <c r="G269">
        <f t="shared" si="15"/>
        <v>0.13694879700350707</v>
      </c>
    </row>
    <row r="270" spans="1:7" x14ac:dyDescent="0.25">
      <c r="A270" s="8">
        <f t="shared" si="17"/>
        <v>23</v>
      </c>
      <c r="B270" s="8">
        <f t="shared" si="16"/>
        <v>5</v>
      </c>
      <c r="C270" s="5">
        <v>269</v>
      </c>
      <c r="D270" s="7">
        <v>40.799999999999997</v>
      </c>
      <c r="E270" s="7">
        <v>40.799999999999997</v>
      </c>
      <c r="F270">
        <f t="shared" si="14"/>
        <v>40.165927902113921</v>
      </c>
      <c r="G270">
        <f t="shared" si="15"/>
        <v>-2.3226084171651131E-3</v>
      </c>
    </row>
    <row r="271" spans="1:7" x14ac:dyDescent="0.25">
      <c r="A271" s="8">
        <f t="shared" si="17"/>
        <v>23</v>
      </c>
      <c r="B271" s="8">
        <f t="shared" si="16"/>
        <v>6</v>
      </c>
      <c r="C271" s="5">
        <v>270</v>
      </c>
      <c r="D271" s="7">
        <v>29.6</v>
      </c>
      <c r="E271" s="7">
        <v>29.6</v>
      </c>
      <c r="F271">
        <f t="shared" ref="F271:F334" si="18">IF(B271=1,M$3+M$4*E270+M$5*E269+M$6*E260+M$7*E259,IF(B271=2,N$3+N$4*E270+N$5*E269+N$6*E260+N$7*E259,IF(B271=3,O$3+O$4*E270+O$5*E269+O$6*E260+O$7*E259,IF(B271=4,P$3+P$4*E270+P$5*E269+P$6*E260+P$7*E259,IF(B271=5,Q$3+Q$4*E270+Q$5*E269+Q$6*E260+Q$7*E259,IF(B271=6,R$3+R$4*E270+R$5*E269+R$6*E260+R$7*E259,IF(B271=7,S$3+S$4*E270+S$5*E269+S$6*E260+S$7*E259,IF(B271=8,T$3+T$4*E270+T$5*E269+T$6*E260+T$7*E259,IF(B271=9,U$3+U$4*E270+U$5*E269+U$6*E260+U$7*E259,IF(B271=10,V$3+V$4*E270+V$5*E269+V$6*E260+V$7*E259,IF(B271=11,W$3+W$4*E270+W$5*E269+W$6*E260+W$7*E259,IF(B271=12,X$3+X$4*E270+X$5*E269+X$6*E260+X$7*E259))))))))))))</f>
        <v>10.704215546836611</v>
      </c>
      <c r="G271">
        <f t="shared" ref="G271:G334" si="19">(F271-E271)/273</f>
        <v>-6.9215327667265167E-2</v>
      </c>
    </row>
    <row r="272" spans="1:7" x14ac:dyDescent="0.25">
      <c r="A272" s="8">
        <f t="shared" si="17"/>
        <v>23</v>
      </c>
      <c r="B272" s="8">
        <f t="shared" si="16"/>
        <v>7</v>
      </c>
      <c r="C272" s="5">
        <v>271</v>
      </c>
      <c r="D272" s="7">
        <v>0</v>
      </c>
      <c r="E272" s="7">
        <v>0</v>
      </c>
      <c r="F272">
        <f t="shared" si="18"/>
        <v>6.9837064596244804</v>
      </c>
      <c r="G272">
        <f t="shared" si="19"/>
        <v>2.5581342342946813E-2</v>
      </c>
    </row>
    <row r="273" spans="1:7" x14ac:dyDescent="0.25">
      <c r="A273" s="8">
        <f t="shared" si="17"/>
        <v>23</v>
      </c>
      <c r="B273" s="8">
        <f t="shared" si="16"/>
        <v>8</v>
      </c>
      <c r="C273" s="5">
        <v>272</v>
      </c>
      <c r="D273" s="7">
        <v>0</v>
      </c>
      <c r="E273" s="7">
        <v>0</v>
      </c>
      <c r="F273">
        <f t="shared" si="18"/>
        <v>3.464914441324265</v>
      </c>
      <c r="G273">
        <f t="shared" si="19"/>
        <v>1.2691994290565074E-2</v>
      </c>
    </row>
    <row r="274" spans="1:7" x14ac:dyDescent="0.25">
      <c r="A274" s="8">
        <f t="shared" si="17"/>
        <v>23</v>
      </c>
      <c r="B274" s="8">
        <f t="shared" si="16"/>
        <v>9</v>
      </c>
      <c r="C274" s="5">
        <v>273</v>
      </c>
      <c r="D274" s="7">
        <v>0</v>
      </c>
      <c r="E274" s="7">
        <v>0</v>
      </c>
      <c r="F274">
        <f t="shared" si="18"/>
        <v>3.7461762209072269</v>
      </c>
      <c r="G274">
        <f t="shared" si="19"/>
        <v>1.3722257219440391E-2</v>
      </c>
    </row>
    <row r="275" spans="1:7" x14ac:dyDescent="0.25">
      <c r="A275" s="8">
        <f t="shared" si="17"/>
        <v>23</v>
      </c>
      <c r="B275" s="8">
        <f t="shared" si="16"/>
        <v>10</v>
      </c>
      <c r="C275" s="5">
        <v>274</v>
      </c>
      <c r="D275" s="7">
        <v>1.2</v>
      </c>
      <c r="E275" s="7">
        <v>1.2</v>
      </c>
      <c r="F275">
        <f t="shared" si="18"/>
        <v>18.510021421628963</v>
      </c>
      <c r="G275">
        <f t="shared" si="19"/>
        <v>6.3406671874098763E-2</v>
      </c>
    </row>
    <row r="276" spans="1:7" x14ac:dyDescent="0.25">
      <c r="A276" s="8">
        <f t="shared" si="17"/>
        <v>23</v>
      </c>
      <c r="B276" s="8">
        <f t="shared" si="16"/>
        <v>11</v>
      </c>
      <c r="C276" s="5">
        <v>275</v>
      </c>
      <c r="D276" s="7">
        <v>45.4</v>
      </c>
      <c r="E276" s="7">
        <v>45.4</v>
      </c>
      <c r="F276">
        <f t="shared" si="18"/>
        <v>34.159846914672869</v>
      </c>
      <c r="G276">
        <f t="shared" si="19"/>
        <v>-4.11727219242752E-2</v>
      </c>
    </row>
    <row r="277" spans="1:7" x14ac:dyDescent="0.25">
      <c r="A277" s="8">
        <f t="shared" si="17"/>
        <v>23</v>
      </c>
      <c r="B277" s="8">
        <f t="shared" si="16"/>
        <v>12</v>
      </c>
      <c r="C277" s="5">
        <v>276</v>
      </c>
      <c r="D277" s="7">
        <v>58.8</v>
      </c>
      <c r="E277" s="7">
        <v>58.8</v>
      </c>
      <c r="F277">
        <f t="shared" si="18"/>
        <v>28.086824140754032</v>
      </c>
      <c r="G277">
        <f t="shared" si="19"/>
        <v>-0.11250247567489365</v>
      </c>
    </row>
    <row r="278" spans="1:7" x14ac:dyDescent="0.25">
      <c r="A278" s="8">
        <f t="shared" si="17"/>
        <v>24</v>
      </c>
      <c r="B278" s="8">
        <f t="shared" si="16"/>
        <v>1</v>
      </c>
      <c r="C278" s="5">
        <v>277</v>
      </c>
      <c r="D278" s="7">
        <v>46</v>
      </c>
      <c r="E278" s="7">
        <v>46</v>
      </c>
      <c r="F278">
        <f t="shared" si="18"/>
        <v>23.547658363424851</v>
      </c>
      <c r="G278">
        <f t="shared" si="19"/>
        <v>-8.224300965778443E-2</v>
      </c>
    </row>
    <row r="279" spans="1:7" x14ac:dyDescent="0.25">
      <c r="A279" s="8">
        <f t="shared" si="17"/>
        <v>24</v>
      </c>
      <c r="B279" s="8">
        <f t="shared" si="16"/>
        <v>2</v>
      </c>
      <c r="C279" s="5">
        <v>278</v>
      </c>
      <c r="D279" s="7">
        <v>30.799999999999997</v>
      </c>
      <c r="E279" s="7">
        <v>30.799999999999997</v>
      </c>
      <c r="F279">
        <f t="shared" si="18"/>
        <v>27.41944661191382</v>
      </c>
      <c r="G279">
        <f t="shared" si="19"/>
        <v>-1.2382979443539111E-2</v>
      </c>
    </row>
    <row r="280" spans="1:7" x14ac:dyDescent="0.25">
      <c r="A280" s="8">
        <f t="shared" si="17"/>
        <v>24</v>
      </c>
      <c r="B280" s="8">
        <f t="shared" si="16"/>
        <v>3</v>
      </c>
      <c r="C280" s="5">
        <v>279</v>
      </c>
      <c r="D280" s="7">
        <v>64.2</v>
      </c>
      <c r="E280" s="7">
        <v>64.2</v>
      </c>
      <c r="F280">
        <f t="shared" si="18"/>
        <v>46.094075754051978</v>
      </c>
      <c r="G280">
        <f t="shared" si="19"/>
        <v>-6.632206683497445E-2</v>
      </c>
    </row>
    <row r="281" spans="1:7" x14ac:dyDescent="0.25">
      <c r="A281" s="8">
        <f t="shared" si="17"/>
        <v>24</v>
      </c>
      <c r="B281" s="8">
        <f t="shared" si="16"/>
        <v>4</v>
      </c>
      <c r="C281" s="5">
        <v>280</v>
      </c>
      <c r="D281" s="7">
        <v>27.1</v>
      </c>
      <c r="E281" s="7">
        <v>27.1</v>
      </c>
      <c r="F281">
        <f t="shared" si="18"/>
        <v>47.577572536221226</v>
      </c>
      <c r="G281">
        <f t="shared" si="19"/>
        <v>7.500942320960155E-2</v>
      </c>
    </row>
    <row r="282" spans="1:7" x14ac:dyDescent="0.25">
      <c r="A282" s="8">
        <f t="shared" si="17"/>
        <v>24</v>
      </c>
      <c r="B282" s="8">
        <f t="shared" si="16"/>
        <v>5</v>
      </c>
      <c r="C282" s="5">
        <v>281</v>
      </c>
      <c r="D282" s="7">
        <v>26.800000000000004</v>
      </c>
      <c r="E282" s="7">
        <v>26.800000000000004</v>
      </c>
      <c r="F282">
        <f t="shared" si="18"/>
        <v>34.393439038546745</v>
      </c>
      <c r="G282">
        <f t="shared" si="19"/>
        <v>2.7814795012991726E-2</v>
      </c>
    </row>
    <row r="283" spans="1:7" x14ac:dyDescent="0.25">
      <c r="A283" s="8">
        <f t="shared" si="17"/>
        <v>24</v>
      </c>
      <c r="B283" s="8">
        <f t="shared" si="16"/>
        <v>6</v>
      </c>
      <c r="C283" s="5">
        <v>282</v>
      </c>
      <c r="D283" s="7">
        <v>12.1</v>
      </c>
      <c r="E283" s="7">
        <v>12.1</v>
      </c>
      <c r="F283">
        <f t="shared" si="18"/>
        <v>13.688237681396297</v>
      </c>
      <c r="G283">
        <f t="shared" si="19"/>
        <v>5.8177204446750808E-3</v>
      </c>
    </row>
    <row r="284" spans="1:7" x14ac:dyDescent="0.25">
      <c r="A284" s="8">
        <f t="shared" si="17"/>
        <v>24</v>
      </c>
      <c r="B284" s="8">
        <f t="shared" si="16"/>
        <v>7</v>
      </c>
      <c r="C284" s="5">
        <v>283</v>
      </c>
      <c r="D284" s="7">
        <v>0</v>
      </c>
      <c r="E284" s="7">
        <v>0</v>
      </c>
      <c r="F284">
        <f t="shared" si="18"/>
        <v>6.6847162533431259</v>
      </c>
      <c r="G284">
        <f t="shared" si="19"/>
        <v>2.4486140122135992E-2</v>
      </c>
    </row>
    <row r="285" spans="1:7" x14ac:dyDescent="0.25">
      <c r="A285" s="8">
        <f t="shared" si="17"/>
        <v>24</v>
      </c>
      <c r="B285" s="8">
        <f t="shared" si="16"/>
        <v>8</v>
      </c>
      <c r="C285" s="5">
        <v>284</v>
      </c>
      <c r="D285" s="7">
        <v>0</v>
      </c>
      <c r="E285" s="7">
        <v>0</v>
      </c>
      <c r="F285">
        <f t="shared" si="18"/>
        <v>3.3561149763621736</v>
      </c>
      <c r="G285">
        <f t="shared" si="19"/>
        <v>1.2293461451876094E-2</v>
      </c>
    </row>
    <row r="286" spans="1:7" x14ac:dyDescent="0.25">
      <c r="A286" s="8">
        <f t="shared" si="17"/>
        <v>24</v>
      </c>
      <c r="B286" s="8">
        <f t="shared" si="16"/>
        <v>9</v>
      </c>
      <c r="C286" s="5">
        <v>285</v>
      </c>
      <c r="D286" s="7">
        <v>0</v>
      </c>
      <c r="E286" s="7">
        <v>0</v>
      </c>
      <c r="F286">
        <f t="shared" si="18"/>
        <v>3.7445111855952589</v>
      </c>
      <c r="G286">
        <f t="shared" si="19"/>
        <v>1.3716158188993622E-2</v>
      </c>
    </row>
    <row r="287" spans="1:7" x14ac:dyDescent="0.25">
      <c r="A287" s="8">
        <f t="shared" si="17"/>
        <v>24</v>
      </c>
      <c r="B287" s="8">
        <f t="shared" si="16"/>
        <v>10</v>
      </c>
      <c r="C287" s="5">
        <v>286</v>
      </c>
      <c r="D287" s="7">
        <v>9</v>
      </c>
      <c r="E287" s="7">
        <v>9</v>
      </c>
      <c r="F287">
        <f t="shared" si="18"/>
        <v>20.036313501916005</v>
      </c>
      <c r="G287">
        <f t="shared" si="19"/>
        <v>4.0426056783575109E-2</v>
      </c>
    </row>
    <row r="288" spans="1:7" x14ac:dyDescent="0.25">
      <c r="A288" s="8">
        <f t="shared" si="17"/>
        <v>24</v>
      </c>
      <c r="B288" s="8">
        <f t="shared" si="16"/>
        <v>11</v>
      </c>
      <c r="C288" s="5">
        <v>287</v>
      </c>
      <c r="D288" s="7">
        <v>14.399999999999999</v>
      </c>
      <c r="E288" s="6">
        <v>14.399999999999999</v>
      </c>
      <c r="F288">
        <f t="shared" si="18"/>
        <v>36.385558922450514</v>
      </c>
      <c r="G288">
        <f t="shared" si="19"/>
        <v>8.0533182866119102E-2</v>
      </c>
    </row>
    <row r="289" spans="1:7" x14ac:dyDescent="0.25">
      <c r="A289" s="8">
        <f t="shared" si="17"/>
        <v>24</v>
      </c>
      <c r="B289" s="8">
        <f t="shared" si="16"/>
        <v>12</v>
      </c>
      <c r="C289" s="5">
        <v>288</v>
      </c>
      <c r="D289" s="7">
        <v>20.099999999999998</v>
      </c>
      <c r="E289" s="6">
        <v>20.099999999999998</v>
      </c>
      <c r="F289">
        <f t="shared" si="18"/>
        <v>28.585925626719856</v>
      </c>
      <c r="G289">
        <f t="shared" si="19"/>
        <v>3.1083976654651495E-2</v>
      </c>
    </row>
    <row r="290" spans="1:7" x14ac:dyDescent="0.25">
      <c r="A290" s="8">
        <f t="shared" si="17"/>
        <v>25</v>
      </c>
      <c r="B290" s="8">
        <f t="shared" si="16"/>
        <v>1</v>
      </c>
      <c r="C290" s="5">
        <v>289</v>
      </c>
      <c r="D290" s="6">
        <v>15.120000000000001</v>
      </c>
      <c r="E290" s="6">
        <v>15.120000000000001</v>
      </c>
      <c r="F290">
        <f t="shared" si="18"/>
        <v>30.64369523214771</v>
      </c>
      <c r="G290">
        <f t="shared" si="19"/>
        <v>5.6863352498709559E-2</v>
      </c>
    </row>
    <row r="291" spans="1:7" x14ac:dyDescent="0.25">
      <c r="A291" s="8">
        <f t="shared" si="17"/>
        <v>25</v>
      </c>
      <c r="B291" s="8">
        <f t="shared" si="16"/>
        <v>2</v>
      </c>
      <c r="C291" s="5">
        <v>290</v>
      </c>
      <c r="D291" s="6">
        <v>28.510000000000005</v>
      </c>
      <c r="E291" s="6">
        <v>28.510000000000005</v>
      </c>
      <c r="F291">
        <f t="shared" si="18"/>
        <v>27.594423539932833</v>
      </c>
      <c r="G291">
        <f t="shared" si="19"/>
        <v>-3.3537599269859767E-3</v>
      </c>
    </row>
    <row r="292" spans="1:7" x14ac:dyDescent="0.25">
      <c r="A292" s="8">
        <f t="shared" si="17"/>
        <v>25</v>
      </c>
      <c r="B292" s="8">
        <f t="shared" si="16"/>
        <v>3</v>
      </c>
      <c r="C292" s="5">
        <v>291</v>
      </c>
      <c r="D292" s="6">
        <v>54.7</v>
      </c>
      <c r="E292" s="6">
        <v>54.7</v>
      </c>
      <c r="F292">
        <f t="shared" si="18"/>
        <v>39.34382406423471</v>
      </c>
      <c r="G292">
        <f t="shared" si="19"/>
        <v>-5.6249728702436969E-2</v>
      </c>
    </row>
    <row r="293" spans="1:7" x14ac:dyDescent="0.25">
      <c r="A293" s="8">
        <f t="shared" si="17"/>
        <v>25</v>
      </c>
      <c r="B293" s="8">
        <f t="shared" si="16"/>
        <v>4</v>
      </c>
      <c r="C293" s="5">
        <v>292</v>
      </c>
      <c r="D293" s="6">
        <v>38.83</v>
      </c>
      <c r="E293" s="6">
        <v>38.83</v>
      </c>
      <c r="F293">
        <f t="shared" si="18"/>
        <v>45.998506614294584</v>
      </c>
      <c r="G293">
        <f t="shared" si="19"/>
        <v>2.6258265986427054E-2</v>
      </c>
    </row>
    <row r="294" spans="1:7" x14ac:dyDescent="0.25">
      <c r="A294" s="8">
        <f t="shared" si="17"/>
        <v>25</v>
      </c>
      <c r="B294" s="8">
        <f t="shared" si="16"/>
        <v>5</v>
      </c>
      <c r="C294" s="5">
        <v>293</v>
      </c>
      <c r="D294" s="6">
        <v>18.5</v>
      </c>
      <c r="E294" s="6">
        <v>18.5</v>
      </c>
      <c r="F294">
        <f t="shared" si="18"/>
        <v>40.227555006896488</v>
      </c>
      <c r="G294">
        <f t="shared" si="19"/>
        <v>7.9588113578375419E-2</v>
      </c>
    </row>
    <row r="295" spans="1:7" x14ac:dyDescent="0.25">
      <c r="A295" s="8">
        <f t="shared" si="17"/>
        <v>25</v>
      </c>
      <c r="B295" s="8">
        <f t="shared" si="16"/>
        <v>6</v>
      </c>
      <c r="C295" s="5">
        <v>294</v>
      </c>
      <c r="D295" s="6">
        <v>0.7</v>
      </c>
      <c r="E295" s="6">
        <v>0.7</v>
      </c>
      <c r="F295">
        <f t="shared" si="18"/>
        <v>8.1555910085399539</v>
      </c>
      <c r="G295">
        <f t="shared" si="19"/>
        <v>2.7309857174139026E-2</v>
      </c>
    </row>
    <row r="296" spans="1:7" x14ac:dyDescent="0.25">
      <c r="A296" s="8">
        <f t="shared" si="17"/>
        <v>25</v>
      </c>
      <c r="B296" s="8">
        <f t="shared" si="16"/>
        <v>7</v>
      </c>
      <c r="C296" s="5">
        <v>295</v>
      </c>
      <c r="D296" s="6">
        <v>5.9099999999999993</v>
      </c>
      <c r="E296" s="6">
        <v>5.9099999999999993</v>
      </c>
      <c r="F296">
        <f t="shared" si="18"/>
        <v>7.28391198338573</v>
      </c>
      <c r="G296">
        <f t="shared" si="19"/>
        <v>5.032644627786559E-3</v>
      </c>
    </row>
    <row r="297" spans="1:7" x14ac:dyDescent="0.25">
      <c r="A297" s="8">
        <f t="shared" si="17"/>
        <v>25</v>
      </c>
      <c r="B297" s="8">
        <f t="shared" si="16"/>
        <v>8</v>
      </c>
      <c r="C297" s="5">
        <v>296</v>
      </c>
      <c r="D297" s="6">
        <v>0</v>
      </c>
      <c r="E297" s="6">
        <v>0</v>
      </c>
      <c r="F297">
        <f t="shared" si="18"/>
        <v>3.2883707815323096</v>
      </c>
      <c r="G297">
        <f t="shared" si="19"/>
        <v>1.2045314218067068E-2</v>
      </c>
    </row>
    <row r="298" spans="1:7" x14ac:dyDescent="0.25">
      <c r="A298" s="8">
        <f t="shared" si="17"/>
        <v>25</v>
      </c>
      <c r="B298" s="8">
        <f t="shared" si="16"/>
        <v>9</v>
      </c>
      <c r="C298" s="5">
        <v>297</v>
      </c>
      <c r="D298" s="6">
        <v>0</v>
      </c>
      <c r="E298" s="6">
        <v>0</v>
      </c>
      <c r="F298">
        <f t="shared" si="18"/>
        <v>3.9032982383953678</v>
      </c>
      <c r="G298">
        <f t="shared" si="19"/>
        <v>1.4297795745037978E-2</v>
      </c>
    </row>
    <row r="299" spans="1:7" x14ac:dyDescent="0.25">
      <c r="A299" s="8">
        <f t="shared" si="17"/>
        <v>25</v>
      </c>
      <c r="B299" s="8">
        <f t="shared" si="16"/>
        <v>10</v>
      </c>
      <c r="C299" s="5">
        <v>298</v>
      </c>
      <c r="D299" s="6">
        <v>31.1</v>
      </c>
      <c r="E299" s="6">
        <v>31.1</v>
      </c>
      <c r="F299">
        <f t="shared" si="18"/>
        <v>17.009838045916865</v>
      </c>
      <c r="G299">
        <f t="shared" si="19"/>
        <v>-5.1612314850121375E-2</v>
      </c>
    </row>
    <row r="300" spans="1:7" x14ac:dyDescent="0.25">
      <c r="A300" s="8">
        <f t="shared" si="17"/>
        <v>25</v>
      </c>
      <c r="B300" s="8">
        <f t="shared" si="16"/>
        <v>11</v>
      </c>
      <c r="C300" s="5">
        <v>299</v>
      </c>
      <c r="D300" s="6">
        <v>28.5</v>
      </c>
      <c r="E300" s="6">
        <v>28.5</v>
      </c>
      <c r="F300">
        <f t="shared" si="18"/>
        <v>28.784427205132328</v>
      </c>
      <c r="G300">
        <f t="shared" si="19"/>
        <v>1.0418578942576117E-3</v>
      </c>
    </row>
    <row r="301" spans="1:7" x14ac:dyDescent="0.25">
      <c r="A301" s="8">
        <f t="shared" si="17"/>
        <v>25</v>
      </c>
      <c r="B301" s="8">
        <f t="shared" si="16"/>
        <v>12</v>
      </c>
      <c r="C301" s="5">
        <v>300</v>
      </c>
      <c r="D301" s="6">
        <v>39.4</v>
      </c>
      <c r="E301" s="6">
        <v>39.4</v>
      </c>
      <c r="F301">
        <f t="shared" si="18"/>
        <v>25.619123619998231</v>
      </c>
      <c r="G301">
        <f t="shared" si="19"/>
        <v>-5.0479400659347133E-2</v>
      </c>
    </row>
    <row r="302" spans="1:7" x14ac:dyDescent="0.25">
      <c r="A302" s="8">
        <f t="shared" si="17"/>
        <v>26</v>
      </c>
      <c r="B302" s="8">
        <f t="shared" si="16"/>
        <v>1</v>
      </c>
      <c r="C302" s="5">
        <v>301</v>
      </c>
      <c r="D302" s="6">
        <v>16.100000000000001</v>
      </c>
      <c r="E302" s="6">
        <v>16.100000000000001</v>
      </c>
      <c r="F302">
        <f t="shared" si="18"/>
        <v>24.744376959044789</v>
      </c>
      <c r="G302">
        <f t="shared" si="19"/>
        <v>3.1664384465365521E-2</v>
      </c>
    </row>
    <row r="303" spans="1:7" x14ac:dyDescent="0.25">
      <c r="A303" s="8">
        <f t="shared" si="17"/>
        <v>26</v>
      </c>
      <c r="B303" s="8">
        <f t="shared" si="16"/>
        <v>2</v>
      </c>
      <c r="C303" s="5">
        <v>302</v>
      </c>
      <c r="D303" s="6">
        <v>43.81</v>
      </c>
      <c r="E303" s="6">
        <v>43.81</v>
      </c>
      <c r="F303">
        <f t="shared" si="18"/>
        <v>27.22560430570724</v>
      </c>
      <c r="G303">
        <f t="shared" si="19"/>
        <v>-6.0748702176896568E-2</v>
      </c>
    </row>
    <row r="304" spans="1:7" x14ac:dyDescent="0.25">
      <c r="A304" s="8">
        <f t="shared" si="17"/>
        <v>26</v>
      </c>
      <c r="B304" s="8">
        <f t="shared" si="16"/>
        <v>3</v>
      </c>
      <c r="C304" s="5">
        <v>303</v>
      </c>
      <c r="D304" s="6">
        <v>80.3</v>
      </c>
      <c r="E304" s="6">
        <v>80.3</v>
      </c>
      <c r="F304">
        <f t="shared" si="18"/>
        <v>40.637423510130404</v>
      </c>
      <c r="G304">
        <f t="shared" si="19"/>
        <v>-0.14528416296655527</v>
      </c>
    </row>
    <row r="305" spans="1:7" x14ac:dyDescent="0.25">
      <c r="A305" s="8">
        <f t="shared" si="17"/>
        <v>26</v>
      </c>
      <c r="B305" s="8">
        <f t="shared" si="16"/>
        <v>4</v>
      </c>
      <c r="C305" s="5">
        <v>304</v>
      </c>
      <c r="D305" s="6">
        <v>59.510000000000005</v>
      </c>
      <c r="E305" s="6">
        <v>59.510000000000005</v>
      </c>
      <c r="F305">
        <f t="shared" si="18"/>
        <v>60.825410711880942</v>
      </c>
      <c r="G305">
        <f t="shared" si="19"/>
        <v>4.818354255974126E-3</v>
      </c>
    </row>
    <row r="306" spans="1:7" x14ac:dyDescent="0.25">
      <c r="A306" s="8">
        <f t="shared" si="17"/>
        <v>26</v>
      </c>
      <c r="B306" s="8">
        <f t="shared" si="16"/>
        <v>5</v>
      </c>
      <c r="C306" s="5">
        <v>305</v>
      </c>
      <c r="D306" s="6">
        <v>37.199999999999996</v>
      </c>
      <c r="E306" s="6">
        <v>37.199999999999996</v>
      </c>
      <c r="F306">
        <f t="shared" si="18"/>
        <v>44.663537522744363</v>
      </c>
      <c r="G306">
        <f t="shared" si="19"/>
        <v>2.7338965284777902E-2</v>
      </c>
    </row>
    <row r="307" spans="1:7" x14ac:dyDescent="0.25">
      <c r="A307" s="8">
        <f t="shared" si="17"/>
        <v>26</v>
      </c>
      <c r="B307" s="8">
        <f t="shared" si="16"/>
        <v>6</v>
      </c>
      <c r="C307" s="5">
        <v>306</v>
      </c>
      <c r="D307" s="6">
        <v>27.900000000000002</v>
      </c>
      <c r="E307" s="6">
        <v>27.900000000000002</v>
      </c>
      <c r="F307">
        <f t="shared" si="18"/>
        <v>7.4658044645940542</v>
      </c>
      <c r="G307">
        <f t="shared" si="19"/>
        <v>-7.4850533096725083E-2</v>
      </c>
    </row>
    <row r="308" spans="1:7" x14ac:dyDescent="0.25">
      <c r="A308" s="8">
        <f t="shared" si="17"/>
        <v>26</v>
      </c>
      <c r="B308" s="8">
        <f t="shared" si="16"/>
        <v>7</v>
      </c>
      <c r="C308" s="5">
        <v>307</v>
      </c>
      <c r="D308" s="6">
        <v>3.4</v>
      </c>
      <c r="E308" s="6">
        <v>3.4</v>
      </c>
      <c r="F308">
        <f t="shared" si="18"/>
        <v>6.563634712594645</v>
      </c>
      <c r="G308">
        <f t="shared" si="19"/>
        <v>1.1588405540639725E-2</v>
      </c>
    </row>
    <row r="309" spans="1:7" x14ac:dyDescent="0.25">
      <c r="A309" s="8">
        <f t="shared" si="17"/>
        <v>26</v>
      </c>
      <c r="B309" s="8">
        <f t="shared" si="16"/>
        <v>8</v>
      </c>
      <c r="C309" s="5">
        <v>308</v>
      </c>
      <c r="D309" s="6">
        <v>2.0099999999999998</v>
      </c>
      <c r="E309" s="6">
        <v>2.0099999999999998</v>
      </c>
      <c r="F309">
        <f t="shared" si="18"/>
        <v>3.4516709731271225</v>
      </c>
      <c r="G309">
        <f t="shared" si="19"/>
        <v>5.280846055410706E-3</v>
      </c>
    </row>
    <row r="310" spans="1:7" x14ac:dyDescent="0.25">
      <c r="A310" s="8">
        <f t="shared" si="17"/>
        <v>26</v>
      </c>
      <c r="B310" s="8">
        <f t="shared" si="16"/>
        <v>9</v>
      </c>
      <c r="C310" s="5">
        <v>309</v>
      </c>
      <c r="D310" s="6">
        <v>0</v>
      </c>
      <c r="E310" s="6">
        <v>0</v>
      </c>
      <c r="F310">
        <f t="shared" si="18"/>
        <v>3.6437457485353772</v>
      </c>
      <c r="G310">
        <f t="shared" si="19"/>
        <v>1.3347054023939112E-2</v>
      </c>
    </row>
    <row r="311" spans="1:7" x14ac:dyDescent="0.25">
      <c r="A311" s="8">
        <f t="shared" si="17"/>
        <v>26</v>
      </c>
      <c r="B311" s="8">
        <f t="shared" si="16"/>
        <v>10</v>
      </c>
      <c r="C311" s="5">
        <v>310</v>
      </c>
      <c r="D311" s="6">
        <v>28.4</v>
      </c>
      <c r="E311" s="6">
        <v>28.4</v>
      </c>
      <c r="F311">
        <f t="shared" si="18"/>
        <v>19.456149746174713</v>
      </c>
      <c r="G311">
        <f t="shared" si="19"/>
        <v>-3.2761356241118263E-2</v>
      </c>
    </row>
    <row r="312" spans="1:7" x14ac:dyDescent="0.25">
      <c r="A312" s="8">
        <f t="shared" si="17"/>
        <v>26</v>
      </c>
      <c r="B312" s="8">
        <f t="shared" si="16"/>
        <v>11</v>
      </c>
      <c r="C312" s="5">
        <v>311</v>
      </c>
      <c r="D312" s="6">
        <v>20</v>
      </c>
      <c r="E312" s="6">
        <v>20</v>
      </c>
      <c r="F312">
        <f t="shared" si="18"/>
        <v>31.355362949908393</v>
      </c>
      <c r="G312">
        <f t="shared" si="19"/>
        <v>4.1594736080250522E-2</v>
      </c>
    </row>
    <row r="313" spans="1:7" x14ac:dyDescent="0.25">
      <c r="A313" s="8">
        <f t="shared" si="17"/>
        <v>26</v>
      </c>
      <c r="B313" s="8">
        <f t="shared" si="16"/>
        <v>12</v>
      </c>
      <c r="C313" s="5">
        <v>312</v>
      </c>
      <c r="D313" s="6">
        <v>19.809999999999999</v>
      </c>
      <c r="E313" s="6">
        <v>19.809999999999999</v>
      </c>
      <c r="F313">
        <f t="shared" si="18"/>
        <v>23.578204512003577</v>
      </c>
      <c r="G313">
        <f t="shared" si="19"/>
        <v>1.3802946930416038E-2</v>
      </c>
    </row>
    <row r="314" spans="1:7" x14ac:dyDescent="0.25">
      <c r="A314" s="8">
        <f t="shared" si="17"/>
        <v>27</v>
      </c>
      <c r="B314" s="8">
        <f t="shared" si="16"/>
        <v>1</v>
      </c>
      <c r="C314" s="5">
        <v>313</v>
      </c>
      <c r="D314" s="6">
        <v>41.9</v>
      </c>
      <c r="E314" s="6">
        <v>41.9</v>
      </c>
      <c r="F314">
        <f t="shared" si="18"/>
        <v>28.26302153124233</v>
      </c>
      <c r="G314">
        <f t="shared" si="19"/>
        <v>-4.9952302083361419E-2</v>
      </c>
    </row>
    <row r="315" spans="1:7" x14ac:dyDescent="0.25">
      <c r="A315" s="8">
        <f t="shared" si="17"/>
        <v>27</v>
      </c>
      <c r="B315" s="8">
        <f t="shared" si="16"/>
        <v>2</v>
      </c>
      <c r="C315" s="5">
        <v>314</v>
      </c>
      <c r="D315" s="6">
        <v>47.9</v>
      </c>
      <c r="E315" s="6">
        <v>47.9</v>
      </c>
      <c r="F315">
        <f t="shared" si="18"/>
        <v>25.633341019753754</v>
      </c>
      <c r="G315">
        <f t="shared" si="19"/>
        <v>-8.1562853407495403E-2</v>
      </c>
    </row>
    <row r="316" spans="1:7" x14ac:dyDescent="0.25">
      <c r="A316" s="8">
        <f t="shared" si="17"/>
        <v>27</v>
      </c>
      <c r="B316" s="8">
        <f t="shared" si="16"/>
        <v>3</v>
      </c>
      <c r="C316" s="5">
        <v>315</v>
      </c>
      <c r="D316" s="6">
        <v>18.500000000000004</v>
      </c>
      <c r="E316" s="6">
        <v>18.500000000000004</v>
      </c>
      <c r="F316">
        <f t="shared" si="18"/>
        <v>50.953328940063962</v>
      </c>
      <c r="G316">
        <f t="shared" si="19"/>
        <v>0.11887666278411704</v>
      </c>
    </row>
    <row r="317" spans="1:7" x14ac:dyDescent="0.25">
      <c r="A317" s="8">
        <f t="shared" si="17"/>
        <v>27</v>
      </c>
      <c r="B317" s="8">
        <f t="shared" si="16"/>
        <v>4</v>
      </c>
      <c r="C317" s="5">
        <v>316</v>
      </c>
      <c r="D317" s="6">
        <v>26.499999999999996</v>
      </c>
      <c r="E317" s="6">
        <v>26.499999999999996</v>
      </c>
      <c r="F317">
        <f t="shared" si="18"/>
        <v>67.209943415482684</v>
      </c>
      <c r="G317">
        <f t="shared" si="19"/>
        <v>0.14912067185158492</v>
      </c>
    </row>
    <row r="318" spans="1:7" x14ac:dyDescent="0.25">
      <c r="A318" s="8">
        <f t="shared" si="17"/>
        <v>27</v>
      </c>
      <c r="B318" s="8">
        <f t="shared" si="16"/>
        <v>5</v>
      </c>
      <c r="C318" s="5">
        <v>317</v>
      </c>
      <c r="D318" s="6">
        <v>49.899999999999991</v>
      </c>
      <c r="E318" s="6">
        <v>49.899999999999991</v>
      </c>
      <c r="F318">
        <f t="shared" si="18"/>
        <v>35.476421415379463</v>
      </c>
      <c r="G318">
        <f t="shared" si="19"/>
        <v>-5.2833621189086188E-2</v>
      </c>
    </row>
    <row r="319" spans="1:7" x14ac:dyDescent="0.25">
      <c r="A319" s="8">
        <f t="shared" si="17"/>
        <v>27</v>
      </c>
      <c r="B319" s="8">
        <f t="shared" si="16"/>
        <v>6</v>
      </c>
      <c r="C319" s="5">
        <v>318</v>
      </c>
      <c r="D319" s="6">
        <v>2.7</v>
      </c>
      <c r="E319" s="6">
        <v>2.7</v>
      </c>
      <c r="F319">
        <f t="shared" si="18"/>
        <v>16.095262323288697</v>
      </c>
      <c r="G319">
        <f t="shared" si="19"/>
        <v>4.906689495710146E-2</v>
      </c>
    </row>
    <row r="320" spans="1:7" x14ac:dyDescent="0.25">
      <c r="A320" s="8">
        <f t="shared" si="17"/>
        <v>27</v>
      </c>
      <c r="B320" s="8">
        <f t="shared" si="16"/>
        <v>7</v>
      </c>
      <c r="C320" s="5">
        <v>319</v>
      </c>
      <c r="D320" s="6">
        <v>2.5</v>
      </c>
      <c r="E320" s="6">
        <v>2.5</v>
      </c>
      <c r="F320">
        <f t="shared" si="18"/>
        <v>5.632204557371038</v>
      </c>
      <c r="G320">
        <f t="shared" si="19"/>
        <v>1.1473276766926879E-2</v>
      </c>
    </row>
    <row r="321" spans="1:7" x14ac:dyDescent="0.25">
      <c r="A321" s="8">
        <f t="shared" si="17"/>
        <v>27</v>
      </c>
      <c r="B321" s="8">
        <f t="shared" si="16"/>
        <v>8</v>
      </c>
      <c r="C321" s="5">
        <v>320</v>
      </c>
      <c r="D321" s="6">
        <v>0</v>
      </c>
      <c r="E321" s="6">
        <v>0</v>
      </c>
      <c r="F321">
        <f t="shared" si="18"/>
        <v>3.3351204372578893</v>
      </c>
      <c r="G321">
        <f t="shared" si="19"/>
        <v>1.2216558378234026E-2</v>
      </c>
    </row>
    <row r="322" spans="1:7" x14ac:dyDescent="0.25">
      <c r="A322" s="8">
        <f t="shared" si="17"/>
        <v>27</v>
      </c>
      <c r="B322" s="8">
        <f t="shared" si="16"/>
        <v>9</v>
      </c>
      <c r="C322" s="5">
        <v>321</v>
      </c>
      <c r="D322" s="6">
        <v>0.91</v>
      </c>
      <c r="E322" s="6">
        <v>0.91</v>
      </c>
      <c r="F322">
        <f t="shared" si="18"/>
        <v>3.8138665385107031</v>
      </c>
      <c r="G322">
        <f t="shared" si="19"/>
        <v>1.0636873767438472E-2</v>
      </c>
    </row>
    <row r="323" spans="1:7" x14ac:dyDescent="0.25">
      <c r="A323" s="8">
        <f t="shared" si="17"/>
        <v>27</v>
      </c>
      <c r="B323" s="8">
        <f t="shared" ref="B323:B386" si="20">IF(MOD(C323,12)=0,12,MOD(C323,12))</f>
        <v>10</v>
      </c>
      <c r="C323" s="5">
        <v>322</v>
      </c>
      <c r="D323" s="6">
        <v>58</v>
      </c>
      <c r="E323" s="6">
        <v>58</v>
      </c>
      <c r="F323">
        <f t="shared" si="18"/>
        <v>18.425862252007438</v>
      </c>
      <c r="G323">
        <f t="shared" si="19"/>
        <v>-0.1449602115311083</v>
      </c>
    </row>
    <row r="324" spans="1:7" x14ac:dyDescent="0.25">
      <c r="A324" s="8">
        <f t="shared" ref="A324:A387" si="21">IF(B324=1,A323+1,A323)</f>
        <v>27</v>
      </c>
      <c r="B324" s="8">
        <f t="shared" si="20"/>
        <v>11</v>
      </c>
      <c r="C324" s="5">
        <v>323</v>
      </c>
      <c r="D324" s="6">
        <v>23.1</v>
      </c>
      <c r="E324" s="6">
        <v>23.1</v>
      </c>
      <c r="F324">
        <f t="shared" si="18"/>
        <v>27.09533047250164</v>
      </c>
      <c r="G324">
        <f t="shared" si="19"/>
        <v>1.4634910155683658E-2</v>
      </c>
    </row>
    <row r="325" spans="1:7" x14ac:dyDescent="0.25">
      <c r="A325" s="8">
        <f t="shared" si="21"/>
        <v>27</v>
      </c>
      <c r="B325" s="8">
        <f t="shared" si="20"/>
        <v>12</v>
      </c>
      <c r="C325" s="5">
        <v>324</v>
      </c>
      <c r="D325" s="6">
        <v>23.810000000000002</v>
      </c>
      <c r="E325" s="6">
        <v>23.810000000000002</v>
      </c>
      <c r="F325">
        <f t="shared" si="18"/>
        <v>28.950853342100256</v>
      </c>
      <c r="G325">
        <f t="shared" si="19"/>
        <v>1.8830964623077852E-2</v>
      </c>
    </row>
    <row r="326" spans="1:7" x14ac:dyDescent="0.25">
      <c r="A326" s="8">
        <f t="shared" si="21"/>
        <v>28</v>
      </c>
      <c r="B326" s="8">
        <f t="shared" si="20"/>
        <v>1</v>
      </c>
      <c r="C326" s="5">
        <v>325</v>
      </c>
      <c r="D326" s="6">
        <v>45.3</v>
      </c>
      <c r="E326" s="6">
        <v>45.3</v>
      </c>
      <c r="F326">
        <f t="shared" si="18"/>
        <v>31.492208283622844</v>
      </c>
      <c r="G326">
        <f t="shared" si="19"/>
        <v>-5.057799163508115E-2</v>
      </c>
    </row>
    <row r="327" spans="1:7" x14ac:dyDescent="0.25">
      <c r="A327" s="8">
        <f t="shared" si="21"/>
        <v>28</v>
      </c>
      <c r="B327" s="8">
        <f t="shared" si="20"/>
        <v>2</v>
      </c>
      <c r="C327" s="5">
        <v>326</v>
      </c>
      <c r="D327" s="6">
        <v>16.41</v>
      </c>
      <c r="E327" s="6">
        <v>16.41</v>
      </c>
      <c r="F327">
        <f t="shared" si="18"/>
        <v>27.95922071440291</v>
      </c>
      <c r="G327">
        <f t="shared" si="19"/>
        <v>4.2304837781695644E-2</v>
      </c>
    </row>
    <row r="328" spans="1:7" x14ac:dyDescent="0.25">
      <c r="A328" s="8">
        <f t="shared" si="21"/>
        <v>28</v>
      </c>
      <c r="B328" s="8">
        <f t="shared" si="20"/>
        <v>3</v>
      </c>
      <c r="C328" s="5">
        <v>327</v>
      </c>
      <c r="D328" s="6">
        <v>26.409999999999997</v>
      </c>
      <c r="E328" s="6">
        <v>26.409999999999997</v>
      </c>
      <c r="F328">
        <f t="shared" si="18"/>
        <v>43.022382134754821</v>
      </c>
      <c r="G328">
        <f t="shared" si="19"/>
        <v>6.085121661082353E-2</v>
      </c>
    </row>
    <row r="329" spans="1:7" x14ac:dyDescent="0.25">
      <c r="A329" s="8">
        <f t="shared" si="21"/>
        <v>28</v>
      </c>
      <c r="B329" s="8">
        <f t="shared" si="20"/>
        <v>4</v>
      </c>
      <c r="C329" s="5">
        <v>328</v>
      </c>
      <c r="D329" s="6">
        <v>45.3</v>
      </c>
      <c r="E329" s="6">
        <v>45.3</v>
      </c>
      <c r="F329">
        <f t="shared" si="18"/>
        <v>37.55781465536338</v>
      </c>
      <c r="G329">
        <f t="shared" si="19"/>
        <v>-2.8359653277057206E-2</v>
      </c>
    </row>
    <row r="330" spans="1:7" x14ac:dyDescent="0.25">
      <c r="A330" s="8">
        <f t="shared" si="21"/>
        <v>28</v>
      </c>
      <c r="B330" s="8">
        <f t="shared" si="20"/>
        <v>5</v>
      </c>
      <c r="C330" s="5">
        <v>329</v>
      </c>
      <c r="D330" s="6">
        <v>88.1</v>
      </c>
      <c r="E330" s="6">
        <v>88.1</v>
      </c>
      <c r="F330">
        <f t="shared" si="18"/>
        <v>45.085015935318971</v>
      </c>
      <c r="G330">
        <f t="shared" si="19"/>
        <v>-0.15756404419297079</v>
      </c>
    </row>
    <row r="331" spans="1:7" x14ac:dyDescent="0.25">
      <c r="A331" s="8">
        <f t="shared" si="21"/>
        <v>28</v>
      </c>
      <c r="B331" s="8">
        <f t="shared" si="20"/>
        <v>6</v>
      </c>
      <c r="C331" s="5">
        <v>330</v>
      </c>
      <c r="D331" s="6">
        <v>4.1999999999999993</v>
      </c>
      <c r="E331" s="6">
        <v>4.1999999999999993</v>
      </c>
      <c r="F331">
        <f t="shared" si="18"/>
        <v>15.057803025220483</v>
      </c>
      <c r="G331">
        <f t="shared" si="19"/>
        <v>3.9772172253554887E-2</v>
      </c>
    </row>
    <row r="332" spans="1:7" x14ac:dyDescent="0.25">
      <c r="A332" s="8">
        <f t="shared" si="21"/>
        <v>28</v>
      </c>
      <c r="B332" s="8">
        <f t="shared" si="20"/>
        <v>7</v>
      </c>
      <c r="C332" s="5">
        <v>331</v>
      </c>
      <c r="D332" s="6">
        <v>0</v>
      </c>
      <c r="E332" s="6">
        <v>0</v>
      </c>
      <c r="F332">
        <f t="shared" si="18"/>
        <v>3.3989202633703552</v>
      </c>
      <c r="G332">
        <f t="shared" si="19"/>
        <v>1.2450257374982987E-2</v>
      </c>
    </row>
    <row r="333" spans="1:7" x14ac:dyDescent="0.25">
      <c r="A333" s="8">
        <f t="shared" si="21"/>
        <v>28</v>
      </c>
      <c r="B333" s="8">
        <f t="shared" si="20"/>
        <v>8</v>
      </c>
      <c r="C333" s="5">
        <v>332</v>
      </c>
      <c r="D333" s="6">
        <v>0.11</v>
      </c>
      <c r="E333" s="6">
        <v>0.11</v>
      </c>
      <c r="F333">
        <f t="shared" si="18"/>
        <v>3.3350797701424844</v>
      </c>
      <c r="G333">
        <f t="shared" si="19"/>
        <v>1.1813479011510933E-2</v>
      </c>
    </row>
    <row r="334" spans="1:7" x14ac:dyDescent="0.25">
      <c r="A334" s="8">
        <f t="shared" si="21"/>
        <v>28</v>
      </c>
      <c r="B334" s="8">
        <f t="shared" si="20"/>
        <v>9</v>
      </c>
      <c r="C334" s="5">
        <v>333</v>
      </c>
      <c r="D334" s="6">
        <v>3.1</v>
      </c>
      <c r="E334" s="6">
        <v>3.1</v>
      </c>
      <c r="F334">
        <f t="shared" si="18"/>
        <v>3.7565682237533538</v>
      </c>
      <c r="G334">
        <f t="shared" si="19"/>
        <v>2.4050118086203433E-3</v>
      </c>
    </row>
    <row r="335" spans="1:7" x14ac:dyDescent="0.25">
      <c r="A335" s="8">
        <f t="shared" si="21"/>
        <v>28</v>
      </c>
      <c r="B335" s="8">
        <f t="shared" si="20"/>
        <v>10</v>
      </c>
      <c r="C335" s="5">
        <v>334</v>
      </c>
      <c r="D335" s="6">
        <v>0</v>
      </c>
      <c r="E335" s="6">
        <v>0</v>
      </c>
      <c r="F335">
        <f t="shared" ref="F335:F398" si="22">IF(B335=1,M$3+M$4*E334+M$5*E333+M$6*E324+M$7*E323,IF(B335=2,N$3+N$4*E334+N$5*E333+N$6*E324+N$7*E323,IF(B335=3,O$3+O$4*E334+O$5*E333+O$6*E324+O$7*E323,IF(B335=4,P$3+P$4*E334+P$5*E333+P$6*E324+P$7*E323,IF(B335=5,Q$3+Q$4*E334+Q$5*E333+Q$6*E324+Q$7*E323,IF(B335=6,R$3+R$4*E334+R$5*E333+R$6*E324+R$7*E323,IF(B335=7,S$3+S$4*E334+S$5*E333+S$6*E324+S$7*E323,IF(B335=8,T$3+T$4*E334+T$5*E333+T$6*E324+T$7*E323,IF(B335=9,U$3+U$4*E334+U$5*E333+U$6*E324+U$7*E323,IF(B335=10,V$3+V$4*E334+V$5*E333+V$6*E324+V$7*E323,IF(B335=11,W$3+W$4*E334+W$5*E333+W$6*E324+W$7*E323,IF(B335=12,X$3+X$4*E334+X$5*E333+X$6*E324+X$7*E323))))))))))))</f>
        <v>20.522523378103301</v>
      </c>
      <c r="G335">
        <f t="shared" ref="G335:G398" si="23">(F335-E335)/273</f>
        <v>7.5174078308070699E-2</v>
      </c>
    </row>
    <row r="336" spans="1:7" x14ac:dyDescent="0.25">
      <c r="A336" s="8">
        <f t="shared" si="21"/>
        <v>28</v>
      </c>
      <c r="B336" s="8">
        <f t="shared" si="20"/>
        <v>11</v>
      </c>
      <c r="C336" s="5">
        <v>335</v>
      </c>
      <c r="D336" s="6">
        <v>18.919999999999998</v>
      </c>
      <c r="E336" s="6">
        <v>18.919999999999998</v>
      </c>
      <c r="F336">
        <f t="shared" si="22"/>
        <v>33.639135867693177</v>
      </c>
      <c r="G336">
        <f t="shared" si="23"/>
        <v>5.3916248599608717E-2</v>
      </c>
    </row>
    <row r="337" spans="1:7" x14ac:dyDescent="0.25">
      <c r="A337" s="8">
        <f t="shared" si="21"/>
        <v>28</v>
      </c>
      <c r="B337" s="8">
        <f t="shared" si="20"/>
        <v>12</v>
      </c>
      <c r="C337" s="5">
        <v>336</v>
      </c>
      <c r="D337" s="6">
        <v>18.260000000000005</v>
      </c>
      <c r="E337" s="6">
        <v>18.260000000000005</v>
      </c>
      <c r="F337">
        <f t="shared" si="22"/>
        <v>32.991697777597054</v>
      </c>
      <c r="G337">
        <f t="shared" si="23"/>
        <v>5.3962262921600911E-2</v>
      </c>
    </row>
    <row r="338" spans="1:7" x14ac:dyDescent="0.25">
      <c r="A338" s="8">
        <f t="shared" si="21"/>
        <v>29</v>
      </c>
      <c r="B338" s="8">
        <f t="shared" si="20"/>
        <v>1</v>
      </c>
      <c r="C338" s="5">
        <v>337</v>
      </c>
      <c r="D338" s="6">
        <v>10.75</v>
      </c>
      <c r="E338" s="6">
        <v>10.75</v>
      </c>
      <c r="F338">
        <f t="shared" si="22"/>
        <v>30.018652704323404</v>
      </c>
      <c r="G338">
        <f t="shared" si="23"/>
        <v>7.0581145437082063E-2</v>
      </c>
    </row>
    <row r="339" spans="1:7" x14ac:dyDescent="0.25">
      <c r="A339" s="8">
        <f t="shared" si="21"/>
        <v>29</v>
      </c>
      <c r="B339" s="8">
        <f t="shared" si="20"/>
        <v>2</v>
      </c>
      <c r="C339" s="5">
        <v>338</v>
      </c>
      <c r="D339" s="6">
        <v>17.079999999999998</v>
      </c>
      <c r="E339" s="6">
        <v>17.079999999999998</v>
      </c>
      <c r="F339">
        <f t="shared" si="22"/>
        <v>31.286492033256248</v>
      </c>
      <c r="G339">
        <f t="shared" si="23"/>
        <v>5.2038432356249997E-2</v>
      </c>
    </row>
    <row r="340" spans="1:7" x14ac:dyDescent="0.25">
      <c r="A340" s="8">
        <f t="shared" si="21"/>
        <v>29</v>
      </c>
      <c r="B340" s="8">
        <f t="shared" si="20"/>
        <v>3</v>
      </c>
      <c r="C340" s="5">
        <v>339</v>
      </c>
      <c r="D340" s="6">
        <v>36.25</v>
      </c>
      <c r="E340" s="6">
        <v>36.25</v>
      </c>
      <c r="F340">
        <f t="shared" si="22"/>
        <v>35.918184694669954</v>
      </c>
      <c r="G340">
        <f t="shared" si="23"/>
        <v>-1.2154406788646385E-3</v>
      </c>
    </row>
    <row r="341" spans="1:7" x14ac:dyDescent="0.25">
      <c r="A341" s="8">
        <f t="shared" si="21"/>
        <v>29</v>
      </c>
      <c r="B341" s="8">
        <f t="shared" si="20"/>
        <v>4</v>
      </c>
      <c r="C341" s="5">
        <v>340</v>
      </c>
      <c r="D341" s="6">
        <v>85.61</v>
      </c>
      <c r="E341" s="6">
        <v>85.61</v>
      </c>
      <c r="F341">
        <f t="shared" si="22"/>
        <v>46.910333012949849</v>
      </c>
      <c r="G341">
        <f t="shared" si="23"/>
        <v>-0.14175702193058662</v>
      </c>
    </row>
    <row r="342" spans="1:7" x14ac:dyDescent="0.25">
      <c r="A342" s="8">
        <f t="shared" si="21"/>
        <v>29</v>
      </c>
      <c r="B342" s="8">
        <f t="shared" si="20"/>
        <v>5</v>
      </c>
      <c r="C342" s="5">
        <v>341</v>
      </c>
      <c r="D342" s="6">
        <v>91.629999999999981</v>
      </c>
      <c r="E342" s="6">
        <v>91.629999999999981</v>
      </c>
      <c r="F342">
        <f t="shared" si="22"/>
        <v>49.639789803398102</v>
      </c>
      <c r="G342">
        <f t="shared" si="23"/>
        <v>-0.15381029376044644</v>
      </c>
    </row>
    <row r="343" spans="1:7" x14ac:dyDescent="0.25">
      <c r="A343" s="8">
        <f t="shared" si="21"/>
        <v>29</v>
      </c>
      <c r="B343" s="8">
        <f t="shared" si="20"/>
        <v>6</v>
      </c>
      <c r="C343" s="5">
        <v>342</v>
      </c>
      <c r="D343" s="6">
        <v>3.1</v>
      </c>
      <c r="E343" s="6">
        <v>3.1</v>
      </c>
      <c r="F343">
        <f t="shared" si="22"/>
        <v>16.575969234976494</v>
      </c>
      <c r="G343">
        <f t="shared" si="23"/>
        <v>4.9362524670243567E-2</v>
      </c>
    </row>
    <row r="344" spans="1:7" x14ac:dyDescent="0.25">
      <c r="A344" s="8">
        <f t="shared" si="21"/>
        <v>29</v>
      </c>
      <c r="B344" s="8">
        <f t="shared" si="20"/>
        <v>7</v>
      </c>
      <c r="C344" s="5">
        <v>343</v>
      </c>
      <c r="D344" s="6">
        <v>0.43000000000000005</v>
      </c>
      <c r="E344" s="6">
        <v>0.43000000000000005</v>
      </c>
      <c r="F344">
        <f t="shared" si="22"/>
        <v>2.919872366720671</v>
      </c>
      <c r="G344">
        <f t="shared" si="23"/>
        <v>9.1204115997094177E-3</v>
      </c>
    </row>
    <row r="345" spans="1:7" x14ac:dyDescent="0.25">
      <c r="A345" s="8">
        <f t="shared" si="21"/>
        <v>29</v>
      </c>
      <c r="B345" s="8">
        <f t="shared" si="20"/>
        <v>8</v>
      </c>
      <c r="C345" s="5">
        <v>344</v>
      </c>
      <c r="D345" s="6">
        <v>0.72</v>
      </c>
      <c r="E345" s="6">
        <v>0.72</v>
      </c>
      <c r="F345">
        <f t="shared" si="22"/>
        <v>3.3942209490636497</v>
      </c>
      <c r="G345">
        <f t="shared" si="23"/>
        <v>9.7956811321012818E-3</v>
      </c>
    </row>
    <row r="346" spans="1:7" x14ac:dyDescent="0.25">
      <c r="A346" s="8">
        <f t="shared" si="21"/>
        <v>29</v>
      </c>
      <c r="B346" s="8">
        <f t="shared" si="20"/>
        <v>9</v>
      </c>
      <c r="C346" s="5">
        <v>345</v>
      </c>
      <c r="D346" s="6">
        <v>0</v>
      </c>
      <c r="E346" s="6">
        <v>0</v>
      </c>
      <c r="F346">
        <f t="shared" si="22"/>
        <v>3.7458734227194368</v>
      </c>
      <c r="G346">
        <f t="shared" si="23"/>
        <v>1.3721148068569366E-2</v>
      </c>
    </row>
    <row r="347" spans="1:7" x14ac:dyDescent="0.25">
      <c r="A347" s="8">
        <f t="shared" si="21"/>
        <v>29</v>
      </c>
      <c r="B347" s="8">
        <f t="shared" si="20"/>
        <v>10</v>
      </c>
      <c r="C347" s="5">
        <v>346</v>
      </c>
      <c r="D347" s="6">
        <v>3.9499999999999997</v>
      </c>
      <c r="E347" s="6">
        <v>3.9499999999999997</v>
      </c>
      <c r="F347">
        <f t="shared" si="22"/>
        <v>17.546197463864516</v>
      </c>
      <c r="G347">
        <f t="shared" si="23"/>
        <v>4.9802921113056835E-2</v>
      </c>
    </row>
    <row r="348" spans="1:7" x14ac:dyDescent="0.25">
      <c r="A348" s="8">
        <f t="shared" si="21"/>
        <v>29</v>
      </c>
      <c r="B348" s="8">
        <f t="shared" si="20"/>
        <v>11</v>
      </c>
      <c r="C348" s="5">
        <v>347</v>
      </c>
      <c r="D348" s="6">
        <v>88.749999999999986</v>
      </c>
      <c r="E348" s="6">
        <v>88.749999999999986</v>
      </c>
      <c r="F348">
        <f t="shared" si="22"/>
        <v>32.881502780184846</v>
      </c>
      <c r="G348">
        <f t="shared" si="23"/>
        <v>-0.20464650996269282</v>
      </c>
    </row>
    <row r="349" spans="1:7" x14ac:dyDescent="0.25">
      <c r="A349" s="8">
        <f t="shared" si="21"/>
        <v>29</v>
      </c>
      <c r="B349" s="8">
        <f t="shared" si="20"/>
        <v>12</v>
      </c>
      <c r="C349" s="5">
        <v>348</v>
      </c>
      <c r="D349" s="6">
        <v>23.180000000000003</v>
      </c>
      <c r="E349" s="6">
        <v>23.180000000000003</v>
      </c>
      <c r="F349">
        <f t="shared" si="22"/>
        <v>29.33819408082185</v>
      </c>
      <c r="G349">
        <f t="shared" si="23"/>
        <v>2.2557487475537902E-2</v>
      </c>
    </row>
    <row r="350" spans="1:7" x14ac:dyDescent="0.25">
      <c r="A350" s="8">
        <f t="shared" si="21"/>
        <v>30</v>
      </c>
      <c r="B350" s="8">
        <f t="shared" si="20"/>
        <v>1</v>
      </c>
      <c r="C350" s="5">
        <v>349</v>
      </c>
      <c r="D350" s="6">
        <v>26.66</v>
      </c>
      <c r="E350" s="6">
        <v>26.66</v>
      </c>
      <c r="F350">
        <f t="shared" si="22"/>
        <v>29.691833447426085</v>
      </c>
      <c r="G350">
        <f t="shared" si="23"/>
        <v>1.1105617023538772E-2</v>
      </c>
    </row>
    <row r="351" spans="1:7" x14ac:dyDescent="0.25">
      <c r="A351" s="8">
        <f t="shared" si="21"/>
        <v>30</v>
      </c>
      <c r="B351" s="8">
        <f t="shared" si="20"/>
        <v>2</v>
      </c>
      <c r="C351" s="5">
        <v>350</v>
      </c>
      <c r="D351" s="6">
        <v>33.36</v>
      </c>
      <c r="E351" s="6">
        <v>33.36</v>
      </c>
      <c r="F351">
        <f t="shared" si="22"/>
        <v>30.695742696440892</v>
      </c>
      <c r="G351">
        <f t="shared" si="23"/>
        <v>-9.7591842621212732E-3</v>
      </c>
    </row>
    <row r="352" spans="1:7" x14ac:dyDescent="0.25">
      <c r="A352" s="8">
        <f t="shared" si="21"/>
        <v>30</v>
      </c>
      <c r="B352" s="8">
        <f t="shared" si="20"/>
        <v>3</v>
      </c>
      <c r="C352" s="5">
        <v>351</v>
      </c>
      <c r="D352" s="6">
        <v>31.689999999999998</v>
      </c>
      <c r="E352" s="6">
        <v>31.689999999999998</v>
      </c>
      <c r="F352">
        <f t="shared" si="22"/>
        <v>44.569675884856757</v>
      </c>
      <c r="G352">
        <f t="shared" si="23"/>
        <v>4.7178299944530253E-2</v>
      </c>
    </row>
    <row r="353" spans="1:7" x14ac:dyDescent="0.25">
      <c r="A353" s="8">
        <f t="shared" si="21"/>
        <v>30</v>
      </c>
      <c r="B353" s="8">
        <f t="shared" si="20"/>
        <v>4</v>
      </c>
      <c r="C353" s="5">
        <v>352</v>
      </c>
      <c r="D353" s="6">
        <v>63.46</v>
      </c>
      <c r="E353" s="6">
        <v>63.46</v>
      </c>
      <c r="F353">
        <f t="shared" si="22"/>
        <v>68.048427263495626</v>
      </c>
      <c r="G353">
        <f t="shared" si="23"/>
        <v>1.6807425873610348E-2</v>
      </c>
    </row>
    <row r="354" spans="1:7" x14ac:dyDescent="0.25">
      <c r="A354" s="8">
        <f t="shared" si="21"/>
        <v>30</v>
      </c>
      <c r="B354" s="8">
        <f t="shared" si="20"/>
        <v>5</v>
      </c>
      <c r="C354" s="5">
        <v>353</v>
      </c>
      <c r="D354" s="6">
        <v>12.73</v>
      </c>
      <c r="E354" s="6">
        <v>12.73</v>
      </c>
      <c r="F354">
        <f t="shared" si="22"/>
        <v>48.256451734573062</v>
      </c>
      <c r="G354">
        <f t="shared" si="23"/>
        <v>0.13013352283726395</v>
      </c>
    </row>
    <row r="355" spans="1:7" x14ac:dyDescent="0.25">
      <c r="A355" s="8">
        <f t="shared" si="21"/>
        <v>30</v>
      </c>
      <c r="B355" s="8">
        <f t="shared" si="20"/>
        <v>6</v>
      </c>
      <c r="C355" s="5">
        <v>354</v>
      </c>
      <c r="D355" s="6">
        <v>5.5</v>
      </c>
      <c r="E355" s="6">
        <v>5.5</v>
      </c>
      <c r="F355">
        <f t="shared" si="22"/>
        <v>5.2686905094486862</v>
      </c>
      <c r="G355">
        <f t="shared" si="23"/>
        <v>-8.4728751117697353E-4</v>
      </c>
    </row>
    <row r="356" spans="1:7" x14ac:dyDescent="0.25">
      <c r="A356" s="8">
        <f t="shared" si="21"/>
        <v>30</v>
      </c>
      <c r="B356" s="8">
        <f t="shared" si="20"/>
        <v>7</v>
      </c>
      <c r="C356" s="5">
        <v>355</v>
      </c>
      <c r="D356" s="6">
        <v>0.01</v>
      </c>
      <c r="E356" s="6">
        <v>0.01</v>
      </c>
      <c r="F356">
        <f t="shared" si="22"/>
        <v>7.5764102587736772</v>
      </c>
      <c r="G356">
        <f t="shared" si="23"/>
        <v>2.7715788493676473E-2</v>
      </c>
    </row>
    <row r="357" spans="1:7" x14ac:dyDescent="0.25">
      <c r="A357" s="8">
        <f t="shared" si="21"/>
        <v>30</v>
      </c>
      <c r="B357" s="8">
        <f t="shared" si="20"/>
        <v>8</v>
      </c>
      <c r="C357" s="5">
        <v>356</v>
      </c>
      <c r="D357" s="6">
        <v>2.2000000000000002</v>
      </c>
      <c r="E357" s="6">
        <v>2.2000000000000002</v>
      </c>
      <c r="F357">
        <f t="shared" si="22"/>
        <v>3.3290155755477295</v>
      </c>
      <c r="G357">
        <f t="shared" si="23"/>
        <v>4.1355881888195216E-3</v>
      </c>
    </row>
    <row r="358" spans="1:7" x14ac:dyDescent="0.25">
      <c r="A358" s="8">
        <f t="shared" si="21"/>
        <v>30</v>
      </c>
      <c r="B358" s="8">
        <f t="shared" si="20"/>
        <v>9</v>
      </c>
      <c r="C358" s="5">
        <v>357</v>
      </c>
      <c r="D358" s="6">
        <v>0</v>
      </c>
      <c r="E358" s="6">
        <v>0</v>
      </c>
      <c r="F358">
        <f t="shared" si="22"/>
        <v>3.5322104449796834</v>
      </c>
      <c r="G358">
        <f t="shared" si="23"/>
        <v>1.2938499798460379E-2</v>
      </c>
    </row>
    <row r="359" spans="1:7" x14ac:dyDescent="0.25">
      <c r="A359" s="8">
        <f t="shared" si="21"/>
        <v>30</v>
      </c>
      <c r="B359" s="8">
        <f t="shared" si="20"/>
        <v>10</v>
      </c>
      <c r="C359" s="5">
        <v>358</v>
      </c>
      <c r="D359" s="6">
        <v>12.129999999999999</v>
      </c>
      <c r="E359" s="6">
        <v>12.129999999999999</v>
      </c>
      <c r="F359">
        <f t="shared" si="22"/>
        <v>25.195787540281756</v>
      </c>
      <c r="G359">
        <f t="shared" si="23"/>
        <v>4.7860027620079695E-2</v>
      </c>
    </row>
    <row r="360" spans="1:7" x14ac:dyDescent="0.25">
      <c r="A360" s="8">
        <f t="shared" si="21"/>
        <v>30</v>
      </c>
      <c r="B360" s="8">
        <f t="shared" si="20"/>
        <v>11</v>
      </c>
      <c r="C360" s="5">
        <v>359</v>
      </c>
      <c r="D360" s="6">
        <v>54.900000000000006</v>
      </c>
      <c r="E360" s="6">
        <v>54.900000000000006</v>
      </c>
      <c r="F360">
        <f t="shared" si="22"/>
        <v>48.100047980369283</v>
      </c>
      <c r="G360">
        <f t="shared" si="23"/>
        <v>-2.4908249156156494E-2</v>
      </c>
    </row>
    <row r="361" spans="1:7" x14ac:dyDescent="0.25">
      <c r="A361" s="8">
        <f t="shared" si="21"/>
        <v>30</v>
      </c>
      <c r="B361" s="8">
        <f t="shared" si="20"/>
        <v>12</v>
      </c>
      <c r="C361" s="5">
        <v>360</v>
      </c>
      <c r="D361" s="6">
        <v>40.770000000000003</v>
      </c>
      <c r="E361" s="6">
        <v>40.770000000000003</v>
      </c>
      <c r="F361">
        <f t="shared" si="22"/>
        <v>30.013102058349965</v>
      </c>
      <c r="G361">
        <f t="shared" si="23"/>
        <v>-3.9402556562820656E-2</v>
      </c>
    </row>
    <row r="362" spans="1:7" x14ac:dyDescent="0.25">
      <c r="A362" s="8">
        <f t="shared" si="21"/>
        <v>31</v>
      </c>
      <c r="B362" s="8">
        <f t="shared" si="20"/>
        <v>1</v>
      </c>
      <c r="C362" s="5">
        <v>361</v>
      </c>
      <c r="D362" s="6">
        <v>15.96</v>
      </c>
      <c r="E362" s="6">
        <v>15.96</v>
      </c>
      <c r="F362">
        <f t="shared" si="22"/>
        <v>28.167998459303494</v>
      </c>
      <c r="G362">
        <f t="shared" si="23"/>
        <v>4.4717943074371769E-2</v>
      </c>
    </row>
    <row r="363" spans="1:7" x14ac:dyDescent="0.25">
      <c r="A363" s="8">
        <f t="shared" si="21"/>
        <v>31</v>
      </c>
      <c r="B363" s="8">
        <f t="shared" si="20"/>
        <v>2</v>
      </c>
      <c r="C363" s="5">
        <v>362</v>
      </c>
      <c r="D363" s="6">
        <v>30.819999999999997</v>
      </c>
      <c r="E363" s="6">
        <v>30.819999999999997</v>
      </c>
      <c r="F363">
        <f t="shared" si="22"/>
        <v>27.656828375977732</v>
      </c>
      <c r="G363">
        <f t="shared" si="23"/>
        <v>-1.1586709245502803E-2</v>
      </c>
    </row>
    <row r="364" spans="1:7" x14ac:dyDescent="0.25">
      <c r="A364" s="8">
        <f t="shared" si="21"/>
        <v>31</v>
      </c>
      <c r="B364" s="8">
        <f t="shared" si="20"/>
        <v>3</v>
      </c>
      <c r="C364" s="5">
        <v>363</v>
      </c>
      <c r="D364" s="6">
        <v>40.429999999999993</v>
      </c>
      <c r="E364" s="6">
        <v>40.429999999999993</v>
      </c>
      <c r="F364">
        <f t="shared" si="22"/>
        <v>39.763610583079824</v>
      </c>
      <c r="G364">
        <f t="shared" si="23"/>
        <v>-2.4409868751654514E-3</v>
      </c>
    </row>
    <row r="365" spans="1:7" x14ac:dyDescent="0.25">
      <c r="A365" s="8">
        <f t="shared" si="21"/>
        <v>31</v>
      </c>
      <c r="B365" s="8">
        <f t="shared" si="20"/>
        <v>4</v>
      </c>
      <c r="C365" s="5">
        <v>364</v>
      </c>
      <c r="D365" s="6">
        <v>39.03</v>
      </c>
      <c r="E365" s="6">
        <v>39.03</v>
      </c>
      <c r="F365">
        <f t="shared" si="22"/>
        <v>52.644607185425102</v>
      </c>
      <c r="G365">
        <f t="shared" si="23"/>
        <v>4.9870355990568133E-2</v>
      </c>
    </row>
    <row r="366" spans="1:7" x14ac:dyDescent="0.25">
      <c r="A366" s="8">
        <f t="shared" si="21"/>
        <v>31</v>
      </c>
      <c r="B366" s="8">
        <f t="shared" si="20"/>
        <v>5</v>
      </c>
      <c r="C366" s="5">
        <v>365</v>
      </c>
      <c r="D366" s="6">
        <v>77.010000000000005</v>
      </c>
      <c r="E366" s="6">
        <v>77.010000000000005</v>
      </c>
      <c r="F366">
        <f t="shared" si="22"/>
        <v>41.863159566324008</v>
      </c>
      <c r="G366">
        <f t="shared" si="23"/>
        <v>-0.12874300525156043</v>
      </c>
    </row>
    <row r="367" spans="1:7" x14ac:dyDescent="0.25">
      <c r="A367" s="8">
        <f t="shared" si="21"/>
        <v>31</v>
      </c>
      <c r="B367" s="8">
        <f t="shared" si="20"/>
        <v>6</v>
      </c>
      <c r="C367" s="5">
        <v>366</v>
      </c>
      <c r="D367" s="6">
        <v>7.71</v>
      </c>
      <c r="E367" s="6">
        <v>7.71</v>
      </c>
      <c r="F367">
        <f t="shared" si="22"/>
        <v>14.41897267333707</v>
      </c>
      <c r="G367">
        <f t="shared" si="23"/>
        <v>2.4574991477425163E-2</v>
      </c>
    </row>
    <row r="368" spans="1:7" x14ac:dyDescent="0.25">
      <c r="A368" s="8">
        <f t="shared" si="21"/>
        <v>31</v>
      </c>
      <c r="B368" s="8">
        <f t="shared" si="20"/>
        <v>7</v>
      </c>
      <c r="C368" s="5">
        <v>367</v>
      </c>
      <c r="D368" s="6">
        <v>3.0199999999999996</v>
      </c>
      <c r="E368" s="6">
        <v>3.0199999999999996</v>
      </c>
      <c r="F368">
        <f t="shared" si="22"/>
        <v>3.5956329786726511</v>
      </c>
      <c r="G368">
        <f t="shared" si="23"/>
        <v>2.1085457094236317E-3</v>
      </c>
    </row>
    <row r="369" spans="1:7" x14ac:dyDescent="0.25">
      <c r="A369" s="8">
        <f t="shared" si="21"/>
        <v>31</v>
      </c>
      <c r="B369" s="8">
        <f t="shared" si="20"/>
        <v>8</v>
      </c>
      <c r="C369" s="5">
        <v>368</v>
      </c>
      <c r="D369" s="6">
        <v>1.01</v>
      </c>
      <c r="E369" s="6">
        <v>1.01</v>
      </c>
      <c r="F369">
        <f t="shared" si="22"/>
        <v>3.3686678816633293</v>
      </c>
      <c r="G369">
        <f t="shared" si="23"/>
        <v>8.639809090341866E-3</v>
      </c>
    </row>
    <row r="370" spans="1:7" x14ac:dyDescent="0.25">
      <c r="A370" s="8">
        <f t="shared" si="21"/>
        <v>31</v>
      </c>
      <c r="B370" s="8">
        <f t="shared" si="20"/>
        <v>9</v>
      </c>
      <c r="C370" s="5">
        <v>369</v>
      </c>
      <c r="D370" s="6">
        <v>0.1</v>
      </c>
      <c r="E370" s="6">
        <v>0.1</v>
      </c>
      <c r="F370">
        <f t="shared" si="22"/>
        <v>3.7285827629850963</v>
      </c>
      <c r="G370">
        <f t="shared" si="23"/>
        <v>1.3291511952326359E-2</v>
      </c>
    </row>
    <row r="371" spans="1:7" x14ac:dyDescent="0.25">
      <c r="A371" s="8">
        <f t="shared" si="21"/>
        <v>31</v>
      </c>
      <c r="B371" s="8">
        <f t="shared" si="20"/>
        <v>10</v>
      </c>
      <c r="C371" s="5">
        <v>370</v>
      </c>
      <c r="D371" s="6">
        <v>36.709999999999994</v>
      </c>
      <c r="E371" s="6">
        <v>36.709999999999994</v>
      </c>
      <c r="F371">
        <f t="shared" si="22"/>
        <v>21.565517352344276</v>
      </c>
      <c r="G371">
        <f t="shared" si="23"/>
        <v>-5.5474295412658303E-2</v>
      </c>
    </row>
    <row r="372" spans="1:7" x14ac:dyDescent="0.25">
      <c r="A372" s="8">
        <f t="shared" si="21"/>
        <v>31</v>
      </c>
      <c r="B372" s="8">
        <f t="shared" si="20"/>
        <v>11</v>
      </c>
      <c r="C372" s="5">
        <v>371</v>
      </c>
      <c r="D372" s="6">
        <v>64.72999999999999</v>
      </c>
      <c r="E372" s="6">
        <v>64.72999999999999</v>
      </c>
      <c r="F372">
        <f t="shared" si="22"/>
        <v>36.558542442599048</v>
      </c>
      <c r="G372">
        <f t="shared" si="23"/>
        <v>-0.10319215222491188</v>
      </c>
    </row>
    <row r="373" spans="1:7" x14ac:dyDescent="0.25">
      <c r="A373" s="8">
        <f t="shared" si="21"/>
        <v>31</v>
      </c>
      <c r="B373" s="8">
        <f t="shared" si="20"/>
        <v>12</v>
      </c>
      <c r="C373" s="5">
        <v>372</v>
      </c>
      <c r="D373" s="6">
        <v>10.67</v>
      </c>
      <c r="E373" s="6">
        <v>10.67</v>
      </c>
      <c r="F373">
        <f t="shared" si="22"/>
        <v>24.723657301951189</v>
      </c>
      <c r="G373">
        <f t="shared" si="23"/>
        <v>5.1478598175645381E-2</v>
      </c>
    </row>
    <row r="374" spans="1:7" x14ac:dyDescent="0.25">
      <c r="A374" s="8">
        <f t="shared" si="21"/>
        <v>32</v>
      </c>
      <c r="B374" s="8">
        <f t="shared" si="20"/>
        <v>1</v>
      </c>
      <c r="C374" s="5">
        <v>373</v>
      </c>
      <c r="D374" s="6">
        <v>16.600000000000001</v>
      </c>
      <c r="E374" s="6">
        <v>16.600000000000001</v>
      </c>
      <c r="F374">
        <f t="shared" si="22"/>
        <v>31.57097016557303</v>
      </c>
      <c r="G374">
        <f t="shared" si="23"/>
        <v>5.4838718555212558E-2</v>
      </c>
    </row>
    <row r="375" spans="1:7" x14ac:dyDescent="0.25">
      <c r="A375" s="8">
        <f t="shared" si="21"/>
        <v>32</v>
      </c>
      <c r="B375" s="8">
        <f t="shared" si="20"/>
        <v>2</v>
      </c>
      <c r="C375" s="5">
        <v>374</v>
      </c>
      <c r="D375" s="6">
        <v>30.609999999999996</v>
      </c>
      <c r="E375" s="6">
        <v>30.609999999999996</v>
      </c>
      <c r="F375">
        <f t="shared" si="22"/>
        <v>29.333546775576117</v>
      </c>
      <c r="G375">
        <f t="shared" si="23"/>
        <v>-4.6756528367175041E-3</v>
      </c>
    </row>
    <row r="376" spans="1:7" x14ac:dyDescent="0.25">
      <c r="A376" s="8">
        <f t="shared" si="21"/>
        <v>32</v>
      </c>
      <c r="B376" s="8">
        <f t="shared" si="20"/>
        <v>3</v>
      </c>
      <c r="C376" s="5">
        <v>375</v>
      </c>
      <c r="D376" s="6">
        <v>41.27</v>
      </c>
      <c r="E376" s="6">
        <v>41.27</v>
      </c>
      <c r="F376">
        <f t="shared" si="22"/>
        <v>38.900217770894976</v>
      </c>
      <c r="G376">
        <f t="shared" si="23"/>
        <v>-8.6805209857327009E-3</v>
      </c>
    </row>
    <row r="377" spans="1:7" x14ac:dyDescent="0.25">
      <c r="A377" s="8">
        <f t="shared" si="21"/>
        <v>32</v>
      </c>
      <c r="B377" s="8">
        <f t="shared" si="20"/>
        <v>4</v>
      </c>
      <c r="C377" s="5">
        <v>376</v>
      </c>
      <c r="D377" s="6">
        <v>43.800000000000004</v>
      </c>
      <c r="E377" s="6">
        <v>43.800000000000004</v>
      </c>
      <c r="F377">
        <f t="shared" si="22"/>
        <v>55.344898310301254</v>
      </c>
      <c r="G377">
        <f t="shared" si="23"/>
        <v>4.2289004799638277E-2</v>
      </c>
    </row>
    <row r="378" spans="1:7" x14ac:dyDescent="0.25">
      <c r="A378" s="8">
        <f t="shared" si="21"/>
        <v>32</v>
      </c>
      <c r="B378" s="8">
        <f t="shared" si="20"/>
        <v>5</v>
      </c>
      <c r="C378" s="5">
        <v>377</v>
      </c>
      <c r="D378" s="6">
        <v>15.9</v>
      </c>
      <c r="E378" s="6">
        <v>15.9</v>
      </c>
      <c r="F378">
        <f t="shared" si="22"/>
        <v>44.360848848469352</v>
      </c>
      <c r="G378">
        <f t="shared" si="23"/>
        <v>0.10425219358413683</v>
      </c>
    </row>
    <row r="379" spans="1:7" x14ac:dyDescent="0.25">
      <c r="A379" s="8">
        <f t="shared" si="21"/>
        <v>32</v>
      </c>
      <c r="B379" s="8">
        <f t="shared" si="20"/>
        <v>6</v>
      </c>
      <c r="C379" s="5">
        <v>378</v>
      </c>
      <c r="D379" s="6">
        <v>6.129999999999999</v>
      </c>
      <c r="E379" s="6">
        <v>6.129999999999999</v>
      </c>
      <c r="F379">
        <f t="shared" si="22"/>
        <v>6.458539764976841</v>
      </c>
      <c r="G379">
        <f t="shared" si="23"/>
        <v>1.2034423625525347E-3</v>
      </c>
    </row>
    <row r="380" spans="1:7" x14ac:dyDescent="0.25">
      <c r="A380" s="8">
        <f t="shared" si="21"/>
        <v>32</v>
      </c>
      <c r="B380" s="8">
        <f t="shared" si="20"/>
        <v>7</v>
      </c>
      <c r="C380" s="5">
        <v>379</v>
      </c>
      <c r="D380" s="6">
        <v>2.1100000000000003</v>
      </c>
      <c r="E380" s="6">
        <v>2.1100000000000003</v>
      </c>
      <c r="F380">
        <f t="shared" si="22"/>
        <v>7.6442716421218364</v>
      </c>
      <c r="G380">
        <f t="shared" si="23"/>
        <v>2.0272057297149582E-2</v>
      </c>
    </row>
    <row r="381" spans="1:7" x14ac:dyDescent="0.25">
      <c r="A381" s="8">
        <f t="shared" si="21"/>
        <v>32</v>
      </c>
      <c r="B381" s="8">
        <f t="shared" si="20"/>
        <v>8</v>
      </c>
      <c r="C381" s="5">
        <v>380</v>
      </c>
      <c r="D381" s="6">
        <v>5.25</v>
      </c>
      <c r="E381" s="6">
        <v>5.25</v>
      </c>
      <c r="F381">
        <f t="shared" si="22"/>
        <v>3.3410992349700641</v>
      </c>
      <c r="G381">
        <f t="shared" si="23"/>
        <v>-6.9923104946151499E-3</v>
      </c>
    </row>
    <row r="382" spans="1:7" x14ac:dyDescent="0.25">
      <c r="A382" s="8">
        <f t="shared" si="21"/>
        <v>32</v>
      </c>
      <c r="B382" s="8">
        <f t="shared" si="20"/>
        <v>9</v>
      </c>
      <c r="C382" s="5">
        <v>381</v>
      </c>
      <c r="D382" s="6">
        <v>3.01</v>
      </c>
      <c r="E382" s="6">
        <v>3.01</v>
      </c>
      <c r="F382">
        <f t="shared" si="22"/>
        <v>3.2982533812548778</v>
      </c>
      <c r="G382">
        <f t="shared" si="23"/>
        <v>1.0558731914098094E-3</v>
      </c>
    </row>
    <row r="383" spans="1:7" x14ac:dyDescent="0.25">
      <c r="A383" s="8">
        <f t="shared" si="21"/>
        <v>32</v>
      </c>
      <c r="B383" s="8">
        <f t="shared" si="20"/>
        <v>10</v>
      </c>
      <c r="C383" s="5">
        <v>382</v>
      </c>
      <c r="D383" s="6">
        <v>101.72</v>
      </c>
      <c r="E383" s="6">
        <v>101.72</v>
      </c>
      <c r="F383">
        <f t="shared" si="22"/>
        <v>25.98011095356167</v>
      </c>
      <c r="G383">
        <f t="shared" si="23"/>
        <v>-0.27743549101259457</v>
      </c>
    </row>
    <row r="384" spans="1:7" x14ac:dyDescent="0.25">
      <c r="A384" s="8">
        <f t="shared" si="21"/>
        <v>32</v>
      </c>
      <c r="B384" s="8">
        <f t="shared" si="20"/>
        <v>11</v>
      </c>
      <c r="C384" s="5">
        <v>383</v>
      </c>
      <c r="D384" s="6">
        <v>8.8000000000000007</v>
      </c>
      <c r="E384" s="6">
        <v>8.8000000000000007</v>
      </c>
      <c r="F384">
        <f t="shared" si="22"/>
        <v>33.089997965102967</v>
      </c>
      <c r="G384">
        <f t="shared" si="23"/>
        <v>8.8974351520523687E-2</v>
      </c>
    </row>
    <row r="385" spans="1:7" x14ac:dyDescent="0.25">
      <c r="A385" s="8">
        <f t="shared" si="21"/>
        <v>32</v>
      </c>
      <c r="B385" s="8">
        <f t="shared" si="20"/>
        <v>12</v>
      </c>
      <c r="C385" s="5">
        <v>384</v>
      </c>
      <c r="D385" s="6">
        <v>46.72</v>
      </c>
      <c r="E385" s="6">
        <v>46.72</v>
      </c>
      <c r="F385">
        <f t="shared" si="22"/>
        <v>21.266452973303934</v>
      </c>
      <c r="G385">
        <f t="shared" si="23"/>
        <v>-9.3236435995223674E-2</v>
      </c>
    </row>
    <row r="386" spans="1:7" x14ac:dyDescent="0.25">
      <c r="A386" s="8">
        <f t="shared" si="21"/>
        <v>33</v>
      </c>
      <c r="B386" s="8">
        <f t="shared" si="20"/>
        <v>1</v>
      </c>
      <c r="C386" s="5">
        <v>385</v>
      </c>
      <c r="D386" s="6">
        <v>17.570000000000004</v>
      </c>
      <c r="E386" s="6">
        <v>17.570000000000004</v>
      </c>
      <c r="F386">
        <f t="shared" si="22"/>
        <v>22.719991812066763</v>
      </c>
      <c r="G386">
        <f t="shared" si="23"/>
        <v>1.886443887203941E-2</v>
      </c>
    </row>
    <row r="387" spans="1:7" x14ac:dyDescent="0.25">
      <c r="A387" s="8">
        <f t="shared" si="21"/>
        <v>33</v>
      </c>
      <c r="B387" s="8">
        <f t="shared" ref="B387:B450" si="24">IF(MOD(C387,12)=0,12,MOD(C387,12))</f>
        <v>2</v>
      </c>
      <c r="C387" s="5">
        <v>386</v>
      </c>
      <c r="D387" s="6">
        <v>35.669999999999995</v>
      </c>
      <c r="E387" s="6">
        <v>35.669999999999995</v>
      </c>
      <c r="F387">
        <f t="shared" si="22"/>
        <v>27.210746449148935</v>
      </c>
      <c r="G387">
        <f t="shared" si="23"/>
        <v>-3.0986276743044175E-2</v>
      </c>
    </row>
    <row r="388" spans="1:7" x14ac:dyDescent="0.25">
      <c r="A388" s="8">
        <f t="shared" ref="A388:A451" si="25">IF(B388=1,A387+1,A387)</f>
        <v>33</v>
      </c>
      <c r="B388" s="8">
        <f t="shared" si="24"/>
        <v>3</v>
      </c>
      <c r="C388" s="5">
        <v>387</v>
      </c>
      <c r="D388" s="6">
        <v>36.53</v>
      </c>
      <c r="E388" s="6">
        <v>36.53</v>
      </c>
      <c r="F388">
        <f t="shared" si="22"/>
        <v>39.855019480496125</v>
      </c>
      <c r="G388">
        <f t="shared" si="23"/>
        <v>1.2179558536615839E-2</v>
      </c>
    </row>
    <row r="389" spans="1:7" x14ac:dyDescent="0.25">
      <c r="A389" s="8">
        <f t="shared" si="25"/>
        <v>33</v>
      </c>
      <c r="B389" s="8">
        <f t="shared" si="24"/>
        <v>4</v>
      </c>
      <c r="C389" s="5">
        <v>388</v>
      </c>
      <c r="D389" s="6">
        <v>58.01</v>
      </c>
      <c r="E389" s="6">
        <v>58.01</v>
      </c>
      <c r="F389">
        <f t="shared" si="22"/>
        <v>52.760649433354686</v>
      </c>
      <c r="G389">
        <f t="shared" si="23"/>
        <v>-1.922839035401213E-2</v>
      </c>
    </row>
    <row r="390" spans="1:7" x14ac:dyDescent="0.25">
      <c r="A390" s="8">
        <f t="shared" si="25"/>
        <v>33</v>
      </c>
      <c r="B390" s="8">
        <f t="shared" si="24"/>
        <v>5</v>
      </c>
      <c r="C390" s="5">
        <v>389</v>
      </c>
      <c r="D390" s="6">
        <v>10.1</v>
      </c>
      <c r="E390" s="6">
        <v>10.1</v>
      </c>
      <c r="F390">
        <f t="shared" si="22"/>
        <v>43.541129943502433</v>
      </c>
      <c r="G390">
        <f t="shared" si="23"/>
        <v>0.12249498147803088</v>
      </c>
    </row>
    <row r="391" spans="1:7" x14ac:dyDescent="0.25">
      <c r="A391" s="8">
        <f t="shared" si="25"/>
        <v>33</v>
      </c>
      <c r="B391" s="8">
        <f t="shared" si="24"/>
        <v>6</v>
      </c>
      <c r="C391" s="5">
        <v>390</v>
      </c>
      <c r="D391" s="6">
        <v>11.12</v>
      </c>
      <c r="E391" s="6">
        <v>11.12</v>
      </c>
      <c r="F391">
        <f t="shared" si="22"/>
        <v>5.4909893296090795</v>
      </c>
      <c r="G391">
        <f t="shared" si="23"/>
        <v>-2.0619086704728645E-2</v>
      </c>
    </row>
    <row r="392" spans="1:7" x14ac:dyDescent="0.25">
      <c r="A392" s="8">
        <f t="shared" si="25"/>
        <v>33</v>
      </c>
      <c r="B392" s="8">
        <f t="shared" si="24"/>
        <v>7</v>
      </c>
      <c r="C392" s="5">
        <v>391</v>
      </c>
      <c r="D392" s="6">
        <v>3.11</v>
      </c>
      <c r="E392" s="6">
        <v>3.11</v>
      </c>
      <c r="F392">
        <f t="shared" si="22"/>
        <v>7.5409880244028935</v>
      </c>
      <c r="G392">
        <f t="shared" si="23"/>
        <v>1.6230725364113161E-2</v>
      </c>
    </row>
    <row r="393" spans="1:7" x14ac:dyDescent="0.25">
      <c r="A393" s="8">
        <f t="shared" si="25"/>
        <v>33</v>
      </c>
      <c r="B393" s="8">
        <f t="shared" si="24"/>
        <v>8</v>
      </c>
      <c r="C393" s="5">
        <v>392</v>
      </c>
      <c r="D393" s="6">
        <v>8.23</v>
      </c>
      <c r="E393" s="6">
        <v>8.23</v>
      </c>
      <c r="F393">
        <f t="shared" si="22"/>
        <v>3.5302692186162434</v>
      </c>
      <c r="G393">
        <f t="shared" si="23"/>
        <v>-1.7215131067339767E-2</v>
      </c>
    </row>
    <row r="394" spans="1:7" x14ac:dyDescent="0.25">
      <c r="A394" s="8">
        <f t="shared" si="25"/>
        <v>33</v>
      </c>
      <c r="B394" s="8">
        <f t="shared" si="24"/>
        <v>9</v>
      </c>
      <c r="C394" s="5">
        <v>393</v>
      </c>
      <c r="D394" s="6">
        <v>3.1</v>
      </c>
      <c r="E394" s="6">
        <v>3.1</v>
      </c>
      <c r="F394">
        <f t="shared" si="22"/>
        <v>3.0986403736530015</v>
      </c>
      <c r="G394">
        <f t="shared" si="23"/>
        <v>-4.980316289372158E-6</v>
      </c>
    </row>
    <row r="395" spans="1:7" x14ac:dyDescent="0.25">
      <c r="A395" s="8">
        <f t="shared" si="25"/>
        <v>33</v>
      </c>
      <c r="B395" s="8">
        <f t="shared" si="24"/>
        <v>10</v>
      </c>
      <c r="C395" s="5">
        <v>394</v>
      </c>
      <c r="D395" s="6">
        <v>7.4399999999999995</v>
      </c>
      <c r="E395" s="6">
        <v>7.4399999999999995</v>
      </c>
      <c r="F395">
        <f t="shared" si="22"/>
        <v>22.375159874754786</v>
      </c>
      <c r="G395">
        <f t="shared" si="23"/>
        <v>5.470754532877211E-2</v>
      </c>
    </row>
    <row r="396" spans="1:7" x14ac:dyDescent="0.25">
      <c r="A396" s="8">
        <f t="shared" si="25"/>
        <v>33</v>
      </c>
      <c r="B396" s="8">
        <f t="shared" si="24"/>
        <v>11</v>
      </c>
      <c r="C396" s="5">
        <v>395</v>
      </c>
      <c r="D396" s="6">
        <v>24.240000000000002</v>
      </c>
      <c r="E396" s="6">
        <v>24.240000000000002</v>
      </c>
      <c r="F396">
        <f t="shared" si="22"/>
        <v>28.26412760983742</v>
      </c>
      <c r="G396">
        <f t="shared" si="23"/>
        <v>1.4740394175228638E-2</v>
      </c>
    </row>
    <row r="397" spans="1:7" x14ac:dyDescent="0.25">
      <c r="A397" s="8">
        <f t="shared" si="25"/>
        <v>33</v>
      </c>
      <c r="B397" s="8">
        <f t="shared" si="24"/>
        <v>12</v>
      </c>
      <c r="C397" s="5">
        <v>396</v>
      </c>
      <c r="D397" s="6">
        <v>34.139999999999993</v>
      </c>
      <c r="E397" s="6">
        <v>34.139999999999993</v>
      </c>
      <c r="F397">
        <f t="shared" si="22"/>
        <v>24.701588901351787</v>
      </c>
      <c r="G397">
        <f t="shared" si="23"/>
        <v>-3.4572934427282806E-2</v>
      </c>
    </row>
    <row r="398" spans="1:7" x14ac:dyDescent="0.25">
      <c r="A398" s="8">
        <f t="shared" si="25"/>
        <v>34</v>
      </c>
      <c r="B398" s="8">
        <f t="shared" si="24"/>
        <v>1</v>
      </c>
      <c r="C398" s="5">
        <v>397</v>
      </c>
      <c r="D398" s="6">
        <v>19.05</v>
      </c>
      <c r="E398" s="6">
        <v>19.05</v>
      </c>
      <c r="F398">
        <f t="shared" si="22"/>
        <v>26.067510661072486</v>
      </c>
      <c r="G398">
        <f t="shared" si="23"/>
        <v>2.5705167256675772E-2</v>
      </c>
    </row>
    <row r="399" spans="1:7" x14ac:dyDescent="0.25">
      <c r="A399" s="8">
        <f t="shared" si="25"/>
        <v>34</v>
      </c>
      <c r="B399" s="8">
        <f t="shared" si="24"/>
        <v>2</v>
      </c>
      <c r="C399" s="5">
        <v>398</v>
      </c>
      <c r="D399" s="6">
        <v>21.949999999999996</v>
      </c>
      <c r="E399" s="6">
        <v>21.949999999999996</v>
      </c>
      <c r="F399">
        <f t="shared" ref="F399:F462" si="26">IF(B399=1,M$3+M$4*E398+M$5*E397+M$6*E388+M$7*E387,IF(B399=2,N$3+N$4*E398+N$5*E397+N$6*E388+N$7*E387,IF(B399=3,O$3+O$4*E398+O$5*E397+O$6*E388+O$7*E387,IF(B399=4,P$3+P$4*E398+P$5*E397+P$6*E388+P$7*E387,IF(B399=5,Q$3+Q$4*E398+Q$5*E397+Q$6*E388+Q$7*E387,IF(B399=6,R$3+R$4*E398+R$5*E397+R$6*E388+R$7*E387,IF(B399=7,S$3+S$4*E398+S$5*E397+S$6*E388+S$7*E387,IF(B399=8,T$3+T$4*E398+T$5*E397+T$6*E388+T$7*E387,IF(B399=9,U$3+U$4*E398+U$5*E397+U$6*E388+U$7*E387,IF(B399=10,V$3+V$4*E398+V$5*E397+V$6*E388+V$7*E387,IF(B399=11,W$3+W$4*E398+W$5*E397+W$6*E388+W$7*E387,IF(B399=12,X$3+X$4*E398+X$5*E397+X$6*E388+X$7*E387))))))))))))</f>
        <v>27.571814732547903</v>
      </c>
      <c r="G399">
        <f t="shared" ref="G399:G462" si="27">(F399-E399)/273</f>
        <v>2.0592727958050942E-2</v>
      </c>
    </row>
    <row r="400" spans="1:7" x14ac:dyDescent="0.25">
      <c r="A400" s="8">
        <f t="shared" si="25"/>
        <v>34</v>
      </c>
      <c r="B400" s="8">
        <f t="shared" si="24"/>
        <v>3</v>
      </c>
      <c r="C400" s="5">
        <v>399</v>
      </c>
      <c r="D400" s="6">
        <v>59.84</v>
      </c>
      <c r="E400" s="6">
        <v>59.84</v>
      </c>
      <c r="F400">
        <f t="shared" si="26"/>
        <v>40.011361088434143</v>
      </c>
      <c r="G400">
        <f t="shared" si="27"/>
        <v>-7.263237696544271E-2</v>
      </c>
    </row>
    <row r="401" spans="1:7" x14ac:dyDescent="0.25">
      <c r="A401" s="8">
        <f t="shared" si="25"/>
        <v>34</v>
      </c>
      <c r="B401" s="8">
        <f t="shared" si="24"/>
        <v>4</v>
      </c>
      <c r="C401" s="5">
        <v>400</v>
      </c>
      <c r="D401" s="6">
        <v>1.96</v>
      </c>
      <c r="E401" s="6">
        <v>1.96</v>
      </c>
      <c r="F401">
        <f t="shared" si="26"/>
        <v>45.209919581571597</v>
      </c>
      <c r="G401">
        <f t="shared" si="27"/>
        <v>0.15842461385191062</v>
      </c>
    </row>
    <row r="402" spans="1:7" x14ac:dyDescent="0.25">
      <c r="A402" s="8">
        <f t="shared" si="25"/>
        <v>34</v>
      </c>
      <c r="B402" s="8">
        <f t="shared" si="24"/>
        <v>5</v>
      </c>
      <c r="C402" s="5">
        <v>401</v>
      </c>
      <c r="D402" s="6">
        <v>6.5399999999999991</v>
      </c>
      <c r="E402" s="6">
        <v>6.5399999999999991</v>
      </c>
      <c r="F402">
        <f t="shared" si="26"/>
        <v>36.484543044864623</v>
      </c>
      <c r="G402">
        <f t="shared" si="27"/>
        <v>0.10968697086030997</v>
      </c>
    </row>
    <row r="403" spans="1:7" x14ac:dyDescent="0.25">
      <c r="A403" s="8">
        <f t="shared" si="25"/>
        <v>34</v>
      </c>
      <c r="B403" s="8">
        <f t="shared" si="24"/>
        <v>6</v>
      </c>
      <c r="C403" s="5">
        <v>402</v>
      </c>
      <c r="D403" s="6">
        <v>0</v>
      </c>
      <c r="E403" s="6">
        <v>0</v>
      </c>
      <c r="F403">
        <f t="shared" si="26"/>
        <v>5.6080977514110177</v>
      </c>
      <c r="G403">
        <f t="shared" si="27"/>
        <v>2.0542482605901163E-2</v>
      </c>
    </row>
    <row r="404" spans="1:7" x14ac:dyDescent="0.25">
      <c r="A404" s="8">
        <f t="shared" si="25"/>
        <v>34</v>
      </c>
      <c r="B404" s="8">
        <f t="shared" si="24"/>
        <v>7</v>
      </c>
      <c r="C404" s="5">
        <v>403</v>
      </c>
      <c r="D404" s="6">
        <v>0</v>
      </c>
      <c r="E404" s="6">
        <v>0</v>
      </c>
      <c r="F404">
        <f t="shared" si="26"/>
        <v>7.7541827908910239</v>
      </c>
      <c r="G404">
        <f t="shared" si="27"/>
        <v>2.8403599966633788E-2</v>
      </c>
    </row>
    <row r="405" spans="1:7" x14ac:dyDescent="0.25">
      <c r="A405" s="8">
        <f t="shared" si="25"/>
        <v>34</v>
      </c>
      <c r="B405" s="8">
        <f t="shared" si="24"/>
        <v>8</v>
      </c>
      <c r="C405" s="5">
        <v>404</v>
      </c>
      <c r="D405" s="6">
        <v>2.13</v>
      </c>
      <c r="E405" s="6">
        <v>2.13</v>
      </c>
      <c r="F405">
        <f t="shared" si="26"/>
        <v>3.5177302359764133</v>
      </c>
      <c r="G405">
        <f t="shared" si="27"/>
        <v>5.08326093764254E-3</v>
      </c>
    </row>
    <row r="406" spans="1:7" x14ac:dyDescent="0.25">
      <c r="A406" s="8">
        <f t="shared" si="25"/>
        <v>34</v>
      </c>
      <c r="B406" s="8">
        <f t="shared" si="24"/>
        <v>9</v>
      </c>
      <c r="C406" s="5">
        <v>405</v>
      </c>
      <c r="D406" s="6">
        <v>0.1</v>
      </c>
      <c r="E406" s="6">
        <v>0.1</v>
      </c>
      <c r="F406">
        <f t="shared" si="26"/>
        <v>3.5986548190510979</v>
      </c>
      <c r="G406">
        <f t="shared" si="27"/>
        <v>1.2815585417769589E-2</v>
      </c>
    </row>
    <row r="407" spans="1:7" x14ac:dyDescent="0.25">
      <c r="A407" s="8">
        <f t="shared" si="25"/>
        <v>34</v>
      </c>
      <c r="B407" s="8">
        <f t="shared" si="24"/>
        <v>10</v>
      </c>
      <c r="C407" s="5">
        <v>406</v>
      </c>
      <c r="D407" s="6">
        <v>20.74</v>
      </c>
      <c r="E407" s="6">
        <v>20.74</v>
      </c>
      <c r="F407">
        <f t="shared" si="26"/>
        <v>18.717204326007085</v>
      </c>
      <c r="G407">
        <f t="shared" si="27"/>
        <v>-7.4095079633440053E-3</v>
      </c>
    </row>
    <row r="408" spans="1:7" x14ac:dyDescent="0.25">
      <c r="A408" s="8">
        <f t="shared" si="25"/>
        <v>34</v>
      </c>
      <c r="B408" s="8">
        <f t="shared" si="24"/>
        <v>11</v>
      </c>
      <c r="C408" s="5">
        <v>407</v>
      </c>
      <c r="D408" s="6">
        <v>4.57</v>
      </c>
      <c r="E408" s="6">
        <v>4.57</v>
      </c>
      <c r="F408">
        <f t="shared" si="26"/>
        <v>31.454602017455908</v>
      </c>
      <c r="G408">
        <f t="shared" si="27"/>
        <v>9.847839566833666E-2</v>
      </c>
    </row>
    <row r="409" spans="1:7" x14ac:dyDescent="0.25">
      <c r="A409" s="8">
        <f t="shared" si="25"/>
        <v>34</v>
      </c>
      <c r="B409" s="8">
        <f t="shared" si="24"/>
        <v>12</v>
      </c>
      <c r="C409" s="5">
        <v>408</v>
      </c>
      <c r="D409" s="6">
        <v>20.330000000000002</v>
      </c>
      <c r="E409" s="6">
        <v>20.330000000000002</v>
      </c>
      <c r="F409">
        <f t="shared" si="26"/>
        <v>24.603899946083835</v>
      </c>
      <c r="G409">
        <f t="shared" si="27"/>
        <v>1.5655311157816241E-2</v>
      </c>
    </row>
    <row r="410" spans="1:7" x14ac:dyDescent="0.25">
      <c r="A410" s="8">
        <f t="shared" si="25"/>
        <v>35</v>
      </c>
      <c r="B410" s="8">
        <f t="shared" si="24"/>
        <v>1</v>
      </c>
      <c r="C410" s="5">
        <v>409</v>
      </c>
      <c r="D410" s="6">
        <v>26.480000000000008</v>
      </c>
      <c r="E410" s="6">
        <v>26.480000000000008</v>
      </c>
      <c r="F410">
        <f t="shared" si="26"/>
        <v>25.845907303228856</v>
      </c>
      <c r="G410">
        <f t="shared" si="27"/>
        <v>-2.3226838709565997E-3</v>
      </c>
    </row>
    <row r="411" spans="1:7" x14ac:dyDescent="0.25">
      <c r="A411" s="8">
        <f t="shared" si="25"/>
        <v>35</v>
      </c>
      <c r="B411" s="8">
        <f t="shared" si="24"/>
        <v>2</v>
      </c>
      <c r="C411" s="5">
        <v>410</v>
      </c>
      <c r="D411" s="6">
        <v>35.58</v>
      </c>
      <c r="E411" s="6">
        <v>35.58</v>
      </c>
      <c r="F411">
        <f t="shared" si="26"/>
        <v>29.095602279688141</v>
      </c>
      <c r="G411">
        <f t="shared" si="27"/>
        <v>-2.3752372601874936E-2</v>
      </c>
    </row>
    <row r="412" spans="1:7" x14ac:dyDescent="0.25">
      <c r="A412" s="8">
        <f t="shared" si="25"/>
        <v>35</v>
      </c>
      <c r="B412" s="8">
        <f t="shared" si="24"/>
        <v>3</v>
      </c>
      <c r="C412" s="5">
        <v>411</v>
      </c>
      <c r="D412" s="6">
        <v>44.180000000000007</v>
      </c>
      <c r="E412" s="6">
        <v>44.180000000000007</v>
      </c>
      <c r="F412">
        <f t="shared" si="26"/>
        <v>40.702410598812882</v>
      </c>
      <c r="G412">
        <f t="shared" si="27"/>
        <v>-1.2738422714971151E-2</v>
      </c>
    </row>
    <row r="413" spans="1:7" x14ac:dyDescent="0.25">
      <c r="A413" s="8">
        <f t="shared" si="25"/>
        <v>35</v>
      </c>
      <c r="B413" s="8">
        <f t="shared" si="24"/>
        <v>4</v>
      </c>
      <c r="C413" s="5">
        <v>412</v>
      </c>
      <c r="D413" s="6">
        <v>55.690000000000012</v>
      </c>
      <c r="E413" s="6">
        <v>55.690000000000012</v>
      </c>
      <c r="F413">
        <f t="shared" si="26"/>
        <v>43.641729070402384</v>
      </c>
      <c r="G413">
        <f t="shared" si="27"/>
        <v>-4.413286054797666E-2</v>
      </c>
    </row>
    <row r="414" spans="1:7" x14ac:dyDescent="0.25">
      <c r="A414" s="8">
        <f t="shared" si="25"/>
        <v>35</v>
      </c>
      <c r="B414" s="8">
        <f t="shared" si="24"/>
        <v>5</v>
      </c>
      <c r="C414" s="5">
        <v>413</v>
      </c>
      <c r="D414" s="6">
        <v>22.799999999999997</v>
      </c>
      <c r="E414" s="6">
        <v>22.799999999999997</v>
      </c>
      <c r="F414">
        <f t="shared" si="26"/>
        <v>44.642488991168996</v>
      </c>
      <c r="G414">
        <f t="shared" si="27"/>
        <v>8.0009117183769227E-2</v>
      </c>
    </row>
    <row r="415" spans="1:7" x14ac:dyDescent="0.25">
      <c r="A415" s="8">
        <f t="shared" si="25"/>
        <v>35</v>
      </c>
      <c r="B415" s="8">
        <f t="shared" si="24"/>
        <v>6</v>
      </c>
      <c r="C415" s="5">
        <v>414</v>
      </c>
      <c r="D415" s="6">
        <v>0</v>
      </c>
      <c r="E415" s="6">
        <v>0</v>
      </c>
      <c r="F415">
        <f t="shared" si="26"/>
        <v>5.7917154934763504</v>
      </c>
      <c r="G415">
        <f t="shared" si="27"/>
        <v>2.1215075067678939E-2</v>
      </c>
    </row>
    <row r="416" spans="1:7" x14ac:dyDescent="0.25">
      <c r="A416" s="8">
        <f t="shared" si="25"/>
        <v>35</v>
      </c>
      <c r="B416" s="8">
        <f t="shared" si="24"/>
        <v>7</v>
      </c>
      <c r="C416" s="5">
        <v>415</v>
      </c>
      <c r="D416" s="6">
        <v>1.01</v>
      </c>
      <c r="E416" s="6">
        <v>1.01</v>
      </c>
      <c r="F416">
        <f t="shared" si="26"/>
        <v>6.8845572182379042</v>
      </c>
      <c r="G416">
        <f t="shared" si="27"/>
        <v>2.1518524608930053E-2</v>
      </c>
    </row>
    <row r="417" spans="1:7" x14ac:dyDescent="0.25">
      <c r="A417" s="8">
        <f t="shared" si="25"/>
        <v>35</v>
      </c>
      <c r="B417" s="8">
        <f t="shared" si="24"/>
        <v>8</v>
      </c>
      <c r="C417" s="5">
        <v>416</v>
      </c>
      <c r="D417" s="6">
        <v>0.5</v>
      </c>
      <c r="E417" s="6">
        <v>0.5</v>
      </c>
      <c r="F417">
        <f t="shared" si="26"/>
        <v>3.3236744433380863</v>
      </c>
      <c r="G417">
        <f t="shared" si="27"/>
        <v>1.0343129829077239E-2</v>
      </c>
    </row>
    <row r="418" spans="1:7" x14ac:dyDescent="0.25">
      <c r="A418" s="8">
        <f t="shared" si="25"/>
        <v>35</v>
      </c>
      <c r="B418" s="8">
        <f t="shared" si="24"/>
        <v>9</v>
      </c>
      <c r="C418" s="5">
        <v>417</v>
      </c>
      <c r="D418" s="6">
        <v>0</v>
      </c>
      <c r="E418" s="6">
        <v>0</v>
      </c>
      <c r="F418">
        <f t="shared" si="26"/>
        <v>3.7268681824123258</v>
      </c>
      <c r="G418">
        <f t="shared" si="27"/>
        <v>1.3651531803708154E-2</v>
      </c>
    </row>
    <row r="419" spans="1:7" x14ac:dyDescent="0.25">
      <c r="A419" s="8">
        <f t="shared" si="25"/>
        <v>35</v>
      </c>
      <c r="B419" s="8">
        <f t="shared" si="24"/>
        <v>10</v>
      </c>
      <c r="C419" s="5">
        <v>418</v>
      </c>
      <c r="D419" s="6">
        <v>20.46</v>
      </c>
      <c r="E419" s="6">
        <v>20.46</v>
      </c>
      <c r="F419">
        <f t="shared" si="26"/>
        <v>16.365039107458447</v>
      </c>
      <c r="G419">
        <f t="shared" si="27"/>
        <v>-1.4999856749236462E-2</v>
      </c>
    </row>
    <row r="420" spans="1:7" x14ac:dyDescent="0.25">
      <c r="A420" s="8">
        <f t="shared" si="25"/>
        <v>35</v>
      </c>
      <c r="B420" s="8">
        <f t="shared" si="24"/>
        <v>11</v>
      </c>
      <c r="C420" s="5">
        <v>419</v>
      </c>
      <c r="D420" s="6">
        <v>0.82000000000000006</v>
      </c>
      <c r="E420" s="6">
        <v>0.82000000000000006</v>
      </c>
      <c r="F420">
        <f t="shared" si="26"/>
        <v>27.620515406028879</v>
      </c>
      <c r="G420">
        <f t="shared" si="27"/>
        <v>9.8170386102669885E-2</v>
      </c>
    </row>
    <row r="421" spans="1:7" x14ac:dyDescent="0.25">
      <c r="A421" s="8">
        <f t="shared" si="25"/>
        <v>35</v>
      </c>
      <c r="B421" s="8">
        <f t="shared" si="24"/>
        <v>12</v>
      </c>
      <c r="C421" s="5">
        <v>420</v>
      </c>
      <c r="D421" s="6">
        <v>15.309999999999999</v>
      </c>
      <c r="E421" s="6">
        <v>15.309999999999999</v>
      </c>
      <c r="F421">
        <f t="shared" si="26"/>
        <v>27.430004950940305</v>
      </c>
      <c r="G421">
        <f t="shared" si="27"/>
        <v>4.4395622530916869E-2</v>
      </c>
    </row>
    <row r="422" spans="1:7" x14ac:dyDescent="0.25">
      <c r="A422" s="8">
        <f t="shared" si="25"/>
        <v>36</v>
      </c>
      <c r="B422" s="8">
        <f t="shared" si="24"/>
        <v>1</v>
      </c>
      <c r="C422" s="5">
        <v>421</v>
      </c>
      <c r="D422" s="6">
        <v>34.76</v>
      </c>
      <c r="E422" s="6">
        <v>34.76</v>
      </c>
      <c r="F422">
        <f t="shared" si="26"/>
        <v>28.29793163900348</v>
      </c>
      <c r="G422">
        <f t="shared" si="27"/>
        <v>-2.3670580076910325E-2</v>
      </c>
    </row>
    <row r="423" spans="1:7" x14ac:dyDescent="0.25">
      <c r="A423" s="8">
        <f t="shared" si="25"/>
        <v>36</v>
      </c>
      <c r="B423" s="8">
        <f t="shared" si="24"/>
        <v>2</v>
      </c>
      <c r="C423" s="5">
        <v>422</v>
      </c>
      <c r="D423" s="6">
        <v>36.58</v>
      </c>
      <c r="E423" s="6">
        <v>36.58</v>
      </c>
      <c r="F423">
        <f t="shared" si="26"/>
        <v>28.579820500535934</v>
      </c>
      <c r="G423">
        <f t="shared" si="27"/>
        <v>-2.9304686811223678E-2</v>
      </c>
    </row>
    <row r="424" spans="1:7" x14ac:dyDescent="0.25">
      <c r="A424" s="8">
        <f t="shared" si="25"/>
        <v>36</v>
      </c>
      <c r="B424" s="8">
        <f t="shared" si="24"/>
        <v>3</v>
      </c>
      <c r="C424" s="5">
        <v>423</v>
      </c>
      <c r="D424" s="6">
        <v>77.009999999999991</v>
      </c>
      <c r="E424" s="6">
        <v>77.009999999999991</v>
      </c>
      <c r="F424">
        <f t="shared" si="26"/>
        <v>45.43031352639165</v>
      </c>
      <c r="G424">
        <f t="shared" si="27"/>
        <v>-0.11567650722933458</v>
      </c>
    </row>
    <row r="425" spans="1:7" x14ac:dyDescent="0.25">
      <c r="A425" s="8">
        <f t="shared" si="25"/>
        <v>36</v>
      </c>
      <c r="B425" s="8">
        <f t="shared" si="24"/>
        <v>4</v>
      </c>
      <c r="C425" s="5">
        <v>424</v>
      </c>
      <c r="D425" s="6">
        <v>41.04</v>
      </c>
      <c r="E425" s="6">
        <v>41.04</v>
      </c>
      <c r="F425">
        <f t="shared" si="26"/>
        <v>58.780696396922764</v>
      </c>
      <c r="G425">
        <f t="shared" si="27"/>
        <v>6.4984235886163977E-2</v>
      </c>
    </row>
    <row r="426" spans="1:7" x14ac:dyDescent="0.25">
      <c r="A426" s="8">
        <f t="shared" si="25"/>
        <v>36</v>
      </c>
      <c r="B426" s="8">
        <f t="shared" si="24"/>
        <v>5</v>
      </c>
      <c r="C426" s="5">
        <v>425</v>
      </c>
      <c r="D426" s="6">
        <v>25.52</v>
      </c>
      <c r="E426" s="6">
        <v>25.52</v>
      </c>
      <c r="F426">
        <f t="shared" si="26"/>
        <v>43.494339422666208</v>
      </c>
      <c r="G426">
        <f t="shared" si="27"/>
        <v>6.5840071145297469E-2</v>
      </c>
    </row>
    <row r="427" spans="1:7" x14ac:dyDescent="0.25">
      <c r="A427" s="8">
        <f t="shared" si="25"/>
        <v>36</v>
      </c>
      <c r="B427" s="8">
        <f t="shared" si="24"/>
        <v>6</v>
      </c>
      <c r="C427" s="5">
        <v>426</v>
      </c>
      <c r="D427" s="6">
        <v>9.51</v>
      </c>
      <c r="E427" s="6">
        <v>9.51</v>
      </c>
      <c r="F427">
        <f t="shared" si="26"/>
        <v>5.9175339106780873</v>
      </c>
      <c r="G427">
        <f t="shared" si="27"/>
        <v>-1.315921644440261E-2</v>
      </c>
    </row>
    <row r="428" spans="1:7" x14ac:dyDescent="0.25">
      <c r="A428" s="8">
        <f t="shared" si="25"/>
        <v>36</v>
      </c>
      <c r="B428" s="8">
        <f t="shared" si="24"/>
        <v>7</v>
      </c>
      <c r="C428" s="5">
        <v>427</v>
      </c>
      <c r="D428" s="6">
        <v>1.21</v>
      </c>
      <c r="E428" s="6">
        <v>1.21</v>
      </c>
      <c r="F428">
        <f t="shared" si="26"/>
        <v>6.8595348468877928</v>
      </c>
      <c r="G428">
        <f t="shared" si="27"/>
        <v>2.0694266838416825E-2</v>
      </c>
    </row>
    <row r="429" spans="1:7" x14ac:dyDescent="0.25">
      <c r="A429" s="8">
        <f t="shared" si="25"/>
        <v>36</v>
      </c>
      <c r="B429" s="8">
        <f t="shared" si="24"/>
        <v>8</v>
      </c>
      <c r="C429" s="5">
        <v>428</v>
      </c>
      <c r="D429" s="6">
        <v>0</v>
      </c>
      <c r="E429" s="6">
        <v>0</v>
      </c>
      <c r="F429">
        <f t="shared" si="26"/>
        <v>3.3494625167705943</v>
      </c>
      <c r="G429">
        <f t="shared" si="27"/>
        <v>1.2269093468024154E-2</v>
      </c>
    </row>
    <row r="430" spans="1:7" x14ac:dyDescent="0.25">
      <c r="A430" s="8">
        <f t="shared" si="25"/>
        <v>36</v>
      </c>
      <c r="B430" s="8">
        <f t="shared" si="24"/>
        <v>9</v>
      </c>
      <c r="C430" s="5">
        <v>429</v>
      </c>
      <c r="D430" s="6">
        <v>0</v>
      </c>
      <c r="E430" s="6">
        <v>0</v>
      </c>
      <c r="F430">
        <f t="shared" si="26"/>
        <v>3.7786367985620215</v>
      </c>
      <c r="G430">
        <f t="shared" si="27"/>
        <v>1.3841160434293119E-2</v>
      </c>
    </row>
    <row r="431" spans="1:7" x14ac:dyDescent="0.25">
      <c r="A431" s="8">
        <f t="shared" si="25"/>
        <v>36</v>
      </c>
      <c r="B431" s="8">
        <f t="shared" si="24"/>
        <v>10</v>
      </c>
      <c r="C431" s="5">
        <v>430</v>
      </c>
      <c r="D431" s="6">
        <v>31.81</v>
      </c>
      <c r="E431" s="6">
        <v>31.81</v>
      </c>
      <c r="F431">
        <f t="shared" si="26"/>
        <v>15.819961281240436</v>
      </c>
      <c r="G431">
        <f t="shared" si="27"/>
        <v>-5.8571570398386674E-2</v>
      </c>
    </row>
    <row r="432" spans="1:7" x14ac:dyDescent="0.25">
      <c r="A432" s="8">
        <f t="shared" si="25"/>
        <v>36</v>
      </c>
      <c r="B432" s="8">
        <f t="shared" si="24"/>
        <v>11</v>
      </c>
      <c r="C432" s="5">
        <v>431</v>
      </c>
      <c r="D432" s="6">
        <v>2.34</v>
      </c>
      <c r="E432" s="6">
        <v>2.34</v>
      </c>
      <c r="F432">
        <f t="shared" si="26"/>
        <v>25.779480178307359</v>
      </c>
      <c r="G432">
        <f t="shared" si="27"/>
        <v>8.5858901752041611E-2</v>
      </c>
    </row>
    <row r="433" spans="1:7" x14ac:dyDescent="0.25">
      <c r="A433" s="8">
        <f t="shared" si="25"/>
        <v>36</v>
      </c>
      <c r="B433" s="8">
        <f t="shared" si="24"/>
        <v>12</v>
      </c>
      <c r="C433" s="5">
        <v>432</v>
      </c>
      <c r="D433" s="6">
        <v>79.959999999999994</v>
      </c>
      <c r="E433" s="6">
        <v>79.959999999999994</v>
      </c>
      <c r="F433">
        <f t="shared" si="26"/>
        <v>28.914521321727602</v>
      </c>
      <c r="G433">
        <f t="shared" si="27"/>
        <v>-0.18697977537828714</v>
      </c>
    </row>
    <row r="434" spans="1:7" x14ac:dyDescent="0.25">
      <c r="A434" s="8">
        <f t="shared" si="25"/>
        <v>37</v>
      </c>
      <c r="B434" s="8">
        <f t="shared" si="24"/>
        <v>1</v>
      </c>
      <c r="C434" s="5">
        <v>433</v>
      </c>
      <c r="D434" s="6">
        <v>30.290000000000003</v>
      </c>
      <c r="E434" s="6">
        <v>30.290000000000003</v>
      </c>
      <c r="F434">
        <f t="shared" si="26"/>
        <v>20.307080945463341</v>
      </c>
      <c r="G434">
        <f t="shared" si="27"/>
        <v>-3.6567469064236857E-2</v>
      </c>
    </row>
    <row r="435" spans="1:7" x14ac:dyDescent="0.25">
      <c r="A435" s="8">
        <f t="shared" si="25"/>
        <v>37</v>
      </c>
      <c r="B435" s="8">
        <f t="shared" si="24"/>
        <v>2</v>
      </c>
      <c r="C435" s="5">
        <v>434</v>
      </c>
      <c r="D435" s="6">
        <v>32.979999999999997</v>
      </c>
      <c r="E435" s="6">
        <v>32.979999999999997</v>
      </c>
      <c r="F435">
        <f t="shared" si="26"/>
        <v>22.966205459813629</v>
      </c>
      <c r="G435">
        <f t="shared" si="27"/>
        <v>-3.6680566081268746E-2</v>
      </c>
    </row>
    <row r="436" spans="1:7" x14ac:dyDescent="0.25">
      <c r="A436" s="8">
        <f t="shared" si="25"/>
        <v>37</v>
      </c>
      <c r="B436" s="8">
        <f t="shared" si="24"/>
        <v>3</v>
      </c>
      <c r="C436" s="5">
        <v>435</v>
      </c>
      <c r="D436" s="6">
        <v>30.44</v>
      </c>
      <c r="E436" s="6">
        <v>30.44</v>
      </c>
      <c r="F436">
        <f t="shared" si="26"/>
        <v>45.491247829025966</v>
      </c>
      <c r="G436">
        <f t="shared" si="27"/>
        <v>5.5132775930498035E-2</v>
      </c>
    </row>
    <row r="437" spans="1:7" x14ac:dyDescent="0.25">
      <c r="A437" s="8">
        <f t="shared" si="25"/>
        <v>37</v>
      </c>
      <c r="B437" s="8">
        <f t="shared" si="24"/>
        <v>4</v>
      </c>
      <c r="C437" s="5">
        <v>436</v>
      </c>
      <c r="D437" s="6">
        <v>53.56</v>
      </c>
      <c r="E437" s="6">
        <v>53.56</v>
      </c>
      <c r="F437">
        <f t="shared" si="26"/>
        <v>50.90797900715377</v>
      </c>
      <c r="G437">
        <f t="shared" si="27"/>
        <v>-9.714362611158359E-3</v>
      </c>
    </row>
    <row r="438" spans="1:7" x14ac:dyDescent="0.25">
      <c r="A438" s="8">
        <f t="shared" si="25"/>
        <v>37</v>
      </c>
      <c r="B438" s="8">
        <f t="shared" si="24"/>
        <v>5</v>
      </c>
      <c r="C438" s="5">
        <v>437</v>
      </c>
      <c r="D438" s="6">
        <v>73.72999999999999</v>
      </c>
      <c r="E438" s="6">
        <v>73.72999999999999</v>
      </c>
      <c r="F438">
        <f t="shared" si="26"/>
        <v>42.65465423099657</v>
      </c>
      <c r="G438">
        <f t="shared" si="27"/>
        <v>-0.11382910538096491</v>
      </c>
    </row>
    <row r="439" spans="1:7" x14ac:dyDescent="0.25">
      <c r="A439" s="8">
        <f t="shared" si="25"/>
        <v>37</v>
      </c>
      <c r="B439" s="8">
        <f t="shared" si="24"/>
        <v>6</v>
      </c>
      <c r="C439" s="5">
        <v>438</v>
      </c>
      <c r="D439" s="6">
        <v>24.9</v>
      </c>
      <c r="E439" s="6">
        <v>24.9</v>
      </c>
      <c r="F439">
        <f t="shared" si="26"/>
        <v>15.062632266096795</v>
      </c>
      <c r="G439">
        <f t="shared" si="27"/>
        <v>-3.6034314043601481E-2</v>
      </c>
    </row>
    <row r="440" spans="1:7" x14ac:dyDescent="0.25">
      <c r="A440" s="8">
        <f t="shared" si="25"/>
        <v>37</v>
      </c>
      <c r="B440" s="8">
        <f t="shared" si="24"/>
        <v>7</v>
      </c>
      <c r="C440" s="5">
        <v>439</v>
      </c>
      <c r="D440" s="6">
        <v>0.01</v>
      </c>
      <c r="E440" s="6">
        <v>0.01</v>
      </c>
      <c r="F440">
        <f t="shared" si="26"/>
        <v>3.9149983365586234</v>
      </c>
      <c r="G440">
        <f t="shared" si="27"/>
        <v>1.4304023210837449E-2</v>
      </c>
    </row>
    <row r="441" spans="1:7" x14ac:dyDescent="0.25">
      <c r="A441" s="8">
        <f t="shared" si="25"/>
        <v>37</v>
      </c>
      <c r="B441" s="8">
        <f t="shared" si="24"/>
        <v>8</v>
      </c>
      <c r="C441" s="5">
        <v>440</v>
      </c>
      <c r="D441" s="6">
        <v>13.01</v>
      </c>
      <c r="E441" s="6">
        <v>13.01</v>
      </c>
      <c r="F441">
        <f t="shared" si="26"/>
        <v>3.4331332239754162</v>
      </c>
      <c r="G441">
        <f t="shared" si="27"/>
        <v>-3.508009808067613E-2</v>
      </c>
    </row>
    <row r="442" spans="1:7" x14ac:dyDescent="0.25">
      <c r="A442" s="8">
        <f t="shared" si="25"/>
        <v>37</v>
      </c>
      <c r="B442" s="8">
        <f t="shared" si="24"/>
        <v>9</v>
      </c>
      <c r="C442" s="5">
        <v>441</v>
      </c>
      <c r="D442" s="6">
        <v>2.1</v>
      </c>
      <c r="E442" s="6">
        <v>2.1</v>
      </c>
      <c r="F442">
        <f t="shared" si="26"/>
        <v>2.4890401539755187</v>
      </c>
      <c r="G442">
        <f t="shared" si="27"/>
        <v>1.4250555090678338E-3</v>
      </c>
    </row>
    <row r="443" spans="1:7" x14ac:dyDescent="0.25">
      <c r="A443" s="8">
        <f t="shared" si="25"/>
        <v>37</v>
      </c>
      <c r="B443" s="8">
        <f t="shared" si="24"/>
        <v>10</v>
      </c>
      <c r="C443" s="5">
        <v>442</v>
      </c>
      <c r="D443" s="6">
        <v>0.11</v>
      </c>
      <c r="E443" s="6">
        <v>0.11</v>
      </c>
      <c r="F443">
        <f t="shared" si="26"/>
        <v>21.480097176979388</v>
      </c>
      <c r="G443">
        <f t="shared" si="27"/>
        <v>7.827874423801974E-2</v>
      </c>
    </row>
    <row r="444" spans="1:7" x14ac:dyDescent="0.25">
      <c r="A444" s="8">
        <f t="shared" si="25"/>
        <v>37</v>
      </c>
      <c r="B444" s="8">
        <f t="shared" si="24"/>
        <v>11</v>
      </c>
      <c r="C444" s="5">
        <v>443</v>
      </c>
      <c r="D444" s="6">
        <v>20.729999999999997</v>
      </c>
      <c r="E444" s="6">
        <v>20.729999999999997</v>
      </c>
      <c r="F444">
        <f t="shared" si="26"/>
        <v>25.89118288358711</v>
      </c>
      <c r="G444">
        <f t="shared" si="27"/>
        <v>1.8905431808011401E-2</v>
      </c>
    </row>
    <row r="445" spans="1:7" x14ac:dyDescent="0.25">
      <c r="A445" s="8">
        <f t="shared" si="25"/>
        <v>37</v>
      </c>
      <c r="B445" s="8">
        <f t="shared" si="24"/>
        <v>12</v>
      </c>
      <c r="C445" s="5">
        <v>444</v>
      </c>
      <c r="D445" s="6">
        <v>27.470000000000002</v>
      </c>
      <c r="E445" s="6">
        <v>27.470000000000002</v>
      </c>
      <c r="F445">
        <f t="shared" si="26"/>
        <v>24.050306497008734</v>
      </c>
      <c r="G445">
        <f t="shared" si="27"/>
        <v>-1.2526349827806845E-2</v>
      </c>
    </row>
    <row r="446" spans="1:7" x14ac:dyDescent="0.25">
      <c r="A446" s="8">
        <f t="shared" si="25"/>
        <v>38</v>
      </c>
      <c r="B446" s="8">
        <f t="shared" si="24"/>
        <v>1</v>
      </c>
      <c r="C446" s="5">
        <v>445</v>
      </c>
      <c r="D446" s="6">
        <v>17.220000000000002</v>
      </c>
      <c r="E446" s="6">
        <v>17.220000000000002</v>
      </c>
      <c r="F446">
        <f t="shared" si="26"/>
        <v>28.19138061623633</v>
      </c>
      <c r="G446">
        <f t="shared" si="27"/>
        <v>4.0188207385481053E-2</v>
      </c>
    </row>
    <row r="447" spans="1:7" x14ac:dyDescent="0.25">
      <c r="A447" s="8">
        <f t="shared" si="25"/>
        <v>38</v>
      </c>
      <c r="B447" s="8">
        <f t="shared" si="24"/>
        <v>2</v>
      </c>
      <c r="C447" s="5">
        <v>446</v>
      </c>
      <c r="D447" s="6">
        <v>7.1999999999999993</v>
      </c>
      <c r="E447" s="6">
        <v>7.1999999999999993</v>
      </c>
      <c r="F447">
        <f t="shared" si="26"/>
        <v>28.570333297982216</v>
      </c>
      <c r="G447">
        <f t="shared" si="27"/>
        <v>7.8279609150118015E-2</v>
      </c>
    </row>
    <row r="448" spans="1:7" x14ac:dyDescent="0.25">
      <c r="A448" s="8">
        <f t="shared" si="25"/>
        <v>38</v>
      </c>
      <c r="B448" s="8">
        <f t="shared" si="24"/>
        <v>3</v>
      </c>
      <c r="C448" s="5">
        <v>447</v>
      </c>
      <c r="D448" s="6">
        <v>57.480000000000004</v>
      </c>
      <c r="E448" s="6">
        <v>57.480000000000004</v>
      </c>
      <c r="F448">
        <f t="shared" si="26"/>
        <v>37.863042406007317</v>
      </c>
      <c r="G448">
        <f t="shared" si="27"/>
        <v>-7.1856987523782737E-2</v>
      </c>
    </row>
    <row r="449" spans="1:7" x14ac:dyDescent="0.25">
      <c r="A449" s="8">
        <f t="shared" si="25"/>
        <v>38</v>
      </c>
      <c r="B449" s="8">
        <f t="shared" si="24"/>
        <v>4</v>
      </c>
      <c r="C449" s="5">
        <v>448</v>
      </c>
      <c r="D449" s="6">
        <v>42.6</v>
      </c>
      <c r="E449" s="6">
        <v>42.6</v>
      </c>
      <c r="F449">
        <f t="shared" si="26"/>
        <v>40.092855398342209</v>
      </c>
      <c r="G449">
        <f t="shared" si="27"/>
        <v>-9.1836798595523531E-3</v>
      </c>
    </row>
    <row r="450" spans="1:7" x14ac:dyDescent="0.25">
      <c r="A450" s="8">
        <f t="shared" si="25"/>
        <v>38</v>
      </c>
      <c r="B450" s="8">
        <f t="shared" si="24"/>
        <v>5</v>
      </c>
      <c r="C450" s="5">
        <v>449</v>
      </c>
      <c r="D450" s="6">
        <v>36.29</v>
      </c>
      <c r="E450" s="6">
        <v>36.29</v>
      </c>
      <c r="F450">
        <f t="shared" si="26"/>
        <v>38.687434684297521</v>
      </c>
      <c r="G450">
        <f t="shared" si="27"/>
        <v>8.7818120303938541E-3</v>
      </c>
    </row>
    <row r="451" spans="1:7" x14ac:dyDescent="0.25">
      <c r="A451" s="8">
        <f t="shared" si="25"/>
        <v>38</v>
      </c>
      <c r="B451" s="8">
        <f t="shared" ref="B451:B514" si="28">IF(MOD(C451,12)=0,12,MOD(C451,12))</f>
        <v>6</v>
      </c>
      <c r="C451" s="5">
        <v>450</v>
      </c>
      <c r="D451" s="6">
        <v>1.35</v>
      </c>
      <c r="E451" s="6">
        <v>1.35</v>
      </c>
      <c r="F451">
        <f t="shared" si="26"/>
        <v>13.930624668397888</v>
      </c>
      <c r="G451">
        <f t="shared" si="27"/>
        <v>4.6082874243215707E-2</v>
      </c>
    </row>
    <row r="452" spans="1:7" x14ac:dyDescent="0.25">
      <c r="A452" s="8">
        <f t="shared" ref="A452:A515" si="29">IF(B452=1,A451+1,A451)</f>
        <v>38</v>
      </c>
      <c r="B452" s="8">
        <f t="shared" si="28"/>
        <v>7</v>
      </c>
      <c r="C452" s="5">
        <v>451</v>
      </c>
      <c r="D452" s="6">
        <v>11.45</v>
      </c>
      <c r="E452" s="6">
        <v>11.45</v>
      </c>
      <c r="F452">
        <f t="shared" si="26"/>
        <v>5.3015532361790205</v>
      </c>
      <c r="G452">
        <f t="shared" si="27"/>
        <v>-2.2521783017659263E-2</v>
      </c>
    </row>
    <row r="453" spans="1:7" x14ac:dyDescent="0.25">
      <c r="A453" s="8">
        <f t="shared" si="29"/>
        <v>38</v>
      </c>
      <c r="B453" s="8">
        <f t="shared" si="28"/>
        <v>8</v>
      </c>
      <c r="C453" s="5">
        <v>452</v>
      </c>
      <c r="D453" s="6">
        <v>13.04</v>
      </c>
      <c r="E453" s="6">
        <v>13.04</v>
      </c>
      <c r="F453">
        <f t="shared" si="26"/>
        <v>3.5821011499087332</v>
      </c>
      <c r="G453">
        <f t="shared" si="27"/>
        <v>-3.4644318132202437E-2</v>
      </c>
    </row>
    <row r="454" spans="1:7" x14ac:dyDescent="0.25">
      <c r="A454" s="8">
        <f t="shared" si="29"/>
        <v>38</v>
      </c>
      <c r="B454" s="8">
        <f t="shared" si="28"/>
        <v>9</v>
      </c>
      <c r="C454" s="5">
        <v>453</v>
      </c>
      <c r="D454" s="6">
        <v>0.8</v>
      </c>
      <c r="E454" s="6">
        <v>0.8</v>
      </c>
      <c r="F454">
        <f t="shared" si="26"/>
        <v>2.8296095652605078</v>
      </c>
      <c r="G454">
        <f t="shared" si="27"/>
        <v>7.434467272016511E-3</v>
      </c>
    </row>
    <row r="455" spans="1:7" x14ac:dyDescent="0.25">
      <c r="A455" s="8">
        <f t="shared" si="29"/>
        <v>38</v>
      </c>
      <c r="B455" s="8">
        <f t="shared" si="28"/>
        <v>10</v>
      </c>
      <c r="C455" s="5">
        <v>454</v>
      </c>
      <c r="D455" s="6">
        <v>11.82</v>
      </c>
      <c r="E455" s="6">
        <v>11.82</v>
      </c>
      <c r="F455">
        <f t="shared" si="26"/>
        <v>22.087966515356349</v>
      </c>
      <c r="G455">
        <f t="shared" si="27"/>
        <v>3.7611598957349265E-2</v>
      </c>
    </row>
    <row r="456" spans="1:7" x14ac:dyDescent="0.25">
      <c r="A456" s="8">
        <f t="shared" si="29"/>
        <v>38</v>
      </c>
      <c r="B456" s="8">
        <f t="shared" si="28"/>
        <v>11</v>
      </c>
      <c r="C456" s="5">
        <v>455</v>
      </c>
      <c r="D456" s="6">
        <v>136.5</v>
      </c>
      <c r="E456" s="6">
        <v>136.5</v>
      </c>
      <c r="F456">
        <f t="shared" si="26"/>
        <v>31.872360195347387</v>
      </c>
      <c r="G456">
        <f t="shared" si="27"/>
        <v>-0.38325142785587041</v>
      </c>
    </row>
    <row r="457" spans="1:7" x14ac:dyDescent="0.25">
      <c r="A457" s="8">
        <f t="shared" si="29"/>
        <v>38</v>
      </c>
      <c r="B457" s="8">
        <f t="shared" si="28"/>
        <v>12</v>
      </c>
      <c r="C457" s="5">
        <v>456</v>
      </c>
      <c r="D457" s="6">
        <v>24.360000000000003</v>
      </c>
      <c r="E457" s="6">
        <v>24.360000000000003</v>
      </c>
      <c r="F457">
        <f t="shared" si="26"/>
        <v>31.127794782893289</v>
      </c>
      <c r="G457">
        <f t="shared" si="27"/>
        <v>2.4790457080195189E-2</v>
      </c>
    </row>
    <row r="458" spans="1:7" x14ac:dyDescent="0.25">
      <c r="A458" s="8">
        <f t="shared" si="29"/>
        <v>39</v>
      </c>
      <c r="B458" s="8">
        <f t="shared" si="28"/>
        <v>1</v>
      </c>
      <c r="C458" s="5">
        <v>457</v>
      </c>
      <c r="D458" s="6">
        <v>55.959999999999994</v>
      </c>
      <c r="E458" s="6">
        <v>55.959999999999994</v>
      </c>
      <c r="F458">
        <f t="shared" si="26"/>
        <v>32.80955983948504</v>
      </c>
      <c r="G458">
        <f t="shared" si="27"/>
        <v>-8.4800147108113386E-2</v>
      </c>
    </row>
    <row r="459" spans="1:7" x14ac:dyDescent="0.25">
      <c r="A459" s="8">
        <f t="shared" si="29"/>
        <v>39</v>
      </c>
      <c r="B459" s="8">
        <f t="shared" si="28"/>
        <v>2</v>
      </c>
      <c r="C459" s="5">
        <v>458</v>
      </c>
      <c r="D459" s="6">
        <v>40.230000000000004</v>
      </c>
      <c r="E459" s="6">
        <v>40.230000000000004</v>
      </c>
      <c r="F459">
        <f t="shared" si="26"/>
        <v>31.318089221600832</v>
      </c>
      <c r="G459">
        <f t="shared" si="27"/>
        <v>-3.2644361825637992E-2</v>
      </c>
    </row>
    <row r="460" spans="1:7" x14ac:dyDescent="0.25">
      <c r="A460" s="8">
        <f t="shared" si="29"/>
        <v>39</v>
      </c>
      <c r="B460" s="8">
        <f t="shared" si="28"/>
        <v>3</v>
      </c>
      <c r="C460" s="5">
        <v>459</v>
      </c>
      <c r="D460" s="6">
        <v>60.289999999999992</v>
      </c>
      <c r="E460" s="6">
        <v>60.289999999999992</v>
      </c>
      <c r="F460">
        <f t="shared" si="26"/>
        <v>51.290107857052895</v>
      </c>
      <c r="G460">
        <f t="shared" si="27"/>
        <v>-3.2966637886253099E-2</v>
      </c>
    </row>
    <row r="461" spans="1:7" x14ac:dyDescent="0.25">
      <c r="A461" s="8">
        <f t="shared" si="29"/>
        <v>39</v>
      </c>
      <c r="B461" s="8">
        <f t="shared" si="28"/>
        <v>4</v>
      </c>
      <c r="C461" s="5">
        <v>460</v>
      </c>
      <c r="D461" s="6">
        <v>57.75</v>
      </c>
      <c r="E461" s="6">
        <v>57.75</v>
      </c>
      <c r="F461">
        <f t="shared" si="26"/>
        <v>59.817854575684407</v>
      </c>
      <c r="G461">
        <f t="shared" si="27"/>
        <v>7.5745588852908696E-3</v>
      </c>
    </row>
    <row r="462" spans="1:7" x14ac:dyDescent="0.25">
      <c r="A462" s="8">
        <f t="shared" si="29"/>
        <v>39</v>
      </c>
      <c r="B462" s="8">
        <f t="shared" si="28"/>
        <v>5</v>
      </c>
      <c r="C462" s="5">
        <v>461</v>
      </c>
      <c r="D462" s="6">
        <v>28.500000000000007</v>
      </c>
      <c r="E462" s="6">
        <v>28.500000000000007</v>
      </c>
      <c r="F462">
        <f t="shared" si="26"/>
        <v>45.418968401173849</v>
      </c>
      <c r="G462">
        <f t="shared" si="27"/>
        <v>6.197424322774301E-2</v>
      </c>
    </row>
    <row r="463" spans="1:7" x14ac:dyDescent="0.25">
      <c r="A463" s="8">
        <f t="shared" si="29"/>
        <v>39</v>
      </c>
      <c r="B463" s="8">
        <f t="shared" si="28"/>
        <v>6</v>
      </c>
      <c r="C463" s="5">
        <v>462</v>
      </c>
      <c r="D463" s="6">
        <v>0.4</v>
      </c>
      <c r="E463" s="6">
        <v>0.4</v>
      </c>
      <c r="F463">
        <f t="shared" ref="F463:F526" si="30">IF(B463=1,M$3+M$4*E462+M$5*E461+M$6*E452+M$7*E451,IF(B463=2,N$3+N$4*E462+N$5*E461+N$6*E452+N$7*E451,IF(B463=3,O$3+O$4*E462+O$5*E461+O$6*E452+O$7*E451,IF(B463=4,P$3+P$4*E462+P$5*E461+P$6*E452+P$7*E451,IF(B463=5,Q$3+Q$4*E462+Q$5*E461+Q$6*E452+Q$7*E451,IF(B463=6,R$3+R$4*E462+R$5*E461+R$6*E452+R$7*E451,IF(B463=7,S$3+S$4*E462+S$5*E461+S$6*E452+S$7*E451,IF(B463=8,T$3+T$4*E462+T$5*E461+T$6*E452+T$7*E451,IF(B463=9,U$3+U$4*E462+U$5*E461+U$6*E452+U$7*E451,IF(B463=10,V$3+V$4*E462+V$5*E461+V$6*E452+V$7*E451,IF(B463=11,W$3+W$4*E462+W$5*E461+W$6*E452+W$7*E451,IF(B463=12,X$3+X$4*E462+X$5*E461+X$6*E452+X$7*E451))))))))))))</f>
        <v>5.9522888320043359</v>
      </c>
      <c r="G463">
        <f t="shared" ref="G463:G526" si="31">(F463-E463)/273</f>
        <v>2.033805432968621E-2</v>
      </c>
    </row>
    <row r="464" spans="1:7" x14ac:dyDescent="0.25">
      <c r="A464" s="8">
        <f t="shared" si="29"/>
        <v>39</v>
      </c>
      <c r="B464" s="8">
        <f t="shared" si="28"/>
        <v>7</v>
      </c>
      <c r="C464" s="5">
        <v>463</v>
      </c>
      <c r="D464" s="6">
        <v>0.01</v>
      </c>
      <c r="E464" s="6">
        <v>0.01</v>
      </c>
      <c r="F464">
        <f t="shared" si="30"/>
        <v>7.0165721243640942</v>
      </c>
      <c r="G464">
        <f t="shared" si="31"/>
        <v>2.5665099356645033E-2</v>
      </c>
    </row>
    <row r="465" spans="1:7" x14ac:dyDescent="0.25">
      <c r="A465" s="8">
        <f t="shared" si="29"/>
        <v>39</v>
      </c>
      <c r="B465" s="8">
        <f t="shared" si="28"/>
        <v>8</v>
      </c>
      <c r="C465" s="5">
        <v>464</v>
      </c>
      <c r="D465" s="6">
        <v>0</v>
      </c>
      <c r="E465" s="6">
        <v>0</v>
      </c>
      <c r="F465">
        <f t="shared" si="30"/>
        <v>3.5374121393837963</v>
      </c>
      <c r="G465">
        <f t="shared" si="31"/>
        <v>1.295755362411647E-2</v>
      </c>
    </row>
    <row r="466" spans="1:7" x14ac:dyDescent="0.25">
      <c r="A466" s="8">
        <f t="shared" si="29"/>
        <v>39</v>
      </c>
      <c r="B466" s="8">
        <f t="shared" si="28"/>
        <v>9</v>
      </c>
      <c r="C466" s="5">
        <v>465</v>
      </c>
      <c r="D466" s="6">
        <v>0.93</v>
      </c>
      <c r="E466" s="6">
        <v>0.93</v>
      </c>
      <c r="F466">
        <f t="shared" si="30"/>
        <v>3.7611362982916852</v>
      </c>
      <c r="G466">
        <f t="shared" si="31"/>
        <v>1.0370462631105073E-2</v>
      </c>
    </row>
    <row r="467" spans="1:7" x14ac:dyDescent="0.25">
      <c r="A467" s="8">
        <f t="shared" si="29"/>
        <v>39</v>
      </c>
      <c r="B467" s="8">
        <f t="shared" si="28"/>
        <v>10</v>
      </c>
      <c r="C467" s="5">
        <v>466</v>
      </c>
      <c r="D467" s="6">
        <v>40.35</v>
      </c>
      <c r="E467" s="6">
        <v>40.35</v>
      </c>
      <c r="F467">
        <f t="shared" si="30"/>
        <v>30.026094147793671</v>
      </c>
      <c r="G467">
        <f t="shared" si="31"/>
        <v>-3.7816504953136744E-2</v>
      </c>
    </row>
    <row r="468" spans="1:7" x14ac:dyDescent="0.25">
      <c r="A468" s="8">
        <f t="shared" si="29"/>
        <v>39</v>
      </c>
      <c r="B468" s="8">
        <f t="shared" si="28"/>
        <v>11</v>
      </c>
      <c r="C468" s="5">
        <v>467</v>
      </c>
      <c r="D468" s="6">
        <v>101.87</v>
      </c>
      <c r="E468" s="6">
        <v>101.87</v>
      </c>
      <c r="F468">
        <f t="shared" si="30"/>
        <v>56.066159446568378</v>
      </c>
      <c r="G468">
        <f t="shared" si="31"/>
        <v>-0.16777963572685578</v>
      </c>
    </row>
    <row r="469" spans="1:7" x14ac:dyDescent="0.25">
      <c r="A469" s="8">
        <f t="shared" si="29"/>
        <v>39</v>
      </c>
      <c r="B469" s="8">
        <f t="shared" si="28"/>
        <v>12</v>
      </c>
      <c r="C469" s="5">
        <v>468</v>
      </c>
      <c r="D469" s="6">
        <v>29.08</v>
      </c>
      <c r="E469" s="6">
        <v>29.08</v>
      </c>
      <c r="F469">
        <f t="shared" si="30"/>
        <v>35.812785111723414</v>
      </c>
      <c r="G469">
        <f t="shared" si="31"/>
        <v>2.4662216526459401E-2</v>
      </c>
    </row>
    <row r="470" spans="1:7" x14ac:dyDescent="0.25">
      <c r="A470" s="8">
        <f t="shared" si="29"/>
        <v>40</v>
      </c>
      <c r="B470" s="8">
        <f t="shared" si="28"/>
        <v>1</v>
      </c>
      <c r="C470" s="5">
        <v>469</v>
      </c>
      <c r="D470" s="6">
        <v>10.73</v>
      </c>
      <c r="E470" s="6">
        <v>10.73</v>
      </c>
      <c r="F470">
        <f t="shared" si="30"/>
        <v>37.253149195476048</v>
      </c>
      <c r="G470">
        <f t="shared" si="31"/>
        <v>9.7154392657421415E-2</v>
      </c>
    </row>
    <row r="471" spans="1:7" x14ac:dyDescent="0.25">
      <c r="A471" s="8">
        <f t="shared" si="29"/>
        <v>40</v>
      </c>
      <c r="B471" s="8">
        <f t="shared" si="28"/>
        <v>2</v>
      </c>
      <c r="C471" s="5">
        <v>470</v>
      </c>
      <c r="D471" s="6">
        <v>32.89</v>
      </c>
      <c r="E471" s="6">
        <v>32.89</v>
      </c>
      <c r="F471">
        <f t="shared" si="30"/>
        <v>25.997406310568536</v>
      </c>
      <c r="G471">
        <f t="shared" si="31"/>
        <v>-2.5247595931983387E-2</v>
      </c>
    </row>
    <row r="472" spans="1:7" x14ac:dyDescent="0.25">
      <c r="A472" s="8">
        <f t="shared" si="29"/>
        <v>40</v>
      </c>
      <c r="B472" s="8">
        <f t="shared" si="28"/>
        <v>3</v>
      </c>
      <c r="C472" s="5">
        <v>471</v>
      </c>
      <c r="D472" s="6">
        <v>32.75</v>
      </c>
      <c r="E472" s="6">
        <v>32.75</v>
      </c>
      <c r="F472">
        <f t="shared" si="30"/>
        <v>40.271700382051023</v>
      </c>
      <c r="G472">
        <f t="shared" si="31"/>
        <v>2.7552016051468949E-2</v>
      </c>
    </row>
    <row r="473" spans="1:7" x14ac:dyDescent="0.25">
      <c r="A473" s="8">
        <f t="shared" si="29"/>
        <v>40</v>
      </c>
      <c r="B473" s="8">
        <f t="shared" si="28"/>
        <v>4</v>
      </c>
      <c r="C473" s="5">
        <v>472</v>
      </c>
      <c r="D473" s="6">
        <v>44.999999999999993</v>
      </c>
      <c r="E473" s="6">
        <v>44.999999999999993</v>
      </c>
      <c r="F473">
        <f t="shared" si="30"/>
        <v>54.638340377978665</v>
      </c>
      <c r="G473">
        <f t="shared" si="31"/>
        <v>3.5305276109811982E-2</v>
      </c>
    </row>
    <row r="474" spans="1:7" x14ac:dyDescent="0.25">
      <c r="A474" s="8">
        <f t="shared" si="29"/>
        <v>40</v>
      </c>
      <c r="B474" s="8">
        <f t="shared" si="28"/>
        <v>5</v>
      </c>
      <c r="C474" s="5">
        <v>473</v>
      </c>
      <c r="D474" s="6">
        <v>62.629999999999995</v>
      </c>
      <c r="E474" s="6">
        <v>62.629999999999995</v>
      </c>
      <c r="F474">
        <f t="shared" si="30"/>
        <v>44.722062627572178</v>
      </c>
      <c r="G474">
        <f t="shared" si="31"/>
        <v>-6.5596840192043288E-2</v>
      </c>
    </row>
    <row r="475" spans="1:7" x14ac:dyDescent="0.25">
      <c r="A475" s="8">
        <f t="shared" si="29"/>
        <v>40</v>
      </c>
      <c r="B475" s="8">
        <f t="shared" si="28"/>
        <v>6</v>
      </c>
      <c r="C475" s="5">
        <v>474</v>
      </c>
      <c r="D475" s="6">
        <v>47.829999999999991</v>
      </c>
      <c r="E475" s="6">
        <v>47.829999999999991</v>
      </c>
      <c r="F475">
        <f t="shared" si="30"/>
        <v>11.204771770673378</v>
      </c>
      <c r="G475">
        <f t="shared" si="31"/>
        <v>-0.13415834516236852</v>
      </c>
    </row>
    <row r="476" spans="1:7" x14ac:dyDescent="0.25">
      <c r="A476" s="8">
        <f t="shared" si="29"/>
        <v>40</v>
      </c>
      <c r="B476" s="8">
        <f t="shared" si="28"/>
        <v>7</v>
      </c>
      <c r="C476" s="5">
        <v>475</v>
      </c>
      <c r="D476" s="6">
        <v>0.02</v>
      </c>
      <c r="E476" s="6">
        <v>0.02</v>
      </c>
      <c r="F476">
        <f t="shared" si="30"/>
        <v>4.2261074620222452</v>
      </c>
      <c r="G476">
        <f t="shared" si="31"/>
        <v>1.5406987040374525E-2</v>
      </c>
    </row>
    <row r="477" spans="1:7" x14ac:dyDescent="0.25">
      <c r="A477" s="8">
        <f t="shared" si="29"/>
        <v>40</v>
      </c>
      <c r="B477" s="8">
        <f t="shared" si="28"/>
        <v>8</v>
      </c>
      <c r="C477" s="5">
        <v>476</v>
      </c>
      <c r="D477" s="6">
        <v>0</v>
      </c>
      <c r="E477" s="6">
        <v>0</v>
      </c>
      <c r="F477">
        <f t="shared" si="30"/>
        <v>3.5981840512782379</v>
      </c>
      <c r="G477">
        <f t="shared" si="31"/>
        <v>1.3180161359993545E-2</v>
      </c>
    </row>
    <row r="478" spans="1:7" x14ac:dyDescent="0.25">
      <c r="A478" s="8">
        <f t="shared" si="29"/>
        <v>40</v>
      </c>
      <c r="B478" s="8">
        <f t="shared" si="28"/>
        <v>9</v>
      </c>
      <c r="C478" s="5">
        <v>477</v>
      </c>
      <c r="D478" s="6">
        <v>6.82</v>
      </c>
      <c r="E478" s="6">
        <v>6.82</v>
      </c>
      <c r="F478">
        <f t="shared" si="30"/>
        <v>3.7665140824350982</v>
      </c>
      <c r="G478">
        <f t="shared" si="31"/>
        <v>-1.1184930100970337E-2</v>
      </c>
    </row>
    <row r="479" spans="1:7" x14ac:dyDescent="0.25">
      <c r="A479" s="8">
        <f t="shared" si="29"/>
        <v>40</v>
      </c>
      <c r="B479" s="8">
        <f t="shared" si="28"/>
        <v>10</v>
      </c>
      <c r="C479" s="5">
        <v>478</v>
      </c>
      <c r="D479" s="6">
        <v>1.32</v>
      </c>
      <c r="E479" s="6">
        <v>1.32</v>
      </c>
      <c r="F479">
        <f t="shared" si="30"/>
        <v>30.330720121937141</v>
      </c>
      <c r="G479">
        <f t="shared" si="31"/>
        <v>0.10626637407302982</v>
      </c>
    </row>
    <row r="480" spans="1:7" x14ac:dyDescent="0.25">
      <c r="A480" s="8">
        <f t="shared" si="29"/>
        <v>40</v>
      </c>
      <c r="B480" s="8">
        <f t="shared" si="28"/>
        <v>11</v>
      </c>
      <c r="C480" s="5">
        <v>479</v>
      </c>
      <c r="D480" s="6">
        <v>2.8000000000000003</v>
      </c>
      <c r="E480" s="6">
        <v>2.8000000000000003</v>
      </c>
      <c r="F480">
        <f t="shared" si="30"/>
        <v>51.251507282852188</v>
      </c>
      <c r="G480">
        <f t="shared" si="31"/>
        <v>0.17747804865513622</v>
      </c>
    </row>
    <row r="481" spans="1:7" x14ac:dyDescent="0.25">
      <c r="A481" s="8">
        <f t="shared" si="29"/>
        <v>40</v>
      </c>
      <c r="B481" s="8">
        <f t="shared" si="28"/>
        <v>12</v>
      </c>
      <c r="C481" s="5">
        <v>480</v>
      </c>
      <c r="D481" s="6">
        <v>0.06</v>
      </c>
      <c r="E481" s="6">
        <v>0.06</v>
      </c>
      <c r="F481">
        <f t="shared" si="30"/>
        <v>24.729789771437311</v>
      </c>
      <c r="G481">
        <f t="shared" si="31"/>
        <v>9.0365530298305172E-2</v>
      </c>
    </row>
    <row r="482" spans="1:7" x14ac:dyDescent="0.25">
      <c r="A482" s="8">
        <f t="shared" si="29"/>
        <v>41</v>
      </c>
      <c r="B482" s="8">
        <f t="shared" si="28"/>
        <v>1</v>
      </c>
      <c r="C482" s="5">
        <v>481</v>
      </c>
      <c r="D482" s="6">
        <v>26.950000000000003</v>
      </c>
      <c r="E482" s="6">
        <v>26.950000000000003</v>
      </c>
      <c r="F482">
        <f t="shared" si="30"/>
        <v>28.40007718508857</v>
      </c>
      <c r="G482">
        <f t="shared" si="31"/>
        <v>5.3116380406174613E-3</v>
      </c>
    </row>
    <row r="483" spans="1:7" x14ac:dyDescent="0.25">
      <c r="A483" s="8">
        <f t="shared" si="29"/>
        <v>41</v>
      </c>
      <c r="B483" s="8">
        <f t="shared" si="28"/>
        <v>2</v>
      </c>
      <c r="C483" s="5">
        <v>482</v>
      </c>
      <c r="D483" s="6">
        <v>39.610000000000007</v>
      </c>
      <c r="E483" s="6">
        <v>39.610000000000007</v>
      </c>
      <c r="F483">
        <f t="shared" si="30"/>
        <v>30.245526258525992</v>
      </c>
      <c r="G483">
        <f t="shared" si="31"/>
        <v>-3.4302101617120932E-2</v>
      </c>
    </row>
    <row r="484" spans="1:7" x14ac:dyDescent="0.25">
      <c r="A484" s="8">
        <f t="shared" si="29"/>
        <v>41</v>
      </c>
      <c r="B484" s="8">
        <f t="shared" si="28"/>
        <v>3</v>
      </c>
      <c r="C484" s="5">
        <v>483</v>
      </c>
      <c r="D484" s="6">
        <v>57.13</v>
      </c>
      <c r="E484" s="6">
        <v>57.13</v>
      </c>
      <c r="F484">
        <f t="shared" si="30"/>
        <v>41.993437595127794</v>
      </c>
      <c r="G484">
        <f t="shared" si="31"/>
        <v>-5.5445283534330432E-2</v>
      </c>
    </row>
    <row r="485" spans="1:7" x14ac:dyDescent="0.25">
      <c r="A485" s="8">
        <f t="shared" si="29"/>
        <v>41</v>
      </c>
      <c r="B485" s="8">
        <f t="shared" si="28"/>
        <v>4</v>
      </c>
      <c r="C485" s="5">
        <v>484</v>
      </c>
      <c r="D485" s="6">
        <v>52.059999999999995</v>
      </c>
      <c r="E485" s="6">
        <v>52.059999999999995</v>
      </c>
      <c r="F485">
        <f t="shared" si="30"/>
        <v>62.787708204107716</v>
      </c>
      <c r="G485">
        <f t="shared" si="31"/>
        <v>3.9295634447281028E-2</v>
      </c>
    </row>
    <row r="486" spans="1:7" x14ac:dyDescent="0.25">
      <c r="A486" s="8">
        <f t="shared" si="29"/>
        <v>41</v>
      </c>
      <c r="B486" s="8">
        <f t="shared" si="28"/>
        <v>5</v>
      </c>
      <c r="C486" s="5">
        <v>485</v>
      </c>
      <c r="D486" s="6">
        <v>50.730000000000004</v>
      </c>
      <c r="E486" s="6">
        <v>50.730000000000004</v>
      </c>
      <c r="F486">
        <f t="shared" si="30"/>
        <v>32.176388987592404</v>
      </c>
      <c r="G486">
        <f t="shared" si="31"/>
        <v>-6.7961945100394147E-2</v>
      </c>
    </row>
    <row r="487" spans="1:7" x14ac:dyDescent="0.25">
      <c r="A487" s="8">
        <f t="shared" si="29"/>
        <v>41</v>
      </c>
      <c r="B487" s="8">
        <f t="shared" si="28"/>
        <v>6</v>
      </c>
      <c r="C487" s="5">
        <v>486</v>
      </c>
      <c r="D487" s="6">
        <v>0.03</v>
      </c>
      <c r="E487" s="6">
        <v>0.03</v>
      </c>
      <c r="F487">
        <f t="shared" si="30"/>
        <v>21.931759232813661</v>
      </c>
      <c r="G487">
        <f t="shared" si="31"/>
        <v>8.0226224296020734E-2</v>
      </c>
    </row>
    <row r="488" spans="1:7" x14ac:dyDescent="0.25">
      <c r="A488" s="8">
        <f t="shared" si="29"/>
        <v>41</v>
      </c>
      <c r="B488" s="8">
        <f t="shared" si="28"/>
        <v>7</v>
      </c>
      <c r="C488" s="5">
        <v>487</v>
      </c>
      <c r="D488" s="6">
        <v>18.52</v>
      </c>
      <c r="E488" s="6">
        <v>18.52</v>
      </c>
      <c r="F488">
        <f t="shared" si="30"/>
        <v>5.3824712532080996</v>
      </c>
      <c r="G488">
        <f t="shared" si="31"/>
        <v>-4.8122815922314655E-2</v>
      </c>
    </row>
    <row r="489" spans="1:7" x14ac:dyDescent="0.25">
      <c r="A489" s="8">
        <f t="shared" si="29"/>
        <v>41</v>
      </c>
      <c r="B489" s="8">
        <f t="shared" si="28"/>
        <v>8</v>
      </c>
      <c r="C489" s="5">
        <v>488</v>
      </c>
      <c r="D489" s="6">
        <v>1.02</v>
      </c>
      <c r="E489" s="6">
        <v>1.02</v>
      </c>
      <c r="F489">
        <f t="shared" si="30"/>
        <v>3.484744667929303</v>
      </c>
      <c r="G489">
        <f t="shared" si="31"/>
        <v>9.0283687469937847E-3</v>
      </c>
    </row>
    <row r="490" spans="1:7" x14ac:dyDescent="0.25">
      <c r="A490" s="8">
        <f t="shared" si="29"/>
        <v>41</v>
      </c>
      <c r="B490" s="8">
        <f t="shared" si="28"/>
        <v>9</v>
      </c>
      <c r="C490" s="5">
        <v>489</v>
      </c>
      <c r="D490" s="6">
        <v>1.1099999999999999</v>
      </c>
      <c r="E490" s="6">
        <v>1.1099999999999999</v>
      </c>
      <c r="F490">
        <f t="shared" si="30"/>
        <v>4.2723677643866331</v>
      </c>
      <c r="G490">
        <f t="shared" si="31"/>
        <v>1.1583764704712942E-2</v>
      </c>
    </row>
    <row r="491" spans="1:7" x14ac:dyDescent="0.25">
      <c r="A491" s="8">
        <f t="shared" si="29"/>
        <v>41</v>
      </c>
      <c r="B491" s="8">
        <f t="shared" si="28"/>
        <v>10</v>
      </c>
      <c r="C491" s="5">
        <v>490</v>
      </c>
      <c r="D491" s="6">
        <v>29.14</v>
      </c>
      <c r="E491" s="6">
        <v>29.14</v>
      </c>
      <c r="F491">
        <f t="shared" si="30"/>
        <v>16.65261596507419</v>
      </c>
      <c r="G491">
        <f t="shared" si="31"/>
        <v>-4.5741333461266707E-2</v>
      </c>
    </row>
    <row r="492" spans="1:7" x14ac:dyDescent="0.25">
      <c r="A492" s="8">
        <f t="shared" si="29"/>
        <v>41</v>
      </c>
      <c r="B492" s="8">
        <f t="shared" si="28"/>
        <v>11</v>
      </c>
      <c r="C492" s="5">
        <v>491</v>
      </c>
      <c r="D492" s="6">
        <v>2.3199999999999998</v>
      </c>
      <c r="E492" s="6">
        <v>2.3199999999999998</v>
      </c>
      <c r="F492">
        <f t="shared" si="30"/>
        <v>27.216347956639432</v>
      </c>
      <c r="G492">
        <f t="shared" si="31"/>
        <v>9.1195413760584002E-2</v>
      </c>
    </row>
    <row r="493" spans="1:7" x14ac:dyDescent="0.25">
      <c r="A493" s="8">
        <f t="shared" si="29"/>
        <v>41</v>
      </c>
      <c r="B493" s="8">
        <f t="shared" si="28"/>
        <v>12</v>
      </c>
      <c r="C493" s="5">
        <v>492</v>
      </c>
      <c r="D493" s="6">
        <v>17.049999999999997</v>
      </c>
      <c r="E493" s="6">
        <v>17.049999999999997</v>
      </c>
      <c r="F493">
        <f t="shared" si="30"/>
        <v>29.161119806865258</v>
      </c>
      <c r="G493">
        <f t="shared" si="31"/>
        <v>4.4363076215623666E-2</v>
      </c>
    </row>
    <row r="494" spans="1:7" x14ac:dyDescent="0.25">
      <c r="A494" s="8">
        <f t="shared" si="29"/>
        <v>42</v>
      </c>
      <c r="B494" s="8">
        <f t="shared" si="28"/>
        <v>1</v>
      </c>
      <c r="C494" s="5">
        <v>493</v>
      </c>
      <c r="D494" s="6">
        <v>30.54</v>
      </c>
      <c r="E494" s="6">
        <v>30.54</v>
      </c>
      <c r="F494">
        <f t="shared" si="30"/>
        <v>28.519710983557804</v>
      </c>
      <c r="G494">
        <f t="shared" si="31"/>
        <v>-7.4003260675538285E-3</v>
      </c>
    </row>
    <row r="495" spans="1:7" x14ac:dyDescent="0.25">
      <c r="A495" s="8">
        <f t="shared" si="29"/>
        <v>42</v>
      </c>
      <c r="B495" s="8">
        <f t="shared" si="28"/>
        <v>2</v>
      </c>
      <c r="C495" s="5">
        <v>494</v>
      </c>
      <c r="D495" s="6">
        <v>20.279999999999998</v>
      </c>
      <c r="E495" s="6">
        <v>20.279999999999998</v>
      </c>
      <c r="F495">
        <f t="shared" si="30"/>
        <v>27.267631087600961</v>
      </c>
      <c r="G495">
        <f t="shared" si="31"/>
        <v>2.5595718269600599E-2</v>
      </c>
    </row>
    <row r="496" spans="1:7" x14ac:dyDescent="0.25">
      <c r="A496" s="8">
        <f t="shared" si="29"/>
        <v>42</v>
      </c>
      <c r="B496" s="8">
        <f t="shared" si="28"/>
        <v>3</v>
      </c>
      <c r="C496" s="5">
        <v>495</v>
      </c>
      <c r="D496" s="6">
        <v>23.099999999999998</v>
      </c>
      <c r="E496" s="6">
        <v>23.099999999999998</v>
      </c>
      <c r="F496">
        <f t="shared" si="30"/>
        <v>44.040416856855707</v>
      </c>
      <c r="G496">
        <f t="shared" si="31"/>
        <v>7.670482365148612E-2</v>
      </c>
    </row>
    <row r="497" spans="1:7" x14ac:dyDescent="0.25">
      <c r="A497" s="8">
        <f t="shared" si="29"/>
        <v>42</v>
      </c>
      <c r="B497" s="8">
        <f t="shared" si="28"/>
        <v>4</v>
      </c>
      <c r="C497" s="5">
        <v>496</v>
      </c>
      <c r="D497" s="6">
        <v>32.550000000000004</v>
      </c>
      <c r="E497" s="6">
        <v>32.550000000000004</v>
      </c>
      <c r="F497">
        <f t="shared" si="30"/>
        <v>45.645403568395025</v>
      </c>
      <c r="G497">
        <f t="shared" si="31"/>
        <v>4.7968511239542204E-2</v>
      </c>
    </row>
    <row r="498" spans="1:7" x14ac:dyDescent="0.25">
      <c r="A498" s="8">
        <f t="shared" si="29"/>
        <v>42</v>
      </c>
      <c r="B498" s="8">
        <f t="shared" si="28"/>
        <v>5</v>
      </c>
      <c r="C498" s="5">
        <v>497</v>
      </c>
      <c r="D498" s="6">
        <v>33.590000000000003</v>
      </c>
      <c r="E498" s="6">
        <v>33.590000000000003</v>
      </c>
      <c r="F498">
        <f t="shared" si="30"/>
        <v>44.859206134768968</v>
      </c>
      <c r="G498">
        <f t="shared" si="31"/>
        <v>4.1279143350802065E-2</v>
      </c>
    </row>
    <row r="499" spans="1:7" x14ac:dyDescent="0.25">
      <c r="A499" s="8">
        <f t="shared" si="29"/>
        <v>42</v>
      </c>
      <c r="B499" s="8">
        <f t="shared" si="28"/>
        <v>6</v>
      </c>
      <c r="C499" s="5">
        <v>498</v>
      </c>
      <c r="D499" s="6">
        <v>8.4399999999999977</v>
      </c>
      <c r="E499" s="6">
        <v>8.4399999999999977</v>
      </c>
      <c r="F499">
        <f t="shared" si="30"/>
        <v>5.4233359250086766</v>
      </c>
      <c r="G499">
        <f t="shared" si="31"/>
        <v>-1.1050051556744767E-2</v>
      </c>
    </row>
    <row r="500" spans="1:7" x14ac:dyDescent="0.25">
      <c r="A500" s="8">
        <f t="shared" si="29"/>
        <v>42</v>
      </c>
      <c r="B500" s="8">
        <f t="shared" si="28"/>
        <v>7</v>
      </c>
      <c r="C500" s="5">
        <v>499</v>
      </c>
      <c r="D500" s="6">
        <v>17.02</v>
      </c>
      <c r="E500" s="6">
        <v>17.02</v>
      </c>
      <c r="F500">
        <f t="shared" si="30"/>
        <v>8.2624872851233846</v>
      </c>
      <c r="G500">
        <f t="shared" si="31"/>
        <v>-3.2078801153394197E-2</v>
      </c>
    </row>
    <row r="501" spans="1:7" x14ac:dyDescent="0.25">
      <c r="A501" s="8">
        <f t="shared" si="29"/>
        <v>42</v>
      </c>
      <c r="B501" s="8">
        <f t="shared" si="28"/>
        <v>8</v>
      </c>
      <c r="C501" s="5">
        <v>500</v>
      </c>
      <c r="D501" s="6">
        <v>0</v>
      </c>
      <c r="E501" s="6">
        <v>0</v>
      </c>
      <c r="F501">
        <f t="shared" si="30"/>
        <v>3.3867257044384154</v>
      </c>
      <c r="G501">
        <f t="shared" si="31"/>
        <v>1.2405588660946576E-2</v>
      </c>
    </row>
    <row r="502" spans="1:7" x14ac:dyDescent="0.25">
      <c r="A502" s="8">
        <f t="shared" si="29"/>
        <v>42</v>
      </c>
      <c r="B502" s="8">
        <f t="shared" si="28"/>
        <v>9</v>
      </c>
      <c r="C502" s="5">
        <v>501</v>
      </c>
      <c r="D502" s="6">
        <v>0.41000000000000003</v>
      </c>
      <c r="E502" s="6">
        <v>0.41000000000000003</v>
      </c>
      <c r="F502">
        <f t="shared" si="30"/>
        <v>4.2236456458232441</v>
      </c>
      <c r="G502">
        <f t="shared" si="31"/>
        <v>1.3969397970048513E-2</v>
      </c>
    </row>
    <row r="503" spans="1:7" x14ac:dyDescent="0.25">
      <c r="A503" s="8">
        <f t="shared" si="29"/>
        <v>42</v>
      </c>
      <c r="B503" s="8">
        <f t="shared" si="28"/>
        <v>10</v>
      </c>
      <c r="C503" s="5">
        <v>502</v>
      </c>
      <c r="D503" s="6">
        <v>15.939999999999998</v>
      </c>
      <c r="E503" s="6">
        <v>15.939999999999998</v>
      </c>
      <c r="F503">
        <f t="shared" si="30"/>
        <v>16.352694016989933</v>
      </c>
      <c r="G503">
        <f t="shared" si="31"/>
        <v>1.5116996959338275E-3</v>
      </c>
    </row>
    <row r="504" spans="1:7" x14ac:dyDescent="0.25">
      <c r="A504" s="8">
        <f t="shared" si="29"/>
        <v>42</v>
      </c>
      <c r="B504" s="8">
        <f t="shared" si="28"/>
        <v>11</v>
      </c>
      <c r="C504" s="5">
        <v>503</v>
      </c>
      <c r="D504" s="6">
        <v>44.149999999999991</v>
      </c>
      <c r="E504" s="6">
        <v>44.149999999999991</v>
      </c>
      <c r="F504">
        <f t="shared" si="30"/>
        <v>27.71009073787576</v>
      </c>
      <c r="G504">
        <f t="shared" si="31"/>
        <v>-6.021944784660891E-2</v>
      </c>
    </row>
    <row r="505" spans="1:7" x14ac:dyDescent="0.25">
      <c r="A505" s="8">
        <f t="shared" si="29"/>
        <v>42</v>
      </c>
      <c r="B505" s="8">
        <f t="shared" si="28"/>
        <v>12</v>
      </c>
      <c r="C505" s="5">
        <v>504</v>
      </c>
      <c r="D505" s="6">
        <v>34.559999999999995</v>
      </c>
      <c r="E505" s="6">
        <v>34.559999999999995</v>
      </c>
      <c r="F505">
        <f t="shared" si="30"/>
        <v>30.731883619972088</v>
      </c>
      <c r="G505">
        <f t="shared" si="31"/>
        <v>-1.4022404322446547E-2</v>
      </c>
    </row>
    <row r="506" spans="1:7" x14ac:dyDescent="0.25">
      <c r="A506" s="8">
        <f t="shared" si="29"/>
        <v>43</v>
      </c>
      <c r="B506" s="8">
        <f t="shared" si="28"/>
        <v>1</v>
      </c>
      <c r="C506" s="5">
        <v>505</v>
      </c>
      <c r="D506" s="6">
        <v>45.670000000000009</v>
      </c>
      <c r="E506" s="6">
        <v>45.670000000000009</v>
      </c>
      <c r="F506">
        <f t="shared" si="30"/>
        <v>27.818118773884237</v>
      </c>
      <c r="G506">
        <f t="shared" si="31"/>
        <v>-6.5391506322768397E-2</v>
      </c>
    </row>
    <row r="507" spans="1:7" x14ac:dyDescent="0.25">
      <c r="A507" s="8">
        <f t="shared" si="29"/>
        <v>43</v>
      </c>
      <c r="B507" s="8">
        <f t="shared" si="28"/>
        <v>2</v>
      </c>
      <c r="C507" s="5">
        <v>506</v>
      </c>
      <c r="D507" s="6">
        <v>29.09</v>
      </c>
      <c r="E507" s="6">
        <v>29.09</v>
      </c>
      <c r="F507">
        <f t="shared" si="30"/>
        <v>30.580896316920537</v>
      </c>
      <c r="G507">
        <f t="shared" si="31"/>
        <v>5.4611586700385973E-3</v>
      </c>
    </row>
    <row r="508" spans="1:7" x14ac:dyDescent="0.25">
      <c r="A508" s="8">
        <f t="shared" si="29"/>
        <v>43</v>
      </c>
      <c r="B508" s="8">
        <f t="shared" si="28"/>
        <v>3</v>
      </c>
      <c r="C508" s="5">
        <v>507</v>
      </c>
      <c r="D508" s="6">
        <v>76.58</v>
      </c>
      <c r="E508" s="6">
        <v>76.58</v>
      </c>
      <c r="F508">
        <f t="shared" si="30"/>
        <v>44.659669567523181</v>
      </c>
      <c r="G508">
        <f t="shared" si="31"/>
        <v>-0.11692428729844988</v>
      </c>
    </row>
    <row r="509" spans="1:7" x14ac:dyDescent="0.25">
      <c r="A509" s="8">
        <f t="shared" si="29"/>
        <v>43</v>
      </c>
      <c r="B509" s="8">
        <f t="shared" si="28"/>
        <v>4</v>
      </c>
      <c r="C509" s="5">
        <v>508</v>
      </c>
      <c r="D509" s="6">
        <v>36.02000000000001</v>
      </c>
      <c r="E509" s="6">
        <v>36.02000000000001</v>
      </c>
      <c r="F509">
        <f t="shared" si="30"/>
        <v>49.493956815564431</v>
      </c>
      <c r="G509">
        <f t="shared" si="31"/>
        <v>4.9355153170565644E-2</v>
      </c>
    </row>
    <row r="510" spans="1:7" x14ac:dyDescent="0.25">
      <c r="A510" s="8">
        <f t="shared" si="29"/>
        <v>43</v>
      </c>
      <c r="B510" s="8">
        <f t="shared" si="28"/>
        <v>5</v>
      </c>
      <c r="C510" s="5">
        <v>509</v>
      </c>
      <c r="D510" s="6">
        <v>21.46</v>
      </c>
      <c r="E510" s="6">
        <v>21.46</v>
      </c>
      <c r="F510">
        <f t="shared" si="30"/>
        <v>40.995229602023294</v>
      </c>
      <c r="G510">
        <f t="shared" si="31"/>
        <v>7.1557617589828912E-2</v>
      </c>
    </row>
    <row r="511" spans="1:7" x14ac:dyDescent="0.25">
      <c r="A511" s="8">
        <f t="shared" si="29"/>
        <v>43</v>
      </c>
      <c r="B511" s="8">
        <f t="shared" si="28"/>
        <v>6</v>
      </c>
      <c r="C511" s="5">
        <v>510</v>
      </c>
      <c r="D511" s="6">
        <v>8.66</v>
      </c>
      <c r="E511" s="6">
        <v>8.66</v>
      </c>
      <c r="F511">
        <f t="shared" si="30"/>
        <v>6.1138778422497451</v>
      </c>
      <c r="G511">
        <f t="shared" si="31"/>
        <v>-9.326454790293974E-3</v>
      </c>
    </row>
    <row r="512" spans="1:7" x14ac:dyDescent="0.25">
      <c r="A512" s="8">
        <f t="shared" si="29"/>
        <v>43</v>
      </c>
      <c r="B512" s="8">
        <f t="shared" si="28"/>
        <v>7</v>
      </c>
      <c r="C512" s="5">
        <v>511</v>
      </c>
      <c r="D512" s="6">
        <v>5.129999999999999</v>
      </c>
      <c r="E512" s="6">
        <v>5.129999999999999</v>
      </c>
      <c r="F512">
        <f t="shared" si="30"/>
        <v>8.8881550405559615</v>
      </c>
      <c r="G512">
        <f t="shared" si="31"/>
        <v>1.3766135679692171E-2</v>
      </c>
    </row>
    <row r="513" spans="1:7" x14ac:dyDescent="0.25">
      <c r="A513" s="8">
        <f t="shared" si="29"/>
        <v>43</v>
      </c>
      <c r="B513" s="8">
        <f t="shared" si="28"/>
        <v>8</v>
      </c>
      <c r="C513" s="5">
        <v>512</v>
      </c>
      <c r="D513" s="6">
        <v>1.21</v>
      </c>
      <c r="E513" s="6">
        <v>1.21</v>
      </c>
      <c r="F513">
        <f t="shared" si="30"/>
        <v>3.3480925059064033</v>
      </c>
      <c r="G513">
        <f t="shared" si="31"/>
        <v>7.8318406809758361E-3</v>
      </c>
    </row>
    <row r="514" spans="1:7" x14ac:dyDescent="0.25">
      <c r="A514" s="8">
        <f t="shared" si="29"/>
        <v>43</v>
      </c>
      <c r="B514" s="8">
        <f t="shared" si="28"/>
        <v>9</v>
      </c>
      <c r="C514" s="5">
        <v>513</v>
      </c>
      <c r="D514" s="6">
        <v>0.8</v>
      </c>
      <c r="E514" s="6">
        <v>0.8</v>
      </c>
      <c r="F514">
        <f t="shared" si="30"/>
        <v>3.7739051336995417</v>
      </c>
      <c r="G514">
        <f t="shared" si="31"/>
        <v>1.0893425398166819E-2</v>
      </c>
    </row>
    <row r="515" spans="1:7" x14ac:dyDescent="0.25">
      <c r="A515" s="8">
        <f t="shared" si="29"/>
        <v>43</v>
      </c>
      <c r="B515" s="8">
        <f t="shared" ref="B515:B578" si="32">IF(MOD(C515,12)=0,12,MOD(C515,12))</f>
        <v>10</v>
      </c>
      <c r="C515" s="5">
        <v>514</v>
      </c>
      <c r="D515" s="6">
        <v>4.6199999999999992</v>
      </c>
      <c r="E515" s="6">
        <v>4.6199999999999992</v>
      </c>
      <c r="F515">
        <f t="shared" si="30"/>
        <v>20.996214137757416</v>
      </c>
      <c r="G515">
        <f t="shared" si="31"/>
        <v>5.9986132372737783E-2</v>
      </c>
    </row>
    <row r="516" spans="1:7" x14ac:dyDescent="0.25">
      <c r="A516" s="8">
        <f t="shared" ref="A516:A579" si="33">IF(B516=1,A515+1,A515)</f>
        <v>43</v>
      </c>
      <c r="B516" s="8">
        <f t="shared" si="32"/>
        <v>11</v>
      </c>
      <c r="C516" s="5">
        <v>515</v>
      </c>
      <c r="D516" s="6">
        <v>23.410000000000004</v>
      </c>
      <c r="E516" s="6">
        <v>23.410000000000004</v>
      </c>
      <c r="F516">
        <f t="shared" si="30"/>
        <v>37.763975381065755</v>
      </c>
      <c r="G516">
        <f t="shared" si="31"/>
        <v>5.257866439950825E-2</v>
      </c>
    </row>
    <row r="517" spans="1:7" x14ac:dyDescent="0.25">
      <c r="A517" s="8">
        <f t="shared" si="33"/>
        <v>43</v>
      </c>
      <c r="B517" s="8">
        <f t="shared" si="32"/>
        <v>12</v>
      </c>
      <c r="C517" s="5">
        <v>516</v>
      </c>
      <c r="D517" s="6">
        <v>5.03</v>
      </c>
      <c r="E517" s="6">
        <v>5.03</v>
      </c>
      <c r="F517">
        <f t="shared" si="30"/>
        <v>31.790512008877858</v>
      </c>
      <c r="G517">
        <f t="shared" si="31"/>
        <v>9.8023853512373096E-2</v>
      </c>
    </row>
    <row r="518" spans="1:7" x14ac:dyDescent="0.25">
      <c r="A518" s="8">
        <f t="shared" si="33"/>
        <v>44</v>
      </c>
      <c r="B518" s="8">
        <f t="shared" si="32"/>
        <v>1</v>
      </c>
      <c r="C518" s="5">
        <v>517</v>
      </c>
      <c r="D518" s="6">
        <v>32.470000000000006</v>
      </c>
      <c r="E518" s="6">
        <v>32.470000000000006</v>
      </c>
      <c r="F518">
        <f t="shared" si="30"/>
        <v>33.228204671950536</v>
      </c>
      <c r="G518">
        <f t="shared" si="31"/>
        <v>2.7773064906612818E-3</v>
      </c>
    </row>
    <row r="519" spans="1:7" x14ac:dyDescent="0.25">
      <c r="A519" s="8">
        <f t="shared" si="33"/>
        <v>44</v>
      </c>
      <c r="B519" s="8">
        <f t="shared" si="32"/>
        <v>2</v>
      </c>
      <c r="C519" s="5">
        <v>518</v>
      </c>
      <c r="D519" s="6">
        <v>24.05</v>
      </c>
      <c r="E519" s="6">
        <v>24.05</v>
      </c>
      <c r="F519">
        <f t="shared" si="30"/>
        <v>28.380742867432531</v>
      </c>
      <c r="G519">
        <f t="shared" si="31"/>
        <v>1.5863526986932344E-2</v>
      </c>
    </row>
    <row r="520" spans="1:7" x14ac:dyDescent="0.25">
      <c r="A520" s="8">
        <f t="shared" si="33"/>
        <v>44</v>
      </c>
      <c r="B520" s="8">
        <f t="shared" si="32"/>
        <v>3</v>
      </c>
      <c r="C520" s="5">
        <v>519</v>
      </c>
      <c r="D520" s="6">
        <v>13.83</v>
      </c>
      <c r="E520" s="6">
        <v>13.83</v>
      </c>
      <c r="F520">
        <f t="shared" si="30"/>
        <v>45.133421755712391</v>
      </c>
      <c r="G520">
        <f t="shared" si="31"/>
        <v>0.11466454855572306</v>
      </c>
    </row>
    <row r="521" spans="1:7" x14ac:dyDescent="0.25">
      <c r="A521" s="8">
        <f t="shared" si="33"/>
        <v>44</v>
      </c>
      <c r="B521" s="8">
        <f t="shared" si="32"/>
        <v>4</v>
      </c>
      <c r="C521" s="5">
        <v>520</v>
      </c>
      <c r="D521" s="6">
        <v>29.140000000000004</v>
      </c>
      <c r="E521" s="6">
        <v>29.140000000000004</v>
      </c>
      <c r="F521">
        <f t="shared" si="30"/>
        <v>41.46618034079787</v>
      </c>
      <c r="G521">
        <f t="shared" si="31"/>
        <v>4.5150843739186319E-2</v>
      </c>
    </row>
    <row r="522" spans="1:7" x14ac:dyDescent="0.25">
      <c r="A522" s="8">
        <f t="shared" si="33"/>
        <v>44</v>
      </c>
      <c r="B522" s="8">
        <f t="shared" si="32"/>
        <v>5</v>
      </c>
      <c r="C522" s="5">
        <v>521</v>
      </c>
      <c r="D522" s="6">
        <v>17.12</v>
      </c>
      <c r="E522" s="6">
        <v>17.12</v>
      </c>
      <c r="F522">
        <f t="shared" si="30"/>
        <v>40.877766221486304</v>
      </c>
      <c r="G522">
        <f t="shared" si="31"/>
        <v>8.7024784694089016E-2</v>
      </c>
    </row>
    <row r="523" spans="1:7" x14ac:dyDescent="0.25">
      <c r="A523" s="8">
        <f t="shared" si="33"/>
        <v>44</v>
      </c>
      <c r="B523" s="8">
        <f t="shared" si="32"/>
        <v>6</v>
      </c>
      <c r="C523" s="5">
        <v>522</v>
      </c>
      <c r="D523" s="6">
        <v>0.91</v>
      </c>
      <c r="E523" s="6">
        <v>0.91</v>
      </c>
      <c r="F523">
        <f t="shared" si="30"/>
        <v>6.5308961131009031</v>
      </c>
      <c r="G523">
        <f t="shared" si="31"/>
        <v>2.0589363051651658E-2</v>
      </c>
    </row>
    <row r="524" spans="1:7" x14ac:dyDescent="0.25">
      <c r="A524" s="8">
        <f t="shared" si="33"/>
        <v>44</v>
      </c>
      <c r="B524" s="8">
        <f t="shared" si="32"/>
        <v>7</v>
      </c>
      <c r="C524" s="5">
        <v>523</v>
      </c>
      <c r="D524" s="6">
        <v>3.8</v>
      </c>
      <c r="E524" s="6">
        <v>3.8</v>
      </c>
      <c r="F524">
        <f t="shared" si="30"/>
        <v>7.8368548252882881</v>
      </c>
      <c r="G524">
        <f t="shared" si="31"/>
        <v>1.4787014012045012E-2</v>
      </c>
    </row>
    <row r="525" spans="1:7" x14ac:dyDescent="0.25">
      <c r="A525" s="8">
        <f t="shared" si="33"/>
        <v>44</v>
      </c>
      <c r="B525" s="8">
        <f t="shared" si="32"/>
        <v>8</v>
      </c>
      <c r="C525" s="5">
        <v>524</v>
      </c>
      <c r="D525" s="6">
        <v>18.22</v>
      </c>
      <c r="E525" s="6">
        <v>18.22</v>
      </c>
      <c r="F525">
        <f t="shared" si="30"/>
        <v>3.3338201526337987</v>
      </c>
      <c r="G525">
        <f t="shared" si="31"/>
        <v>-5.4528131309033702E-2</v>
      </c>
    </row>
    <row r="526" spans="1:7" x14ac:dyDescent="0.25">
      <c r="A526" s="8">
        <f t="shared" si="33"/>
        <v>44</v>
      </c>
      <c r="B526" s="8">
        <f t="shared" si="32"/>
        <v>9</v>
      </c>
      <c r="C526" s="5">
        <v>525</v>
      </c>
      <c r="D526" s="6">
        <v>0</v>
      </c>
      <c r="E526" s="6">
        <v>0</v>
      </c>
      <c r="F526">
        <f t="shared" si="30"/>
        <v>2.0993130623599781</v>
      </c>
      <c r="G526">
        <f t="shared" si="31"/>
        <v>7.6897914372160365E-3</v>
      </c>
    </row>
    <row r="527" spans="1:7" x14ac:dyDescent="0.25">
      <c r="A527" s="8">
        <f t="shared" si="33"/>
        <v>44</v>
      </c>
      <c r="B527" s="8">
        <f t="shared" si="32"/>
        <v>10</v>
      </c>
      <c r="C527" s="5">
        <v>526</v>
      </c>
      <c r="D527" s="6">
        <v>14.46</v>
      </c>
      <c r="E527" s="6">
        <v>14.46</v>
      </c>
      <c r="F527">
        <f t="shared" ref="F527:F590" si="34">IF(B527=1,M$3+M$4*E526+M$5*E525+M$6*E516+M$7*E515,IF(B527=2,N$3+N$4*E526+N$5*E525+N$6*E516+N$7*E515,IF(B527=3,O$3+O$4*E526+O$5*E525+O$6*E516+O$7*E515,IF(B527=4,P$3+P$4*E526+P$5*E525+P$6*E516+P$7*E515,IF(B527=5,Q$3+Q$4*E526+Q$5*E525+Q$6*E516+Q$7*E515,IF(B527=6,R$3+R$4*E526+R$5*E525+R$6*E516+R$7*E515,IF(B527=7,S$3+S$4*E526+S$5*E525+S$6*E516+S$7*E515,IF(B527=8,T$3+T$4*E526+T$5*E525+T$6*E516+T$7*E515,IF(B527=9,U$3+U$4*E526+U$5*E525+U$6*E516+U$7*E515,IF(B527=10,V$3+V$4*E526+V$5*E525+V$6*E516+V$7*E515,IF(B527=11,W$3+W$4*E526+W$5*E525+W$6*E516+W$7*E515,IF(B527=12,X$3+X$4*E526+X$5*E525+X$6*E516+X$7*E515))))))))))))</f>
        <v>23.622070042392906</v>
      </c>
      <c r="G527">
        <f t="shared" ref="G527:G590" si="35">(F527-E527)/273</f>
        <v>3.3560696125981337E-2</v>
      </c>
    </row>
    <row r="528" spans="1:7" x14ac:dyDescent="0.25">
      <c r="A528" s="8">
        <f t="shared" si="33"/>
        <v>44</v>
      </c>
      <c r="B528" s="8">
        <f t="shared" si="32"/>
        <v>11</v>
      </c>
      <c r="C528" s="5">
        <v>527</v>
      </c>
      <c r="D528" s="6">
        <v>10.68</v>
      </c>
      <c r="E528" s="6">
        <v>10.68</v>
      </c>
      <c r="F528">
        <f t="shared" si="34"/>
        <v>33.499065253910828</v>
      </c>
      <c r="G528">
        <f t="shared" si="35"/>
        <v>8.3586319611394982E-2</v>
      </c>
    </row>
    <row r="529" spans="1:7" x14ac:dyDescent="0.25">
      <c r="A529" s="8">
        <f t="shared" si="33"/>
        <v>44</v>
      </c>
      <c r="B529" s="8">
        <f t="shared" si="32"/>
        <v>12</v>
      </c>
      <c r="C529" s="5">
        <v>528</v>
      </c>
      <c r="D529" s="6">
        <v>22.81</v>
      </c>
      <c r="E529" s="6">
        <v>22.81</v>
      </c>
      <c r="F529">
        <f t="shared" si="34"/>
        <v>31.092088030002007</v>
      </c>
      <c r="G529">
        <f t="shared" si="35"/>
        <v>3.0337318791216147E-2</v>
      </c>
    </row>
    <row r="530" spans="1:7" x14ac:dyDescent="0.25">
      <c r="A530" s="8">
        <f t="shared" si="33"/>
        <v>45</v>
      </c>
      <c r="B530" s="8">
        <f t="shared" si="32"/>
        <v>1</v>
      </c>
      <c r="C530" s="5">
        <v>529</v>
      </c>
      <c r="D530" s="6">
        <v>36.840000000000003</v>
      </c>
      <c r="E530" s="6">
        <v>36.840000000000003</v>
      </c>
      <c r="F530">
        <f t="shared" si="34"/>
        <v>27.769988171404169</v>
      </c>
      <c r="G530">
        <f t="shared" si="35"/>
        <v>-3.3223486551633097E-2</v>
      </c>
    </row>
    <row r="531" spans="1:7" x14ac:dyDescent="0.25">
      <c r="A531" s="8">
        <f t="shared" si="33"/>
        <v>45</v>
      </c>
      <c r="B531" s="8">
        <f t="shared" si="32"/>
        <v>2</v>
      </c>
      <c r="C531" s="5">
        <v>530</v>
      </c>
      <c r="D531" s="6">
        <v>19.529999999999998</v>
      </c>
      <c r="E531" s="6">
        <v>19.529999999999998</v>
      </c>
      <c r="F531">
        <f t="shared" si="34"/>
        <v>31.105419071484018</v>
      </c>
      <c r="G531">
        <f t="shared" si="35"/>
        <v>4.2400802459648425E-2</v>
      </c>
    </row>
    <row r="532" spans="1:7" x14ac:dyDescent="0.25">
      <c r="A532" s="8">
        <f t="shared" si="33"/>
        <v>45</v>
      </c>
      <c r="B532" s="8">
        <f t="shared" si="32"/>
        <v>3</v>
      </c>
      <c r="C532" s="5">
        <v>531</v>
      </c>
      <c r="D532" s="6">
        <v>78.91</v>
      </c>
      <c r="E532" s="6">
        <v>78.91</v>
      </c>
      <c r="F532">
        <f t="shared" si="34"/>
        <v>40.837705691271061</v>
      </c>
      <c r="G532">
        <f t="shared" si="35"/>
        <v>-0.1394589535118276</v>
      </c>
    </row>
    <row r="533" spans="1:7" x14ac:dyDescent="0.25">
      <c r="A533" s="8">
        <f t="shared" si="33"/>
        <v>45</v>
      </c>
      <c r="B533" s="8">
        <f t="shared" si="32"/>
        <v>4</v>
      </c>
      <c r="C533" s="5">
        <v>532</v>
      </c>
      <c r="D533" s="6">
        <v>42.64</v>
      </c>
      <c r="E533" s="6">
        <v>42.64</v>
      </c>
      <c r="F533">
        <f t="shared" si="34"/>
        <v>39.373858772035241</v>
      </c>
      <c r="G533">
        <f t="shared" si="35"/>
        <v>-1.1963887281922195E-2</v>
      </c>
    </row>
    <row r="534" spans="1:7" x14ac:dyDescent="0.25">
      <c r="A534" s="8">
        <f t="shared" si="33"/>
        <v>45</v>
      </c>
      <c r="B534" s="8">
        <f t="shared" si="32"/>
        <v>5</v>
      </c>
      <c r="C534" s="5">
        <v>533</v>
      </c>
      <c r="D534" s="6">
        <v>5.2</v>
      </c>
      <c r="E534" s="6">
        <v>5.2</v>
      </c>
      <c r="F534">
        <f t="shared" si="34"/>
        <v>43.085984947984002</v>
      </c>
      <c r="G534">
        <f t="shared" si="35"/>
        <v>0.13877650164096703</v>
      </c>
    </row>
    <row r="535" spans="1:7" x14ac:dyDescent="0.25">
      <c r="A535" s="8">
        <f t="shared" si="33"/>
        <v>45</v>
      </c>
      <c r="B535" s="8">
        <f t="shared" si="32"/>
        <v>6</v>
      </c>
      <c r="C535" s="5">
        <v>534</v>
      </c>
      <c r="D535" s="6">
        <v>0.6</v>
      </c>
      <c r="E535" s="6">
        <v>0.6</v>
      </c>
      <c r="F535">
        <f t="shared" si="34"/>
        <v>3.1617621994300737</v>
      </c>
      <c r="G535">
        <f t="shared" si="35"/>
        <v>9.38374432025668E-3</v>
      </c>
    </row>
    <row r="536" spans="1:7" x14ac:dyDescent="0.25">
      <c r="A536" s="8">
        <f t="shared" si="33"/>
        <v>45</v>
      </c>
      <c r="B536" s="8">
        <f t="shared" si="32"/>
        <v>7</v>
      </c>
      <c r="C536" s="5">
        <v>535</v>
      </c>
      <c r="D536" s="6">
        <v>4.4399999999999995</v>
      </c>
      <c r="E536" s="6">
        <v>4.4399999999999995</v>
      </c>
      <c r="F536">
        <f t="shared" si="34"/>
        <v>7.1943024868780574</v>
      </c>
      <c r="G536">
        <f t="shared" si="35"/>
        <v>1.0089020098454424E-2</v>
      </c>
    </row>
    <row r="537" spans="1:7" x14ac:dyDescent="0.25">
      <c r="A537" s="8">
        <f t="shared" si="33"/>
        <v>45</v>
      </c>
      <c r="B537" s="8">
        <f t="shared" si="32"/>
        <v>8</v>
      </c>
      <c r="C537" s="5">
        <v>536</v>
      </c>
      <c r="D537" s="6">
        <v>2.0099999999999998</v>
      </c>
      <c r="E537" s="6">
        <v>2.0099999999999998</v>
      </c>
      <c r="F537">
        <f t="shared" si="34"/>
        <v>3.6066851893175231</v>
      </c>
      <c r="G537">
        <f t="shared" si="35"/>
        <v>5.8486636971337852E-3</v>
      </c>
    </row>
    <row r="538" spans="1:7" x14ac:dyDescent="0.25">
      <c r="A538" s="8">
        <f t="shared" si="33"/>
        <v>45</v>
      </c>
      <c r="B538" s="8">
        <f t="shared" si="32"/>
        <v>9</v>
      </c>
      <c r="C538" s="5">
        <v>537</v>
      </c>
      <c r="D538" s="6">
        <v>27.419999999999995</v>
      </c>
      <c r="E538" s="6">
        <v>27.419999999999995</v>
      </c>
      <c r="F538">
        <f t="shared" si="34"/>
        <v>3.6700400811090192</v>
      </c>
      <c r="G538">
        <f t="shared" si="35"/>
        <v>-8.6996190179087829E-2</v>
      </c>
    </row>
    <row r="539" spans="1:7" x14ac:dyDescent="0.25">
      <c r="A539" s="8">
        <f t="shared" si="33"/>
        <v>45</v>
      </c>
      <c r="B539" s="8">
        <f t="shared" si="32"/>
        <v>10</v>
      </c>
      <c r="C539" s="5">
        <v>538</v>
      </c>
      <c r="D539" s="6">
        <v>29.53</v>
      </c>
      <c r="E539" s="6">
        <v>29.53</v>
      </c>
      <c r="F539">
        <f t="shared" si="34"/>
        <v>32.95778047854408</v>
      </c>
      <c r="G539">
        <f t="shared" si="35"/>
        <v>1.2555972448879411E-2</v>
      </c>
    </row>
    <row r="540" spans="1:7" x14ac:dyDescent="0.25">
      <c r="A540" s="8">
        <f t="shared" si="33"/>
        <v>45</v>
      </c>
      <c r="B540" s="8">
        <f t="shared" si="32"/>
        <v>11</v>
      </c>
      <c r="C540" s="5">
        <v>539</v>
      </c>
      <c r="D540" s="6">
        <v>25.080000000000005</v>
      </c>
      <c r="E540" s="6">
        <v>25.080000000000005</v>
      </c>
      <c r="F540">
        <f t="shared" si="34"/>
        <v>24.801135897915465</v>
      </c>
      <c r="G540">
        <f t="shared" si="35"/>
        <v>-1.0214802274158988E-3</v>
      </c>
    </row>
    <row r="541" spans="1:7" x14ac:dyDescent="0.25">
      <c r="A541" s="9">
        <f t="shared" si="33"/>
        <v>45</v>
      </c>
      <c r="B541" s="9">
        <f t="shared" si="32"/>
        <v>12</v>
      </c>
      <c r="C541" s="10">
        <v>540</v>
      </c>
      <c r="D541" s="11">
        <v>37.739999999999995</v>
      </c>
      <c r="E541" s="6">
        <v>37.739999999999995</v>
      </c>
      <c r="F541">
        <f t="shared" si="34"/>
        <v>29.645194010892222</v>
      </c>
      <c r="G541">
        <f t="shared" si="35"/>
        <v>-2.9651303989405759E-2</v>
      </c>
    </row>
    <row r="542" spans="1:7" x14ac:dyDescent="0.25">
      <c r="A542" s="8">
        <f t="shared" si="33"/>
        <v>46</v>
      </c>
      <c r="B542" s="8">
        <f t="shared" si="32"/>
        <v>1</v>
      </c>
      <c r="C542" s="5">
        <v>541</v>
      </c>
      <c r="D542" s="6">
        <v>5.2200000000000006</v>
      </c>
      <c r="E542" s="6">
        <v>5.2200000000000006</v>
      </c>
      <c r="F542">
        <f t="shared" si="34"/>
        <v>26.820406741885826</v>
      </c>
      <c r="G542">
        <f t="shared" si="35"/>
        <v>7.9122369017896807E-2</v>
      </c>
    </row>
    <row r="543" spans="1:7" x14ac:dyDescent="0.25">
      <c r="A543" s="8">
        <f t="shared" si="33"/>
        <v>46</v>
      </c>
      <c r="B543" s="8">
        <f t="shared" si="32"/>
        <v>2</v>
      </c>
      <c r="C543" s="5">
        <v>542</v>
      </c>
      <c r="D543" s="6">
        <v>11.27</v>
      </c>
      <c r="E543" s="6">
        <v>11.27</v>
      </c>
      <c r="F543">
        <f t="shared" si="34"/>
        <v>27.089260048314216</v>
      </c>
      <c r="G543">
        <f t="shared" si="35"/>
        <v>5.7946007502982476E-2</v>
      </c>
    </row>
    <row r="544" spans="1:7" x14ac:dyDescent="0.25">
      <c r="A544" s="8">
        <f t="shared" si="33"/>
        <v>46</v>
      </c>
      <c r="B544" s="8">
        <f t="shared" si="32"/>
        <v>3</v>
      </c>
      <c r="C544" s="5">
        <v>543</v>
      </c>
      <c r="D544" s="6">
        <v>33.929999999999993</v>
      </c>
      <c r="E544" s="6">
        <v>33.929999999999993</v>
      </c>
      <c r="F544">
        <f t="shared" si="34"/>
        <v>37.854857661255721</v>
      </c>
      <c r="G544">
        <f t="shared" si="35"/>
        <v>1.4376767989947725E-2</v>
      </c>
    </row>
    <row r="545" spans="1:7" x14ac:dyDescent="0.25">
      <c r="A545" s="8">
        <f t="shared" si="33"/>
        <v>46</v>
      </c>
      <c r="B545" s="8">
        <f t="shared" si="32"/>
        <v>4</v>
      </c>
      <c r="C545" s="5">
        <v>544</v>
      </c>
      <c r="D545" s="6">
        <v>23.950000000000003</v>
      </c>
      <c r="E545" s="6">
        <v>23.950000000000003</v>
      </c>
      <c r="F545">
        <f t="shared" si="34"/>
        <v>31.734076464400836</v>
      </c>
      <c r="G545">
        <f t="shared" si="35"/>
        <v>2.8513100602200855E-2</v>
      </c>
    </row>
    <row r="546" spans="1:7" x14ac:dyDescent="0.25">
      <c r="A546" s="8">
        <f t="shared" si="33"/>
        <v>46</v>
      </c>
      <c r="B546" s="8">
        <f t="shared" si="32"/>
        <v>5</v>
      </c>
      <c r="C546" s="5">
        <v>545</v>
      </c>
      <c r="D546" s="6">
        <v>21.560000000000006</v>
      </c>
      <c r="E546" s="6">
        <v>21.560000000000006</v>
      </c>
      <c r="F546">
        <f t="shared" si="34"/>
        <v>41.797285725217797</v>
      </c>
      <c r="G546">
        <f t="shared" si="35"/>
        <v>7.4129251740724517E-2</v>
      </c>
    </row>
    <row r="547" spans="1:7" x14ac:dyDescent="0.25">
      <c r="A547" s="8">
        <f t="shared" si="33"/>
        <v>46</v>
      </c>
      <c r="B547" s="8">
        <f t="shared" si="32"/>
        <v>6</v>
      </c>
      <c r="C547" s="5">
        <v>546</v>
      </c>
      <c r="D547" s="6">
        <v>9</v>
      </c>
      <c r="E547" s="6">
        <v>9</v>
      </c>
      <c r="F547">
        <f t="shared" si="34"/>
        <v>5.0537729919003791</v>
      </c>
      <c r="G547">
        <f t="shared" si="35"/>
        <v>-1.4455043985712897E-2</v>
      </c>
    </row>
    <row r="548" spans="1:7" x14ac:dyDescent="0.25">
      <c r="A548" s="8">
        <f t="shared" si="33"/>
        <v>46</v>
      </c>
      <c r="B548" s="8">
        <f t="shared" si="32"/>
        <v>7</v>
      </c>
      <c r="C548" s="5">
        <v>547</v>
      </c>
      <c r="D548" s="6">
        <v>26.61</v>
      </c>
      <c r="E548" s="6">
        <v>26.61</v>
      </c>
      <c r="F548">
        <f t="shared" si="34"/>
        <v>7.3656180176258355</v>
      </c>
      <c r="G548">
        <f t="shared" si="35"/>
        <v>-7.0492241693678265E-2</v>
      </c>
    </row>
    <row r="549" spans="1:7" x14ac:dyDescent="0.25">
      <c r="A549" s="8">
        <f t="shared" si="33"/>
        <v>46</v>
      </c>
      <c r="B549" s="8">
        <f t="shared" si="32"/>
        <v>8</v>
      </c>
      <c r="C549" s="5">
        <v>548</v>
      </c>
      <c r="D549" s="6">
        <v>0.21000000000000002</v>
      </c>
      <c r="E549" s="6">
        <v>0.21000000000000002</v>
      </c>
      <c r="F549">
        <f t="shared" si="34"/>
        <v>4.1749428003790818</v>
      </c>
      <c r="G549">
        <f t="shared" si="35"/>
        <v>1.4523600001388578E-2</v>
      </c>
    </row>
    <row r="550" spans="1:7" x14ac:dyDescent="0.25">
      <c r="A550" s="8">
        <f t="shared" si="33"/>
        <v>46</v>
      </c>
      <c r="B550" s="8">
        <f t="shared" si="32"/>
        <v>9</v>
      </c>
      <c r="C550" s="5">
        <v>549</v>
      </c>
      <c r="D550" s="6">
        <v>0.01</v>
      </c>
      <c r="E550" s="6">
        <v>0.01</v>
      </c>
      <c r="F550">
        <f t="shared" si="34"/>
        <v>4.9658776787501413</v>
      </c>
      <c r="G550">
        <f t="shared" si="35"/>
        <v>1.8153398090659859E-2</v>
      </c>
    </row>
    <row r="551" spans="1:7" x14ac:dyDescent="0.25">
      <c r="A551" s="8">
        <f t="shared" si="33"/>
        <v>46</v>
      </c>
      <c r="B551" s="8">
        <f t="shared" si="32"/>
        <v>10</v>
      </c>
      <c r="C551" s="5">
        <v>550</v>
      </c>
      <c r="D551" s="6">
        <v>32.059999999999995</v>
      </c>
      <c r="E551" s="6">
        <v>32.059999999999995</v>
      </c>
      <c r="F551">
        <f t="shared" si="34"/>
        <v>18.517012526472321</v>
      </c>
      <c r="G551">
        <f t="shared" si="35"/>
        <v>-4.9608012723544592E-2</v>
      </c>
    </row>
    <row r="552" spans="1:7" x14ac:dyDescent="0.25">
      <c r="A552" s="8">
        <f t="shared" si="33"/>
        <v>46</v>
      </c>
      <c r="B552" s="8">
        <f t="shared" si="32"/>
        <v>11</v>
      </c>
      <c r="C552" s="5">
        <v>551</v>
      </c>
      <c r="D552" s="6">
        <v>24.19</v>
      </c>
      <c r="E552" s="6">
        <v>24.19</v>
      </c>
      <c r="F552">
        <f t="shared" si="34"/>
        <v>30.244609705952275</v>
      </c>
      <c r="G552">
        <f t="shared" si="35"/>
        <v>2.217805753096071E-2</v>
      </c>
    </row>
    <row r="553" spans="1:7" x14ac:dyDescent="0.25">
      <c r="A553" s="8">
        <f t="shared" si="33"/>
        <v>46</v>
      </c>
      <c r="B553" s="8">
        <f t="shared" si="32"/>
        <v>12</v>
      </c>
      <c r="C553" s="5">
        <v>552</v>
      </c>
      <c r="D553" s="6">
        <v>13.019999999999998</v>
      </c>
      <c r="E553" s="6">
        <v>13.019999999999998</v>
      </c>
      <c r="F553">
        <f t="shared" si="34"/>
        <v>21.501967661518698</v>
      </c>
      <c r="G553">
        <f t="shared" si="35"/>
        <v>3.1069478613621613E-2</v>
      </c>
    </row>
    <row r="554" spans="1:7" x14ac:dyDescent="0.25">
      <c r="A554" s="8">
        <f t="shared" si="33"/>
        <v>47</v>
      </c>
      <c r="B554" s="8">
        <f t="shared" si="32"/>
        <v>1</v>
      </c>
      <c r="C554" s="5">
        <v>553</v>
      </c>
      <c r="D554" s="6">
        <v>22.479999999999997</v>
      </c>
      <c r="E554" s="6">
        <v>22.479999999999997</v>
      </c>
      <c r="F554">
        <f t="shared" si="34"/>
        <v>25.636859428356072</v>
      </c>
      <c r="G554">
        <f t="shared" si="35"/>
        <v>1.1563587649655952E-2</v>
      </c>
    </row>
    <row r="555" spans="1:7" x14ac:dyDescent="0.25">
      <c r="A555" s="8">
        <f t="shared" si="33"/>
        <v>47</v>
      </c>
      <c r="B555" s="8">
        <f t="shared" si="32"/>
        <v>2</v>
      </c>
      <c r="C555" s="5">
        <v>554</v>
      </c>
      <c r="D555" s="6">
        <v>10.44</v>
      </c>
      <c r="E555" s="6">
        <v>10.44</v>
      </c>
      <c r="F555">
        <f t="shared" si="34"/>
        <v>32.069086272967709</v>
      </c>
      <c r="G555">
        <f t="shared" si="35"/>
        <v>7.9227422245302978E-2</v>
      </c>
    </row>
    <row r="556" spans="1:7" x14ac:dyDescent="0.25">
      <c r="A556" s="8">
        <f t="shared" si="33"/>
        <v>47</v>
      </c>
      <c r="B556" s="8">
        <f t="shared" si="32"/>
        <v>3</v>
      </c>
      <c r="C556" s="5">
        <v>555</v>
      </c>
      <c r="D556" s="6">
        <v>23.6</v>
      </c>
      <c r="E556" s="6">
        <v>23.6</v>
      </c>
      <c r="F556">
        <f t="shared" si="34"/>
        <v>37.672867448352022</v>
      </c>
      <c r="G556">
        <f t="shared" si="35"/>
        <v>5.1548965012278465E-2</v>
      </c>
    </row>
    <row r="557" spans="1:7" x14ac:dyDescent="0.25">
      <c r="A557" s="8">
        <f t="shared" si="33"/>
        <v>47</v>
      </c>
      <c r="B557" s="8">
        <f t="shared" si="32"/>
        <v>4</v>
      </c>
      <c r="C557" s="5">
        <v>556</v>
      </c>
      <c r="D557" s="6">
        <v>63.689999999999984</v>
      </c>
      <c r="E557" s="6">
        <v>63.689999999999984</v>
      </c>
      <c r="F557">
        <f t="shared" si="34"/>
        <v>28.773876297747698</v>
      </c>
      <c r="G557">
        <f t="shared" si="35"/>
        <v>-0.12789788901923915</v>
      </c>
    </row>
    <row r="558" spans="1:7" x14ac:dyDescent="0.25">
      <c r="A558" s="8">
        <f t="shared" si="33"/>
        <v>47</v>
      </c>
      <c r="B558" s="8">
        <f t="shared" si="32"/>
        <v>5</v>
      </c>
      <c r="C558" s="5">
        <v>557</v>
      </c>
      <c r="D558" s="6">
        <v>18.400000000000002</v>
      </c>
      <c r="E558" s="6">
        <v>18.400000000000002</v>
      </c>
      <c r="F558">
        <f t="shared" si="34"/>
        <v>43.642735986580313</v>
      </c>
      <c r="G558">
        <f t="shared" si="35"/>
        <v>9.2464234383078062E-2</v>
      </c>
    </row>
    <row r="559" spans="1:7" x14ac:dyDescent="0.25">
      <c r="A559" s="8">
        <f t="shared" si="33"/>
        <v>47</v>
      </c>
      <c r="B559" s="8">
        <f t="shared" si="32"/>
        <v>6</v>
      </c>
      <c r="C559" s="5">
        <v>558</v>
      </c>
      <c r="D559" s="6">
        <v>1</v>
      </c>
      <c r="E559" s="6">
        <v>1</v>
      </c>
      <c r="F559">
        <f t="shared" si="34"/>
        <v>5.3126746061063228</v>
      </c>
      <c r="G559">
        <f t="shared" si="35"/>
        <v>1.5797342879510338E-2</v>
      </c>
    </row>
    <row r="560" spans="1:7" x14ac:dyDescent="0.25">
      <c r="A560" s="8">
        <f t="shared" si="33"/>
        <v>47</v>
      </c>
      <c r="B560" s="8">
        <f t="shared" si="32"/>
        <v>7</v>
      </c>
      <c r="C560" s="5">
        <v>559</v>
      </c>
      <c r="D560" s="6">
        <v>29.35</v>
      </c>
      <c r="E560" s="6">
        <v>29.35</v>
      </c>
      <c r="F560">
        <f t="shared" si="34"/>
        <v>10.171700143483271</v>
      </c>
      <c r="G560">
        <f t="shared" si="35"/>
        <v>-7.0250182624603405E-2</v>
      </c>
    </row>
    <row r="561" spans="1:7" x14ac:dyDescent="0.25">
      <c r="A561" s="8">
        <f t="shared" si="33"/>
        <v>47</v>
      </c>
      <c r="B561" s="8">
        <f t="shared" si="32"/>
        <v>8</v>
      </c>
      <c r="C561" s="5">
        <v>560</v>
      </c>
      <c r="D561" s="6">
        <v>2.31</v>
      </c>
      <c r="E561" s="6">
        <v>2.31</v>
      </c>
      <c r="F561">
        <f t="shared" si="34"/>
        <v>3.2975121350711061</v>
      </c>
      <c r="G561">
        <f t="shared" si="35"/>
        <v>3.6172605680260296E-3</v>
      </c>
    </row>
    <row r="562" spans="1:7" x14ac:dyDescent="0.25">
      <c r="A562" s="8">
        <f t="shared" si="33"/>
        <v>47</v>
      </c>
      <c r="B562" s="8">
        <f t="shared" si="32"/>
        <v>9</v>
      </c>
      <c r="C562" s="5">
        <v>561</v>
      </c>
      <c r="D562" s="6">
        <v>0.6</v>
      </c>
      <c r="E562" s="6">
        <v>0.6</v>
      </c>
      <c r="F562">
        <f t="shared" si="34"/>
        <v>4.3090839448794505</v>
      </c>
      <c r="G562">
        <f t="shared" si="35"/>
        <v>1.3586388076481503E-2</v>
      </c>
    </row>
    <row r="563" spans="1:7" x14ac:dyDescent="0.25">
      <c r="A563" s="8">
        <f t="shared" si="33"/>
        <v>47</v>
      </c>
      <c r="B563" s="8">
        <f t="shared" si="32"/>
        <v>10</v>
      </c>
      <c r="C563" s="5">
        <v>562</v>
      </c>
      <c r="D563" s="6">
        <v>4.089999999999999</v>
      </c>
      <c r="E563" s="6">
        <v>4.089999999999999</v>
      </c>
      <c r="F563">
        <f t="shared" si="34"/>
        <v>19.469566567961287</v>
      </c>
      <c r="G563">
        <f t="shared" si="35"/>
        <v>5.6335408673850867E-2</v>
      </c>
    </row>
    <row r="564" spans="1:7" x14ac:dyDescent="0.25">
      <c r="A564" s="8">
        <f t="shared" si="33"/>
        <v>47</v>
      </c>
      <c r="B564" s="8">
        <f t="shared" si="32"/>
        <v>11</v>
      </c>
      <c r="C564" s="5">
        <v>563</v>
      </c>
      <c r="D564" s="6">
        <v>26.54</v>
      </c>
      <c r="E564" s="6">
        <v>26.54</v>
      </c>
      <c r="F564">
        <f t="shared" si="34"/>
        <v>34.311370864686488</v>
      </c>
      <c r="G564">
        <f t="shared" si="35"/>
        <v>2.8466559943906553E-2</v>
      </c>
    </row>
    <row r="565" spans="1:7" x14ac:dyDescent="0.25">
      <c r="A565" s="8">
        <f t="shared" si="33"/>
        <v>47</v>
      </c>
      <c r="B565" s="8">
        <f t="shared" si="32"/>
        <v>12</v>
      </c>
      <c r="C565" s="5">
        <v>564</v>
      </c>
      <c r="D565" s="6">
        <v>52.860000000000014</v>
      </c>
      <c r="E565" s="6">
        <v>52.860000000000014</v>
      </c>
      <c r="F565">
        <f t="shared" si="34"/>
        <v>29.613950858415723</v>
      </c>
      <c r="G565">
        <f t="shared" si="35"/>
        <v>-8.5150363155986411E-2</v>
      </c>
    </row>
    <row r="566" spans="1:7" x14ac:dyDescent="0.25">
      <c r="A566" s="8">
        <f t="shared" si="33"/>
        <v>48</v>
      </c>
      <c r="B566" s="8">
        <f t="shared" si="32"/>
        <v>1</v>
      </c>
      <c r="C566" s="5">
        <v>565</v>
      </c>
      <c r="D566" s="6">
        <v>14.27</v>
      </c>
      <c r="E566" s="6">
        <v>14.27</v>
      </c>
      <c r="F566">
        <f t="shared" si="34"/>
        <v>22.241169171100591</v>
      </c>
      <c r="G566">
        <f t="shared" si="35"/>
        <v>2.9198421872163337E-2</v>
      </c>
    </row>
    <row r="567" spans="1:7" x14ac:dyDescent="0.25">
      <c r="A567" s="8">
        <f t="shared" si="33"/>
        <v>48</v>
      </c>
      <c r="B567" s="8">
        <f t="shared" si="32"/>
        <v>2</v>
      </c>
      <c r="C567" s="5">
        <v>566</v>
      </c>
      <c r="D567" s="6">
        <v>25.060000000000002</v>
      </c>
      <c r="E567" s="6">
        <v>25.060000000000002</v>
      </c>
      <c r="F567">
        <f t="shared" si="34"/>
        <v>30.194246888929118</v>
      </c>
      <c r="G567">
        <f t="shared" si="35"/>
        <v>1.8806765160912512E-2</v>
      </c>
    </row>
    <row r="568" spans="1:7" x14ac:dyDescent="0.25">
      <c r="A568" s="8">
        <f t="shared" si="33"/>
        <v>48</v>
      </c>
      <c r="B568" s="8">
        <f t="shared" si="32"/>
        <v>3</v>
      </c>
      <c r="C568" s="5">
        <v>567</v>
      </c>
      <c r="D568" s="6">
        <v>46.900000000000006</v>
      </c>
      <c r="E568" s="6">
        <v>46.900000000000006</v>
      </c>
      <c r="F568">
        <f t="shared" si="34"/>
        <v>38.377877026726892</v>
      </c>
      <c r="G568">
        <f t="shared" si="35"/>
        <v>-3.1216567667667082E-2</v>
      </c>
    </row>
    <row r="569" spans="1:7" x14ac:dyDescent="0.25">
      <c r="A569" s="8">
        <f t="shared" si="33"/>
        <v>48</v>
      </c>
      <c r="B569" s="8">
        <f t="shared" si="32"/>
        <v>4</v>
      </c>
      <c r="C569" s="5">
        <v>568</v>
      </c>
      <c r="D569" s="6">
        <v>87.27</v>
      </c>
      <c r="E569" s="6">
        <v>87.27</v>
      </c>
      <c r="F569">
        <f t="shared" si="34"/>
        <v>49.129654454178173</v>
      </c>
      <c r="G569">
        <f t="shared" si="35"/>
        <v>-0.13970822544257078</v>
      </c>
    </row>
    <row r="570" spans="1:7" x14ac:dyDescent="0.25">
      <c r="A570" s="8">
        <f t="shared" si="33"/>
        <v>48</v>
      </c>
      <c r="B570" s="8">
        <f t="shared" si="32"/>
        <v>5</v>
      </c>
      <c r="C570" s="5">
        <v>569</v>
      </c>
      <c r="D570" s="6">
        <v>74.86</v>
      </c>
      <c r="E570" s="6">
        <v>74.86</v>
      </c>
      <c r="F570">
        <f t="shared" si="34"/>
        <v>47.573904456228675</v>
      </c>
      <c r="G570">
        <f t="shared" si="35"/>
        <v>-9.9949067925902288E-2</v>
      </c>
    </row>
    <row r="571" spans="1:7" x14ac:dyDescent="0.25">
      <c r="A571" s="8">
        <f t="shared" si="33"/>
        <v>48</v>
      </c>
      <c r="B571" s="8">
        <f t="shared" si="32"/>
        <v>6</v>
      </c>
      <c r="C571" s="5">
        <v>570</v>
      </c>
      <c r="D571" s="6">
        <v>10.6</v>
      </c>
      <c r="E571" s="6">
        <v>10.6</v>
      </c>
      <c r="F571">
        <f t="shared" si="34"/>
        <v>10.950652352716437</v>
      </c>
      <c r="G571">
        <f t="shared" si="35"/>
        <v>1.2844408524411632E-3</v>
      </c>
    </row>
    <row r="572" spans="1:7" x14ac:dyDescent="0.25">
      <c r="A572" s="8">
        <f t="shared" si="33"/>
        <v>48</v>
      </c>
      <c r="B572" s="8">
        <f t="shared" si="32"/>
        <v>7</v>
      </c>
      <c r="C572" s="5">
        <v>571</v>
      </c>
      <c r="D572" s="6">
        <v>0.01</v>
      </c>
      <c r="E572" s="6">
        <v>0.01</v>
      </c>
      <c r="F572">
        <f t="shared" si="34"/>
        <v>6.8850879261055749</v>
      </c>
      <c r="G572">
        <f t="shared" si="35"/>
        <v>2.5183472256796978E-2</v>
      </c>
    </row>
    <row r="573" spans="1:7" x14ac:dyDescent="0.25">
      <c r="A573" s="8">
        <f t="shared" si="33"/>
        <v>48</v>
      </c>
      <c r="B573" s="8">
        <f t="shared" si="32"/>
        <v>8</v>
      </c>
      <c r="C573" s="5">
        <v>572</v>
      </c>
      <c r="D573" s="6">
        <v>19.3</v>
      </c>
      <c r="E573" s="6">
        <v>19.3</v>
      </c>
      <c r="F573">
        <f t="shared" si="34"/>
        <v>3.4050227649613345</v>
      </c>
      <c r="G573">
        <f t="shared" si="35"/>
        <v>-5.8223359835306472E-2</v>
      </c>
    </row>
    <row r="574" spans="1:7" x14ac:dyDescent="0.25">
      <c r="A574" s="8">
        <f t="shared" si="33"/>
        <v>48</v>
      </c>
      <c r="B574" s="8">
        <f t="shared" si="32"/>
        <v>9</v>
      </c>
      <c r="C574" s="5">
        <v>573</v>
      </c>
      <c r="D574" s="6">
        <v>0</v>
      </c>
      <c r="E574" s="6">
        <v>0</v>
      </c>
      <c r="F574">
        <f t="shared" si="34"/>
        <v>1.8895725925011682</v>
      </c>
      <c r="G574">
        <f t="shared" si="35"/>
        <v>6.9215113278431068E-3</v>
      </c>
    </row>
    <row r="575" spans="1:7" x14ac:dyDescent="0.25">
      <c r="A575" s="8">
        <f t="shared" si="33"/>
        <v>48</v>
      </c>
      <c r="B575" s="8">
        <f t="shared" si="32"/>
        <v>10</v>
      </c>
      <c r="C575" s="5">
        <v>574</v>
      </c>
      <c r="D575" s="6">
        <v>1.56</v>
      </c>
      <c r="E575" s="6">
        <v>1.56</v>
      </c>
      <c r="F575">
        <f t="shared" si="34"/>
        <v>24.273917980593986</v>
      </c>
      <c r="G575">
        <f t="shared" si="35"/>
        <v>8.3201164764080543E-2</v>
      </c>
    </row>
    <row r="576" spans="1:7" x14ac:dyDescent="0.25">
      <c r="A576" s="8">
        <f t="shared" si="33"/>
        <v>48</v>
      </c>
      <c r="B576" s="8">
        <f t="shared" si="32"/>
        <v>11</v>
      </c>
      <c r="C576" s="5">
        <v>575</v>
      </c>
      <c r="D576" s="6">
        <v>36.28</v>
      </c>
      <c r="E576" s="6">
        <v>36.28</v>
      </c>
      <c r="F576">
        <f t="shared" si="34"/>
        <v>33.086805407215152</v>
      </c>
      <c r="G576">
        <f t="shared" si="35"/>
        <v>-1.1696683490054391E-2</v>
      </c>
    </row>
    <row r="577" spans="1:7" x14ac:dyDescent="0.25">
      <c r="A577" s="8">
        <f t="shared" si="33"/>
        <v>48</v>
      </c>
      <c r="B577" s="8">
        <f t="shared" si="32"/>
        <v>12</v>
      </c>
      <c r="C577" s="5">
        <v>576</v>
      </c>
      <c r="D577" s="6">
        <v>38.620000000000005</v>
      </c>
      <c r="E577" s="6">
        <v>38.620000000000005</v>
      </c>
      <c r="F577">
        <f t="shared" si="34"/>
        <v>24.293872613828078</v>
      </c>
      <c r="G577">
        <f t="shared" si="35"/>
        <v>-5.2476657092204858E-2</v>
      </c>
    </row>
    <row r="578" spans="1:7" x14ac:dyDescent="0.25">
      <c r="A578" s="8">
        <f t="shared" si="33"/>
        <v>49</v>
      </c>
      <c r="B578" s="8">
        <f t="shared" si="32"/>
        <v>1</v>
      </c>
      <c r="C578" s="5">
        <v>577</v>
      </c>
      <c r="D578" s="6">
        <v>42.98</v>
      </c>
      <c r="E578" s="6">
        <v>42.98</v>
      </c>
      <c r="F578">
        <f t="shared" si="34"/>
        <v>25.008056617277933</v>
      </c>
      <c r="G578">
        <f t="shared" si="35"/>
        <v>-6.5831294442205354E-2</v>
      </c>
    </row>
    <row r="579" spans="1:7" x14ac:dyDescent="0.25">
      <c r="A579" s="8">
        <f t="shared" si="33"/>
        <v>49</v>
      </c>
      <c r="B579" s="8">
        <f t="shared" ref="B579:B642" si="36">IF(MOD(C579,12)=0,12,MOD(C579,12))</f>
        <v>2</v>
      </c>
      <c r="C579" s="5">
        <v>578</v>
      </c>
      <c r="D579" s="6">
        <v>23.890000000000004</v>
      </c>
      <c r="E579" s="6">
        <v>23.890000000000004</v>
      </c>
      <c r="F579">
        <f t="shared" si="34"/>
        <v>28.532954582166038</v>
      </c>
      <c r="G579">
        <f t="shared" si="35"/>
        <v>1.7007159641633823E-2</v>
      </c>
    </row>
    <row r="580" spans="1:7" x14ac:dyDescent="0.25">
      <c r="A580" s="8">
        <f t="shared" ref="A580:A643" si="37">IF(B580=1,A579+1,A579)</f>
        <v>49</v>
      </c>
      <c r="B580" s="8">
        <f t="shared" si="36"/>
        <v>3</v>
      </c>
      <c r="C580" s="5">
        <v>579</v>
      </c>
      <c r="D580" s="6">
        <v>18.240000000000002</v>
      </c>
      <c r="E580" s="6">
        <v>18.240000000000002</v>
      </c>
      <c r="F580">
        <f t="shared" si="34"/>
        <v>49.155162746573453</v>
      </c>
      <c r="G580">
        <f t="shared" si="35"/>
        <v>0.11324235438305293</v>
      </c>
    </row>
    <row r="581" spans="1:7" x14ac:dyDescent="0.25">
      <c r="A581" s="8">
        <f t="shared" si="37"/>
        <v>49</v>
      </c>
      <c r="B581" s="8">
        <f t="shared" si="36"/>
        <v>4</v>
      </c>
      <c r="C581" s="5">
        <v>580</v>
      </c>
      <c r="D581" s="6">
        <v>41.839999999999996</v>
      </c>
      <c r="E581" s="6">
        <v>41.839999999999996</v>
      </c>
      <c r="F581">
        <f t="shared" si="34"/>
        <v>58.151902800466004</v>
      </c>
      <c r="G581">
        <f t="shared" si="35"/>
        <v>5.9750559708666696E-2</v>
      </c>
    </row>
    <row r="582" spans="1:7" x14ac:dyDescent="0.25">
      <c r="A582" s="8">
        <f t="shared" si="37"/>
        <v>49</v>
      </c>
      <c r="B582" s="8">
        <f t="shared" si="36"/>
        <v>5</v>
      </c>
      <c r="C582" s="5">
        <v>581</v>
      </c>
      <c r="D582" s="6">
        <v>60.07</v>
      </c>
      <c r="E582" s="6">
        <v>60.07</v>
      </c>
      <c r="F582">
        <f t="shared" si="34"/>
        <v>43.624226752793405</v>
      </c>
      <c r="G582">
        <f t="shared" si="35"/>
        <v>-6.0240927645445405E-2</v>
      </c>
    </row>
    <row r="583" spans="1:7" x14ac:dyDescent="0.25">
      <c r="A583" s="8">
        <f t="shared" si="37"/>
        <v>49</v>
      </c>
      <c r="B583" s="8">
        <f t="shared" si="36"/>
        <v>6</v>
      </c>
      <c r="C583" s="5">
        <v>582</v>
      </c>
      <c r="D583" s="6">
        <v>25.02</v>
      </c>
      <c r="E583" s="6">
        <v>25.02</v>
      </c>
      <c r="F583">
        <f t="shared" si="34"/>
        <v>13.461394138352476</v>
      </c>
      <c r="G583">
        <f t="shared" si="35"/>
        <v>-4.233921561043049E-2</v>
      </c>
    </row>
    <row r="584" spans="1:7" x14ac:dyDescent="0.25">
      <c r="A584" s="8">
        <f t="shared" si="37"/>
        <v>49</v>
      </c>
      <c r="B584" s="8">
        <f t="shared" si="36"/>
        <v>7</v>
      </c>
      <c r="C584" s="5">
        <v>583</v>
      </c>
      <c r="D584" s="6">
        <v>19.139999999999997</v>
      </c>
      <c r="E584" s="6">
        <v>19.139999999999997</v>
      </c>
      <c r="F584">
        <f t="shared" si="34"/>
        <v>3.2231905882276313</v>
      </c>
      <c r="G584">
        <f t="shared" si="35"/>
        <v>-5.8303331178653356E-2</v>
      </c>
    </row>
    <row r="585" spans="1:7" x14ac:dyDescent="0.25">
      <c r="A585" s="8">
        <f t="shared" si="37"/>
        <v>49</v>
      </c>
      <c r="B585" s="8">
        <f t="shared" si="36"/>
        <v>8</v>
      </c>
      <c r="C585" s="5">
        <v>584</v>
      </c>
      <c r="D585" s="6">
        <v>0.01</v>
      </c>
      <c r="E585" s="6">
        <v>0.01</v>
      </c>
      <c r="F585">
        <f t="shared" si="34"/>
        <v>3.7746467424326235</v>
      </c>
      <c r="G585">
        <f t="shared" si="35"/>
        <v>1.3789914807445508E-2</v>
      </c>
    </row>
    <row r="586" spans="1:7" x14ac:dyDescent="0.25">
      <c r="A586" s="8">
        <f t="shared" si="37"/>
        <v>49</v>
      </c>
      <c r="B586" s="8">
        <f t="shared" si="36"/>
        <v>9</v>
      </c>
      <c r="C586" s="5">
        <v>585</v>
      </c>
      <c r="D586" s="6">
        <v>0.01</v>
      </c>
      <c r="E586" s="6">
        <v>0.01</v>
      </c>
      <c r="F586">
        <f t="shared" si="34"/>
        <v>4.2555101153259818</v>
      </c>
      <c r="G586">
        <f t="shared" si="35"/>
        <v>1.5551319103758177E-2</v>
      </c>
    </row>
    <row r="587" spans="1:7" x14ac:dyDescent="0.25">
      <c r="A587" s="8">
        <f t="shared" si="37"/>
        <v>49</v>
      </c>
      <c r="B587" s="8">
        <f t="shared" si="36"/>
        <v>10</v>
      </c>
      <c r="C587" s="5">
        <v>586</v>
      </c>
      <c r="D587" s="6">
        <v>13.399999999999999</v>
      </c>
      <c r="E587" s="6">
        <v>13.399999999999999</v>
      </c>
      <c r="F587">
        <f t="shared" si="34"/>
        <v>19.122105211039628</v>
      </c>
      <c r="G587">
        <f t="shared" si="35"/>
        <v>2.096009234813051E-2</v>
      </c>
    </row>
    <row r="588" spans="1:7" x14ac:dyDescent="0.25">
      <c r="A588" s="8">
        <f t="shared" si="37"/>
        <v>49</v>
      </c>
      <c r="B588" s="8">
        <f t="shared" si="36"/>
        <v>11</v>
      </c>
      <c r="C588" s="5">
        <v>587</v>
      </c>
      <c r="D588" s="6">
        <v>61.940000000000005</v>
      </c>
      <c r="E588" s="6">
        <v>61.940000000000005</v>
      </c>
      <c r="F588">
        <f t="shared" si="34"/>
        <v>34.843326245837332</v>
      </c>
      <c r="G588">
        <f t="shared" si="35"/>
        <v>-9.9255215216713086E-2</v>
      </c>
    </row>
    <row r="589" spans="1:7" x14ac:dyDescent="0.25">
      <c r="A589" s="8">
        <f t="shared" si="37"/>
        <v>49</v>
      </c>
      <c r="B589" s="8">
        <f t="shared" si="36"/>
        <v>12</v>
      </c>
      <c r="C589" s="5">
        <v>588</v>
      </c>
      <c r="D589" s="6">
        <v>17.43</v>
      </c>
      <c r="E589" s="6">
        <v>17.43</v>
      </c>
      <c r="F589">
        <f t="shared" si="34"/>
        <v>31.843593714115055</v>
      </c>
      <c r="G589">
        <f t="shared" si="35"/>
        <v>5.2797046571850019E-2</v>
      </c>
    </row>
    <row r="590" spans="1:7" x14ac:dyDescent="0.25">
      <c r="A590" s="8">
        <f t="shared" si="37"/>
        <v>50</v>
      </c>
      <c r="B590" s="8">
        <f t="shared" si="36"/>
        <v>1</v>
      </c>
      <c r="C590" s="5">
        <v>589</v>
      </c>
      <c r="D590" s="6">
        <v>37.179999999999993</v>
      </c>
      <c r="E590" s="6">
        <v>37.179999999999993</v>
      </c>
      <c r="F590">
        <f t="shared" si="34"/>
        <v>33.318850020497486</v>
      </c>
      <c r="G590">
        <f t="shared" si="35"/>
        <v>-1.41434065183242E-2</v>
      </c>
    </row>
    <row r="591" spans="1:7" x14ac:dyDescent="0.25">
      <c r="A591" s="8">
        <f t="shared" si="37"/>
        <v>50</v>
      </c>
      <c r="B591" s="8">
        <f t="shared" si="36"/>
        <v>2</v>
      </c>
      <c r="C591" s="5">
        <v>590</v>
      </c>
      <c r="D591" s="6">
        <v>13.889999999999999</v>
      </c>
      <c r="E591" s="6">
        <v>13.889999999999999</v>
      </c>
      <c r="F591">
        <f t="shared" ref="F591:F654" si="38">IF(B591=1,M$3+M$4*E590+M$5*E589+M$6*E580+M$7*E579,IF(B591=2,N$3+N$4*E590+N$5*E589+N$6*E580+N$7*E579,IF(B591=3,O$3+O$4*E590+O$5*E589+O$6*E580+O$7*E579,IF(B591=4,P$3+P$4*E590+P$5*E589+P$6*E580+P$7*E579,IF(B591=5,Q$3+Q$4*E590+Q$5*E589+Q$6*E580+Q$7*E579,IF(B591=6,R$3+R$4*E590+R$5*E589+R$6*E580+R$7*E579,IF(B591=7,S$3+S$4*E590+S$5*E589+S$6*E580+S$7*E579,IF(B591=8,T$3+T$4*E590+T$5*E589+T$6*E580+T$7*E579,IF(B591=9,U$3+U$4*E590+U$5*E589+U$6*E580+U$7*E579,IF(B591=10,V$3+V$4*E590+V$5*E589+V$6*E580+V$7*E579,IF(B591=11,W$3+W$4*E590+W$5*E589+W$6*E580+W$7*E579,IF(B591=12,X$3+X$4*E590+X$5*E589+X$6*E580+X$7*E579))))))))))))</f>
        <v>31.232739208362361</v>
      </c>
      <c r="G591">
        <f t="shared" ref="G591:G654" si="39">(F591-E591)/273</f>
        <v>6.3526517246748571E-2</v>
      </c>
    </row>
    <row r="592" spans="1:7" x14ac:dyDescent="0.25">
      <c r="A592" s="8">
        <f t="shared" si="37"/>
        <v>50</v>
      </c>
      <c r="B592" s="8">
        <f t="shared" si="36"/>
        <v>3</v>
      </c>
      <c r="C592" s="5">
        <v>591</v>
      </c>
      <c r="D592" s="6">
        <v>19.040000000000003</v>
      </c>
      <c r="E592" s="6">
        <v>19.040000000000003</v>
      </c>
      <c r="F592">
        <f t="shared" si="38"/>
        <v>41.775792111917262</v>
      </c>
      <c r="G592">
        <f t="shared" si="39"/>
        <v>8.328128978724271E-2</v>
      </c>
    </row>
    <row r="593" spans="1:7" x14ac:dyDescent="0.25">
      <c r="A593" s="8">
        <f t="shared" si="37"/>
        <v>50</v>
      </c>
      <c r="B593" s="8">
        <f t="shared" si="36"/>
        <v>4</v>
      </c>
      <c r="C593" s="5">
        <v>592</v>
      </c>
      <c r="D593" s="6">
        <v>24.680000000000003</v>
      </c>
      <c r="E593" s="6">
        <v>24.680000000000003</v>
      </c>
      <c r="F593">
        <f t="shared" si="38"/>
        <v>39.441340247725179</v>
      </c>
      <c r="G593">
        <f t="shared" si="39"/>
        <v>5.4070843398260716E-2</v>
      </c>
    </row>
    <row r="594" spans="1:7" x14ac:dyDescent="0.25">
      <c r="A594" s="8">
        <f t="shared" si="37"/>
        <v>50</v>
      </c>
      <c r="B594" s="8">
        <f t="shared" si="36"/>
        <v>5</v>
      </c>
      <c r="C594" s="5">
        <v>593</v>
      </c>
      <c r="D594" s="6">
        <v>67.059999999999988</v>
      </c>
      <c r="E594" s="6">
        <v>67.059999999999988</v>
      </c>
      <c r="F594">
        <f t="shared" si="38"/>
        <v>37.151102501808651</v>
      </c>
      <c r="G594">
        <f t="shared" si="39"/>
        <v>-0.10955640109227596</v>
      </c>
    </row>
    <row r="595" spans="1:7" x14ac:dyDescent="0.25">
      <c r="A595" s="8">
        <f t="shared" si="37"/>
        <v>50</v>
      </c>
      <c r="B595" s="8">
        <f t="shared" si="36"/>
        <v>6</v>
      </c>
      <c r="C595" s="5">
        <v>594</v>
      </c>
      <c r="D595" s="6">
        <v>0.01</v>
      </c>
      <c r="E595" s="6">
        <v>0.01</v>
      </c>
      <c r="F595">
        <f t="shared" si="38"/>
        <v>16.310644163269099</v>
      </c>
      <c r="G595">
        <f t="shared" si="39"/>
        <v>5.9709319279373986E-2</v>
      </c>
    </row>
    <row r="596" spans="1:7" x14ac:dyDescent="0.25">
      <c r="A596" s="8">
        <f t="shared" si="37"/>
        <v>50</v>
      </c>
      <c r="B596" s="8">
        <f t="shared" si="36"/>
        <v>7</v>
      </c>
      <c r="C596" s="5">
        <v>595</v>
      </c>
      <c r="D596" s="6">
        <v>0.92999999999999994</v>
      </c>
      <c r="E596" s="6">
        <v>0.92999999999999994</v>
      </c>
      <c r="F596">
        <f t="shared" si="38"/>
        <v>6.4976762335605045</v>
      </c>
      <c r="G596">
        <f t="shared" si="39"/>
        <v>2.0394418437950566E-2</v>
      </c>
    </row>
    <row r="597" spans="1:7" x14ac:dyDescent="0.25">
      <c r="A597" s="8">
        <f t="shared" si="37"/>
        <v>50</v>
      </c>
      <c r="B597" s="8">
        <f t="shared" si="36"/>
        <v>8</v>
      </c>
      <c r="C597" s="5">
        <v>596</v>
      </c>
      <c r="D597" s="6">
        <v>8.9299999999999979</v>
      </c>
      <c r="E597" s="6">
        <v>8.9299999999999979</v>
      </c>
      <c r="F597">
        <f t="shared" si="38"/>
        <v>3.2839701207005398</v>
      </c>
      <c r="G597">
        <f t="shared" si="39"/>
        <v>-2.0681428129302046E-2</v>
      </c>
    </row>
    <row r="598" spans="1:7" x14ac:dyDescent="0.25">
      <c r="A598" s="8">
        <f t="shared" si="37"/>
        <v>50</v>
      </c>
      <c r="B598" s="8">
        <f t="shared" si="36"/>
        <v>9</v>
      </c>
      <c r="C598" s="5">
        <v>597</v>
      </c>
      <c r="D598" s="6">
        <v>1.01</v>
      </c>
      <c r="E598" s="6">
        <v>1.01</v>
      </c>
      <c r="F598">
        <f t="shared" si="38"/>
        <v>2.9068392501460076</v>
      </c>
      <c r="G598">
        <f t="shared" si="39"/>
        <v>6.9481291214139474E-3</v>
      </c>
    </row>
    <row r="599" spans="1:7" x14ac:dyDescent="0.25">
      <c r="A599" s="8">
        <f t="shared" si="37"/>
        <v>50</v>
      </c>
      <c r="B599" s="8">
        <f t="shared" si="36"/>
        <v>10</v>
      </c>
      <c r="C599" s="5">
        <v>598</v>
      </c>
      <c r="D599" s="6">
        <v>1.1200000000000001</v>
      </c>
      <c r="E599" s="6">
        <v>1.1200000000000001</v>
      </c>
      <c r="F599">
        <f t="shared" si="38"/>
        <v>25.329291534435455</v>
      </c>
      <c r="G599">
        <f t="shared" si="39"/>
        <v>8.8678723569360643E-2</v>
      </c>
    </row>
    <row r="600" spans="1:7" x14ac:dyDescent="0.25">
      <c r="A600" s="8">
        <f t="shared" si="37"/>
        <v>50</v>
      </c>
      <c r="B600" s="8">
        <f t="shared" si="36"/>
        <v>11</v>
      </c>
      <c r="C600" s="5">
        <v>599</v>
      </c>
      <c r="D600" s="6">
        <v>62.300000000000004</v>
      </c>
      <c r="E600" s="6">
        <v>62.300000000000004</v>
      </c>
      <c r="F600">
        <f t="shared" si="38"/>
        <v>43.198985604779665</v>
      </c>
      <c r="G600">
        <f t="shared" si="39"/>
        <v>-6.99670856967778E-2</v>
      </c>
    </row>
    <row r="601" spans="1:7" x14ac:dyDescent="0.25">
      <c r="A601" s="8">
        <f t="shared" si="37"/>
        <v>50</v>
      </c>
      <c r="B601" s="8">
        <f t="shared" si="36"/>
        <v>12</v>
      </c>
      <c r="C601" s="5">
        <v>600</v>
      </c>
      <c r="D601" s="6">
        <v>15.24</v>
      </c>
      <c r="E601" s="6">
        <v>15.24</v>
      </c>
      <c r="F601">
        <f t="shared" si="38"/>
        <v>33.800708920006841</v>
      </c>
      <c r="G601">
        <f t="shared" si="39"/>
        <v>6.7987944761929806E-2</v>
      </c>
    </row>
    <row r="602" spans="1:7" x14ac:dyDescent="0.25">
      <c r="A602" s="8">
        <f t="shared" si="37"/>
        <v>51</v>
      </c>
      <c r="B602" s="8">
        <f t="shared" si="36"/>
        <v>1</v>
      </c>
      <c r="C602" s="5">
        <v>601</v>
      </c>
      <c r="D602" s="6">
        <v>23.530000000000005</v>
      </c>
      <c r="E602" s="6">
        <v>23.530000000000005</v>
      </c>
      <c r="F602">
        <f t="shared" si="38"/>
        <v>32.151944535266693</v>
      </c>
      <c r="G602">
        <f t="shared" si="39"/>
        <v>3.1582214414896295E-2</v>
      </c>
    </row>
    <row r="603" spans="1:7" x14ac:dyDescent="0.25">
      <c r="A603" s="8">
        <f t="shared" si="37"/>
        <v>51</v>
      </c>
      <c r="B603" s="8">
        <f t="shared" si="36"/>
        <v>2</v>
      </c>
      <c r="C603" s="5">
        <v>602</v>
      </c>
      <c r="D603" s="6">
        <v>58.269999999999982</v>
      </c>
      <c r="E603" s="6">
        <v>58.269999999999982</v>
      </c>
      <c r="F603">
        <f t="shared" si="38"/>
        <v>32.35371071544192</v>
      </c>
      <c r="G603">
        <f t="shared" si="39"/>
        <v>-9.4931462580798764E-2</v>
      </c>
    </row>
    <row r="604" spans="1:7" x14ac:dyDescent="0.25">
      <c r="A604" s="8">
        <f t="shared" si="37"/>
        <v>51</v>
      </c>
      <c r="B604" s="8">
        <f t="shared" si="36"/>
        <v>3</v>
      </c>
      <c r="C604" s="5">
        <v>603</v>
      </c>
      <c r="D604" s="6">
        <v>26.54</v>
      </c>
      <c r="E604" s="6">
        <v>26.54</v>
      </c>
      <c r="F604">
        <f t="shared" si="38"/>
        <v>39.839818256740031</v>
      </c>
      <c r="G604">
        <f t="shared" si="39"/>
        <v>4.8717282991721726E-2</v>
      </c>
    </row>
    <row r="605" spans="1:7" x14ac:dyDescent="0.25">
      <c r="A605" s="8">
        <f t="shared" si="37"/>
        <v>51</v>
      </c>
      <c r="B605" s="8">
        <f t="shared" si="36"/>
        <v>4</v>
      </c>
      <c r="C605" s="5">
        <v>604</v>
      </c>
      <c r="D605" s="6">
        <v>83.27000000000001</v>
      </c>
      <c r="E605" s="6">
        <v>83.27000000000001</v>
      </c>
      <c r="F605">
        <f t="shared" si="38"/>
        <v>72.503852704783554</v>
      </c>
      <c r="G605">
        <f t="shared" si="39"/>
        <v>-3.9436436978814854E-2</v>
      </c>
    </row>
    <row r="606" spans="1:7" x14ac:dyDescent="0.25">
      <c r="A606" s="8">
        <f t="shared" si="37"/>
        <v>51</v>
      </c>
      <c r="B606" s="8">
        <f t="shared" si="36"/>
        <v>5</v>
      </c>
      <c r="C606" s="5">
        <v>605</v>
      </c>
      <c r="D606" s="6">
        <v>48.68</v>
      </c>
      <c r="E606" s="6">
        <v>48.68</v>
      </c>
      <c r="F606">
        <f t="shared" si="38"/>
        <v>49.953842771179389</v>
      </c>
      <c r="G606">
        <f t="shared" si="39"/>
        <v>4.6660907369208389E-3</v>
      </c>
    </row>
    <row r="607" spans="1:7" x14ac:dyDescent="0.25">
      <c r="A607" s="8">
        <f t="shared" si="37"/>
        <v>51</v>
      </c>
      <c r="B607" s="8">
        <f t="shared" si="36"/>
        <v>6</v>
      </c>
      <c r="C607" s="5">
        <v>606</v>
      </c>
      <c r="D607" s="6">
        <v>0.4</v>
      </c>
      <c r="E607" s="6">
        <v>0.4</v>
      </c>
      <c r="F607">
        <f t="shared" si="38"/>
        <v>9.5360137042938184</v>
      </c>
      <c r="G607">
        <f t="shared" si="39"/>
        <v>3.3465251664079917E-2</v>
      </c>
    </row>
    <row r="608" spans="1:7" x14ac:dyDescent="0.25">
      <c r="A608" s="8">
        <f t="shared" si="37"/>
        <v>51</v>
      </c>
      <c r="B608" s="8">
        <f t="shared" si="36"/>
        <v>7</v>
      </c>
      <c r="C608" s="5">
        <v>607</v>
      </c>
      <c r="D608" s="6">
        <v>2.0099999999999998</v>
      </c>
      <c r="E608" s="6">
        <v>2.0099999999999998</v>
      </c>
      <c r="F608">
        <f t="shared" si="38"/>
        <v>4.9660139561366412</v>
      </c>
      <c r="G608">
        <f t="shared" si="39"/>
        <v>1.0827889949218466E-2</v>
      </c>
    </row>
    <row r="609" spans="1:7" x14ac:dyDescent="0.25">
      <c r="A609" s="8">
        <f t="shared" si="37"/>
        <v>51</v>
      </c>
      <c r="B609" s="8">
        <f t="shared" si="36"/>
        <v>8</v>
      </c>
      <c r="C609" s="5">
        <v>608</v>
      </c>
      <c r="D609" s="6">
        <v>0</v>
      </c>
      <c r="E609" s="6">
        <v>0</v>
      </c>
      <c r="F609">
        <f t="shared" si="38"/>
        <v>3.4718269382094253</v>
      </c>
      <c r="G609">
        <f t="shared" si="39"/>
        <v>1.2717314791975918E-2</v>
      </c>
    </row>
    <row r="610" spans="1:7" x14ac:dyDescent="0.25">
      <c r="A610" s="8">
        <f t="shared" si="37"/>
        <v>51</v>
      </c>
      <c r="B610" s="8">
        <f t="shared" si="36"/>
        <v>9</v>
      </c>
      <c r="C610" s="5">
        <v>609</v>
      </c>
      <c r="D610" s="6">
        <v>0</v>
      </c>
      <c r="E610" s="6">
        <v>0</v>
      </c>
      <c r="F610">
        <f t="shared" si="38"/>
        <v>3.8176898059044833</v>
      </c>
      <c r="G610">
        <f t="shared" si="39"/>
        <v>1.3984211743239865E-2</v>
      </c>
    </row>
    <row r="611" spans="1:7" x14ac:dyDescent="0.25">
      <c r="A611" s="8">
        <f t="shared" si="37"/>
        <v>51</v>
      </c>
      <c r="B611" s="8">
        <f t="shared" si="36"/>
        <v>10</v>
      </c>
      <c r="C611" s="5">
        <v>610</v>
      </c>
      <c r="D611" s="6">
        <v>50.89</v>
      </c>
      <c r="E611" s="6">
        <v>50.89</v>
      </c>
      <c r="F611">
        <f t="shared" si="38"/>
        <v>21.756734876232311</v>
      </c>
      <c r="G611">
        <f t="shared" si="39"/>
        <v>-0.10671525686361791</v>
      </c>
    </row>
    <row r="612" spans="1:7" x14ac:dyDescent="0.25">
      <c r="A612" s="8">
        <f t="shared" si="37"/>
        <v>51</v>
      </c>
      <c r="B612" s="8">
        <f t="shared" si="36"/>
        <v>11</v>
      </c>
      <c r="C612" s="5">
        <v>611</v>
      </c>
      <c r="D612" s="6">
        <v>8.42</v>
      </c>
      <c r="E612" s="6">
        <v>8.42</v>
      </c>
      <c r="F612">
        <f t="shared" si="38"/>
        <v>38.126034000485937</v>
      </c>
      <c r="G612">
        <f t="shared" si="39"/>
        <v>0.10881331135709134</v>
      </c>
    </row>
    <row r="613" spans="1:7" x14ac:dyDescent="0.25">
      <c r="A613" s="8">
        <f t="shared" si="37"/>
        <v>51</v>
      </c>
      <c r="B613" s="8">
        <f t="shared" si="36"/>
        <v>12</v>
      </c>
      <c r="C613" s="5">
        <v>612</v>
      </c>
      <c r="D613" s="6">
        <v>25.97</v>
      </c>
      <c r="E613" s="6">
        <v>25.97</v>
      </c>
      <c r="F613">
        <f t="shared" si="38"/>
        <v>25.624211526653447</v>
      </c>
      <c r="G613">
        <f t="shared" si="39"/>
        <v>-1.2666244444928642E-3</v>
      </c>
    </row>
    <row r="614" spans="1:7" x14ac:dyDescent="0.25">
      <c r="A614" s="8">
        <f t="shared" si="37"/>
        <v>52</v>
      </c>
      <c r="B614" s="8">
        <f t="shared" si="36"/>
        <v>1</v>
      </c>
      <c r="C614" s="5">
        <v>613</v>
      </c>
      <c r="D614" s="6">
        <v>8.7199999999999989</v>
      </c>
      <c r="E614" s="6">
        <v>8.7199999999999989</v>
      </c>
      <c r="F614">
        <f t="shared" si="38"/>
        <v>28.6556309844465</v>
      </c>
      <c r="G614">
        <f t="shared" si="39"/>
        <v>7.3024289320316849E-2</v>
      </c>
    </row>
    <row r="615" spans="1:7" x14ac:dyDescent="0.25">
      <c r="A615" s="8">
        <f t="shared" si="37"/>
        <v>52</v>
      </c>
      <c r="B615" s="8">
        <f t="shared" si="36"/>
        <v>2</v>
      </c>
      <c r="C615" s="5">
        <v>614</v>
      </c>
      <c r="D615" s="6">
        <v>38.93</v>
      </c>
      <c r="E615" s="6">
        <v>38.93</v>
      </c>
      <c r="F615">
        <f t="shared" si="38"/>
        <v>25.527422863213168</v>
      </c>
      <c r="G615">
        <f t="shared" si="39"/>
        <v>-4.9093689145739312E-2</v>
      </c>
    </row>
    <row r="616" spans="1:7" x14ac:dyDescent="0.25">
      <c r="A616" s="8">
        <f t="shared" si="37"/>
        <v>52</v>
      </c>
      <c r="B616" s="8">
        <f t="shared" si="36"/>
        <v>3</v>
      </c>
      <c r="C616" s="5">
        <v>615</v>
      </c>
      <c r="D616" s="6">
        <v>28.720000000000002</v>
      </c>
      <c r="E616" s="6">
        <v>28.720000000000002</v>
      </c>
      <c r="F616">
        <f t="shared" si="38"/>
        <v>39.34393281205967</v>
      </c>
      <c r="G616">
        <f t="shared" si="39"/>
        <v>3.8915504806079367E-2</v>
      </c>
    </row>
    <row r="617" spans="1:7" x14ac:dyDescent="0.25">
      <c r="A617" s="8">
        <f t="shared" si="37"/>
        <v>52</v>
      </c>
      <c r="B617" s="8">
        <f t="shared" si="36"/>
        <v>4</v>
      </c>
      <c r="C617" s="5">
        <v>616</v>
      </c>
      <c r="D617" s="6">
        <v>104.49000000000002</v>
      </c>
      <c r="E617" s="6">
        <v>104.49000000000002</v>
      </c>
      <c r="F617">
        <f t="shared" si="38"/>
        <v>66.717585619996171</v>
      </c>
      <c r="G617">
        <f t="shared" si="39"/>
        <v>-0.13836049223444635</v>
      </c>
    </row>
    <row r="618" spans="1:7" x14ac:dyDescent="0.25">
      <c r="A618" s="8">
        <f t="shared" si="37"/>
        <v>52</v>
      </c>
      <c r="B618" s="8">
        <f t="shared" si="36"/>
        <v>5</v>
      </c>
      <c r="C618" s="5">
        <v>617</v>
      </c>
      <c r="D618" s="6">
        <v>84.529999999999987</v>
      </c>
      <c r="E618" s="6">
        <v>84.529999999999987</v>
      </c>
      <c r="F618">
        <f t="shared" si="38"/>
        <v>50.872338440152163</v>
      </c>
      <c r="G618">
        <f t="shared" si="39"/>
        <v>-0.12328813758186016</v>
      </c>
    </row>
    <row r="619" spans="1:7" x14ac:dyDescent="0.25">
      <c r="A619" s="8">
        <f t="shared" si="37"/>
        <v>52</v>
      </c>
      <c r="B619" s="8">
        <f t="shared" si="36"/>
        <v>6</v>
      </c>
      <c r="C619" s="5">
        <v>618</v>
      </c>
      <c r="D619" s="6">
        <v>23.02</v>
      </c>
      <c r="E619" s="6">
        <v>23.02</v>
      </c>
      <c r="F619">
        <f t="shared" si="38"/>
        <v>14.655344834541857</v>
      </c>
      <c r="G619">
        <f t="shared" si="39"/>
        <v>-3.0639762510835687E-2</v>
      </c>
    </row>
    <row r="620" spans="1:7" x14ac:dyDescent="0.25">
      <c r="A620" s="8">
        <f t="shared" si="37"/>
        <v>52</v>
      </c>
      <c r="B620" s="8">
        <f t="shared" si="36"/>
        <v>7</v>
      </c>
      <c r="C620" s="5">
        <v>619</v>
      </c>
      <c r="D620" s="6">
        <v>3.8</v>
      </c>
      <c r="E620" s="6">
        <v>3.8</v>
      </c>
      <c r="F620">
        <f t="shared" si="38"/>
        <v>3.3798724298772123</v>
      </c>
      <c r="G620">
        <f t="shared" si="39"/>
        <v>-1.5389288282885991E-3</v>
      </c>
    </row>
    <row r="621" spans="1:7" x14ac:dyDescent="0.25">
      <c r="A621" s="8">
        <f t="shared" si="37"/>
        <v>52</v>
      </c>
      <c r="B621" s="8">
        <f t="shared" si="36"/>
        <v>8</v>
      </c>
      <c r="C621" s="5">
        <v>620</v>
      </c>
      <c r="D621" s="6">
        <v>21.939999999999998</v>
      </c>
      <c r="E621" s="6">
        <v>21.939999999999998</v>
      </c>
      <c r="F621">
        <f t="shared" si="38"/>
        <v>3.422365769187361</v>
      </c>
      <c r="G621">
        <f t="shared" si="39"/>
        <v>-6.7830162017628703E-2</v>
      </c>
    </row>
    <row r="622" spans="1:7" x14ac:dyDescent="0.25">
      <c r="A622" s="8">
        <f t="shared" si="37"/>
        <v>52</v>
      </c>
      <c r="B622" s="8">
        <f t="shared" si="36"/>
        <v>9</v>
      </c>
      <c r="C622" s="5">
        <v>621</v>
      </c>
      <c r="D622" s="6">
        <v>0.01</v>
      </c>
      <c r="E622" s="6">
        <v>0.01</v>
      </c>
      <c r="F622">
        <f t="shared" si="38"/>
        <v>1.7283011016776491</v>
      </c>
      <c r="G622">
        <f t="shared" si="39"/>
        <v>6.2941432295884579E-3</v>
      </c>
    </row>
    <row r="623" spans="1:7" x14ac:dyDescent="0.25">
      <c r="A623" s="8">
        <f t="shared" si="37"/>
        <v>52</v>
      </c>
      <c r="B623" s="8">
        <f t="shared" si="36"/>
        <v>10</v>
      </c>
      <c r="C623" s="5">
        <v>622</v>
      </c>
      <c r="D623" s="6">
        <v>2.0199999999999996</v>
      </c>
      <c r="E623" s="6">
        <v>2.0199999999999996</v>
      </c>
      <c r="F623">
        <f t="shared" si="38"/>
        <v>24.0601836286931</v>
      </c>
      <c r="G623">
        <f t="shared" si="39"/>
        <v>8.0733273365176189E-2</v>
      </c>
    </row>
    <row r="624" spans="1:7" x14ac:dyDescent="0.25">
      <c r="A624" s="8">
        <f t="shared" si="37"/>
        <v>52</v>
      </c>
      <c r="B624" s="8">
        <f t="shared" si="36"/>
        <v>11</v>
      </c>
      <c r="C624" s="5">
        <v>623</v>
      </c>
      <c r="D624" s="6">
        <v>9.129999999999999</v>
      </c>
      <c r="E624" s="6">
        <v>9.129999999999999</v>
      </c>
      <c r="F624">
        <f t="shared" si="38"/>
        <v>30.218619067384765</v>
      </c>
      <c r="G624">
        <f t="shared" si="39"/>
        <v>7.7247688891519284E-2</v>
      </c>
    </row>
    <row r="625" spans="1:7" x14ac:dyDescent="0.25">
      <c r="A625" s="8">
        <f t="shared" si="37"/>
        <v>52</v>
      </c>
      <c r="B625" s="8">
        <f t="shared" si="36"/>
        <v>12</v>
      </c>
      <c r="C625" s="5">
        <v>624</v>
      </c>
      <c r="D625" s="6">
        <v>56.539999999999992</v>
      </c>
      <c r="E625" s="6">
        <v>56.539999999999992</v>
      </c>
      <c r="F625">
        <f t="shared" si="38"/>
        <v>24.878741157158426</v>
      </c>
      <c r="G625">
        <f t="shared" si="39"/>
        <v>-0.11597530711663577</v>
      </c>
    </row>
    <row r="626" spans="1:7" x14ac:dyDescent="0.25">
      <c r="A626" s="8">
        <f t="shared" si="37"/>
        <v>53</v>
      </c>
      <c r="B626" s="8">
        <f t="shared" si="36"/>
        <v>1</v>
      </c>
      <c r="C626" s="5">
        <v>625</v>
      </c>
      <c r="D626" s="6">
        <v>13.259999999999998</v>
      </c>
      <c r="E626" s="6">
        <v>13.259999999999998</v>
      </c>
      <c r="F626">
        <f t="shared" si="38"/>
        <v>20.978736928987249</v>
      </c>
      <c r="G626">
        <f t="shared" si="39"/>
        <v>2.8273761644641945E-2</v>
      </c>
    </row>
    <row r="627" spans="1:7" x14ac:dyDescent="0.25">
      <c r="A627" s="8">
        <f t="shared" si="37"/>
        <v>53</v>
      </c>
      <c r="B627" s="8">
        <f t="shared" si="36"/>
        <v>2</v>
      </c>
      <c r="C627" s="5">
        <v>626</v>
      </c>
      <c r="D627" s="6">
        <v>41.289999999999992</v>
      </c>
      <c r="E627" s="6">
        <v>41.289999999999992</v>
      </c>
      <c r="F627">
        <f t="shared" si="38"/>
        <v>26.127309480600132</v>
      </c>
      <c r="G627">
        <f t="shared" si="39"/>
        <v>-5.55409909135526E-2</v>
      </c>
    </row>
    <row r="628" spans="1:7" x14ac:dyDescent="0.25">
      <c r="A628" s="8">
        <f t="shared" si="37"/>
        <v>53</v>
      </c>
      <c r="B628" s="8">
        <f t="shared" si="36"/>
        <v>3</v>
      </c>
      <c r="C628" s="5">
        <v>627</v>
      </c>
      <c r="D628" s="6">
        <v>6.8699999999999992</v>
      </c>
      <c r="E628" s="6">
        <v>6.8699999999999992</v>
      </c>
      <c r="F628">
        <f t="shared" si="38"/>
        <v>42.288983328126278</v>
      </c>
      <c r="G628">
        <f t="shared" si="39"/>
        <v>0.12973986567079224</v>
      </c>
    </row>
    <row r="629" spans="1:7" x14ac:dyDescent="0.25">
      <c r="A629" s="8">
        <f t="shared" si="37"/>
        <v>53</v>
      </c>
      <c r="B629" s="8">
        <f t="shared" si="36"/>
        <v>4</v>
      </c>
      <c r="C629" s="5">
        <v>628</v>
      </c>
      <c r="D629" s="6">
        <v>8.2799999999999994</v>
      </c>
      <c r="E629" s="6">
        <v>8.2799999999999994</v>
      </c>
      <c r="F629">
        <f t="shared" si="38"/>
        <v>75.964349438510538</v>
      </c>
      <c r="G629">
        <f t="shared" si="39"/>
        <v>0.24792801992128402</v>
      </c>
    </row>
    <row r="630" spans="1:7" x14ac:dyDescent="0.25">
      <c r="A630" s="8">
        <f t="shared" si="37"/>
        <v>53</v>
      </c>
      <c r="B630" s="8">
        <f t="shared" si="36"/>
        <v>5</v>
      </c>
      <c r="C630" s="5">
        <v>629</v>
      </c>
      <c r="D630" s="6">
        <v>8.36</v>
      </c>
      <c r="E630" s="6">
        <v>8.36</v>
      </c>
      <c r="F630">
        <f t="shared" si="38"/>
        <v>37.568954826041868</v>
      </c>
      <c r="G630">
        <f t="shared" si="39"/>
        <v>0.10699250852029989</v>
      </c>
    </row>
    <row r="631" spans="1:7" x14ac:dyDescent="0.25">
      <c r="A631" s="8">
        <f t="shared" si="37"/>
        <v>53</v>
      </c>
      <c r="B631" s="8">
        <f t="shared" si="36"/>
        <v>6</v>
      </c>
      <c r="C631" s="5">
        <v>630</v>
      </c>
      <c r="D631" s="6">
        <v>9.0299999999999994</v>
      </c>
      <c r="E631" s="6">
        <v>9.0299999999999994</v>
      </c>
      <c r="F631">
        <f t="shared" si="38"/>
        <v>8.9437045620594944</v>
      </c>
      <c r="G631">
        <f t="shared" si="39"/>
        <v>-3.1610050527657501E-4</v>
      </c>
    </row>
    <row r="632" spans="1:7" x14ac:dyDescent="0.25">
      <c r="A632" s="8">
        <f t="shared" si="37"/>
        <v>53</v>
      </c>
      <c r="B632" s="8">
        <f t="shared" si="36"/>
        <v>7</v>
      </c>
      <c r="C632" s="5">
        <v>631</v>
      </c>
      <c r="D632" s="6">
        <v>5.2399999999999984</v>
      </c>
      <c r="E632" s="6">
        <v>5.2399999999999984</v>
      </c>
      <c r="F632">
        <f t="shared" si="38"/>
        <v>6.6637187546902323</v>
      </c>
      <c r="G632">
        <f t="shared" si="39"/>
        <v>5.2150870135173402E-3</v>
      </c>
    </row>
    <row r="633" spans="1:7" x14ac:dyDescent="0.25">
      <c r="A633" s="8">
        <f t="shared" si="37"/>
        <v>53</v>
      </c>
      <c r="B633" s="8">
        <f t="shared" si="36"/>
        <v>8</v>
      </c>
      <c r="C633" s="5">
        <v>632</v>
      </c>
      <c r="D633" s="6">
        <v>2.3099999999999996</v>
      </c>
      <c r="E633" s="6">
        <v>2.3099999999999996</v>
      </c>
      <c r="F633">
        <f t="shared" si="38"/>
        <v>3.7229706904816013</v>
      </c>
      <c r="G633">
        <f t="shared" si="39"/>
        <v>5.1757168149509222E-3</v>
      </c>
    </row>
    <row r="634" spans="1:7" x14ac:dyDescent="0.25">
      <c r="A634" s="8">
        <f t="shared" si="37"/>
        <v>53</v>
      </c>
      <c r="B634" s="8">
        <f t="shared" si="36"/>
        <v>9</v>
      </c>
      <c r="C634" s="5">
        <v>633</v>
      </c>
      <c r="D634" s="6">
        <v>18.220000000000002</v>
      </c>
      <c r="E634" s="6">
        <v>18.220000000000002</v>
      </c>
      <c r="F634">
        <f t="shared" si="38"/>
        <v>3.6614708704920758</v>
      </c>
      <c r="G634">
        <f t="shared" si="39"/>
        <v>-5.3327945529333065E-2</v>
      </c>
    </row>
    <row r="635" spans="1:7" x14ac:dyDescent="0.25">
      <c r="A635" s="8">
        <f t="shared" si="37"/>
        <v>53</v>
      </c>
      <c r="B635" s="8">
        <f t="shared" si="36"/>
        <v>10</v>
      </c>
      <c r="C635" s="5">
        <v>634</v>
      </c>
      <c r="D635" s="6">
        <v>26.429999999999996</v>
      </c>
      <c r="E635" s="6">
        <v>26.429999999999996</v>
      </c>
      <c r="F635">
        <f t="shared" si="38"/>
        <v>27.451056505364605</v>
      </c>
      <c r="G635">
        <f t="shared" si="39"/>
        <v>3.7401337192842807E-3</v>
      </c>
    </row>
    <row r="636" spans="1:7" x14ac:dyDescent="0.25">
      <c r="A636" s="8">
        <f t="shared" si="37"/>
        <v>53</v>
      </c>
      <c r="B636" s="8">
        <f t="shared" si="36"/>
        <v>11</v>
      </c>
      <c r="C636" s="5">
        <v>635</v>
      </c>
      <c r="D636" s="6">
        <v>20.03</v>
      </c>
      <c r="E636" s="6">
        <v>20.03</v>
      </c>
      <c r="F636">
        <f t="shared" si="38"/>
        <v>24.033083222341929</v>
      </c>
      <c r="G636">
        <f t="shared" si="39"/>
        <v>1.466330850674699E-2</v>
      </c>
    </row>
    <row r="637" spans="1:7" x14ac:dyDescent="0.25">
      <c r="A637" s="8">
        <f t="shared" si="37"/>
        <v>53</v>
      </c>
      <c r="B637" s="8">
        <f t="shared" si="36"/>
        <v>12</v>
      </c>
      <c r="C637" s="5">
        <v>636</v>
      </c>
      <c r="D637" s="6">
        <v>8.32</v>
      </c>
      <c r="E637" s="6">
        <v>8.32</v>
      </c>
      <c r="F637">
        <f t="shared" si="38"/>
        <v>21.312752631118961</v>
      </c>
      <c r="G637">
        <f t="shared" si="39"/>
        <v>4.7592500480289235E-2</v>
      </c>
    </row>
    <row r="638" spans="1:7" x14ac:dyDescent="0.25">
      <c r="A638" s="8">
        <f t="shared" si="37"/>
        <v>54</v>
      </c>
      <c r="B638" s="8">
        <f t="shared" si="36"/>
        <v>1</v>
      </c>
      <c r="C638" s="5">
        <v>637</v>
      </c>
      <c r="D638" s="6">
        <v>10.029999999999998</v>
      </c>
      <c r="E638" s="6">
        <v>10.029999999999998</v>
      </c>
      <c r="F638">
        <f t="shared" si="38"/>
        <v>29.350019344369294</v>
      </c>
      <c r="G638">
        <f t="shared" si="39"/>
        <v>7.0769301627726364E-2</v>
      </c>
    </row>
    <row r="639" spans="1:7" x14ac:dyDescent="0.25">
      <c r="A639" s="8">
        <f t="shared" si="37"/>
        <v>54</v>
      </c>
      <c r="B639" s="8">
        <f t="shared" si="36"/>
        <v>2</v>
      </c>
      <c r="C639" s="5">
        <v>638</v>
      </c>
      <c r="D639" s="6">
        <v>30.040000000000003</v>
      </c>
      <c r="E639" s="6">
        <v>30.040000000000003</v>
      </c>
      <c r="F639">
        <f t="shared" si="38"/>
        <v>29.685841833193106</v>
      </c>
      <c r="G639">
        <f t="shared" si="39"/>
        <v>-1.2972826622963266E-3</v>
      </c>
    </row>
    <row r="640" spans="1:7" x14ac:dyDescent="0.25">
      <c r="A640" s="8">
        <f t="shared" si="37"/>
        <v>54</v>
      </c>
      <c r="B640" s="8">
        <f t="shared" si="36"/>
        <v>3</v>
      </c>
      <c r="C640" s="5">
        <v>639</v>
      </c>
      <c r="D640" s="6">
        <v>3.38</v>
      </c>
      <c r="E640" s="6">
        <v>3.38</v>
      </c>
      <c r="F640">
        <f t="shared" si="38"/>
        <v>32.540116328983089</v>
      </c>
      <c r="G640">
        <f t="shared" si="39"/>
        <v>0.10681361292667799</v>
      </c>
    </row>
    <row r="641" spans="1:7" x14ac:dyDescent="0.25">
      <c r="A641" s="8">
        <f t="shared" si="37"/>
        <v>54</v>
      </c>
      <c r="B641" s="8">
        <f t="shared" si="36"/>
        <v>4</v>
      </c>
      <c r="C641" s="5">
        <v>640</v>
      </c>
      <c r="D641" s="6">
        <v>68.539999999999992</v>
      </c>
      <c r="E641" s="6">
        <v>68.539999999999992</v>
      </c>
      <c r="F641">
        <f t="shared" si="38"/>
        <v>38.593799388000633</v>
      </c>
      <c r="G641">
        <f t="shared" si="39"/>
        <v>-0.10969304253479618</v>
      </c>
    </row>
    <row r="642" spans="1:7" x14ac:dyDescent="0.25">
      <c r="A642" s="8">
        <f t="shared" si="37"/>
        <v>54</v>
      </c>
      <c r="B642" s="8">
        <f t="shared" si="36"/>
        <v>5</v>
      </c>
      <c r="C642" s="5">
        <v>641</v>
      </c>
      <c r="D642" s="6">
        <v>20.540000000000003</v>
      </c>
      <c r="E642" s="6">
        <v>20.540000000000003</v>
      </c>
      <c r="F642">
        <f t="shared" si="38"/>
        <v>43.838423270001414</v>
      </c>
      <c r="G642">
        <f t="shared" si="39"/>
        <v>8.5342209780224942E-2</v>
      </c>
    </row>
    <row r="643" spans="1:7" x14ac:dyDescent="0.25">
      <c r="A643" s="8">
        <f t="shared" si="37"/>
        <v>54</v>
      </c>
      <c r="B643" s="8">
        <f t="shared" ref="B643:B706" si="40">IF(MOD(C643,12)=0,12,MOD(C643,12))</f>
        <v>6</v>
      </c>
      <c r="C643" s="5">
        <v>642</v>
      </c>
      <c r="D643" s="6">
        <v>35.729999999999997</v>
      </c>
      <c r="E643" s="6">
        <v>35.729999999999997</v>
      </c>
      <c r="F643">
        <f t="shared" si="38"/>
        <v>7.5068348387835186</v>
      </c>
      <c r="G643">
        <f t="shared" si="39"/>
        <v>-0.10338155736709333</v>
      </c>
    </row>
    <row r="644" spans="1:7" x14ac:dyDescent="0.25">
      <c r="A644" s="8">
        <f t="shared" ref="A644:A707" si="41">IF(B644=1,A643+1,A643)</f>
        <v>54</v>
      </c>
      <c r="B644" s="8">
        <f t="shared" si="40"/>
        <v>7</v>
      </c>
      <c r="C644" s="5">
        <v>643</v>
      </c>
      <c r="D644" s="6">
        <v>3</v>
      </c>
      <c r="E644" s="6">
        <v>3</v>
      </c>
      <c r="F644">
        <f t="shared" si="38"/>
        <v>7.2402579826376794</v>
      </c>
      <c r="G644">
        <f t="shared" si="39"/>
        <v>1.5532080522482342E-2</v>
      </c>
    </row>
    <row r="645" spans="1:7" x14ac:dyDescent="0.25">
      <c r="A645" s="8">
        <f t="shared" si="41"/>
        <v>54</v>
      </c>
      <c r="B645" s="8">
        <f t="shared" si="40"/>
        <v>8</v>
      </c>
      <c r="C645" s="5">
        <v>644</v>
      </c>
      <c r="D645" s="6">
        <v>0</v>
      </c>
      <c r="E645" s="6">
        <v>0</v>
      </c>
      <c r="F645">
        <f t="shared" si="38"/>
        <v>4.0697408222652598</v>
      </c>
      <c r="G645">
        <f t="shared" si="39"/>
        <v>1.4907475539433186E-2</v>
      </c>
    </row>
    <row r="646" spans="1:7" x14ac:dyDescent="0.25">
      <c r="A646" s="8">
        <f t="shared" si="41"/>
        <v>54</v>
      </c>
      <c r="B646" s="8">
        <f t="shared" si="40"/>
        <v>9</v>
      </c>
      <c r="C646" s="5">
        <v>645</v>
      </c>
      <c r="D646" s="6">
        <v>22.82</v>
      </c>
      <c r="E646" s="6">
        <v>22.82</v>
      </c>
      <c r="F646">
        <f t="shared" si="38"/>
        <v>4.1774774313578851</v>
      </c>
      <c r="G646">
        <f t="shared" si="39"/>
        <v>-6.8287628456564525E-2</v>
      </c>
    </row>
    <row r="647" spans="1:7" x14ac:dyDescent="0.25">
      <c r="A647" s="8">
        <f t="shared" si="41"/>
        <v>54</v>
      </c>
      <c r="B647" s="8">
        <f t="shared" si="40"/>
        <v>10</v>
      </c>
      <c r="C647" s="5">
        <v>646</v>
      </c>
      <c r="D647" s="6">
        <v>36.529999999999994</v>
      </c>
      <c r="E647" s="6">
        <v>36.529999999999994</v>
      </c>
      <c r="F647">
        <f t="shared" si="38"/>
        <v>30.85949566481635</v>
      </c>
      <c r="G647">
        <f t="shared" si="39"/>
        <v>-2.0771078150855837E-2</v>
      </c>
    </row>
    <row r="648" spans="1:7" x14ac:dyDescent="0.25">
      <c r="A648" s="8">
        <f t="shared" si="41"/>
        <v>54</v>
      </c>
      <c r="B648" s="8">
        <f t="shared" si="40"/>
        <v>11</v>
      </c>
      <c r="C648" s="5">
        <v>647</v>
      </c>
      <c r="D648" s="6">
        <v>50.51</v>
      </c>
      <c r="E648" s="6">
        <v>50.51</v>
      </c>
      <c r="F648">
        <f t="shared" si="38"/>
        <v>27.5311141647326</v>
      </c>
      <c r="G648">
        <f t="shared" si="39"/>
        <v>-8.4171742986327472E-2</v>
      </c>
    </row>
    <row r="649" spans="1:7" x14ac:dyDescent="0.25">
      <c r="A649" s="8">
        <f t="shared" si="41"/>
        <v>54</v>
      </c>
      <c r="B649" s="8">
        <f t="shared" si="40"/>
        <v>12</v>
      </c>
      <c r="C649" s="5">
        <v>648</v>
      </c>
      <c r="D649" s="6">
        <v>25.43</v>
      </c>
      <c r="E649" s="6">
        <v>25.43</v>
      </c>
      <c r="F649">
        <f t="shared" si="38"/>
        <v>26.416154126001256</v>
      </c>
      <c r="G649">
        <f t="shared" si="39"/>
        <v>3.6122861758287783E-3</v>
      </c>
    </row>
    <row r="650" spans="1:7" x14ac:dyDescent="0.25">
      <c r="A650" s="8">
        <f t="shared" si="41"/>
        <v>55</v>
      </c>
      <c r="B650" s="8">
        <f t="shared" si="40"/>
        <v>1</v>
      </c>
      <c r="C650" s="5">
        <v>649</v>
      </c>
      <c r="D650" s="6">
        <v>25.75</v>
      </c>
      <c r="E650" s="6">
        <v>25.75</v>
      </c>
      <c r="F650">
        <f t="shared" si="38"/>
        <v>27.693072848412402</v>
      </c>
      <c r="G650">
        <f t="shared" si="39"/>
        <v>7.1174829612175913E-3</v>
      </c>
    </row>
    <row r="651" spans="1:7" x14ac:dyDescent="0.25">
      <c r="A651" s="8">
        <f t="shared" si="41"/>
        <v>55</v>
      </c>
      <c r="B651" s="8">
        <f t="shared" si="40"/>
        <v>2</v>
      </c>
      <c r="C651" s="5">
        <v>650</v>
      </c>
      <c r="D651" s="6">
        <v>25.75</v>
      </c>
      <c r="E651" s="6">
        <v>25.75</v>
      </c>
      <c r="F651">
        <f t="shared" si="38"/>
        <v>30.524093468165912</v>
      </c>
      <c r="G651">
        <f t="shared" si="39"/>
        <v>1.7487521861413596E-2</v>
      </c>
    </row>
    <row r="652" spans="1:7" x14ac:dyDescent="0.25">
      <c r="A652" s="8">
        <f t="shared" si="41"/>
        <v>55</v>
      </c>
      <c r="B652" s="8">
        <f t="shared" si="40"/>
        <v>3</v>
      </c>
      <c r="C652" s="5">
        <v>651</v>
      </c>
      <c r="D652" s="6">
        <v>44.040000000000006</v>
      </c>
      <c r="E652" s="6">
        <v>44.040000000000006</v>
      </c>
      <c r="F652">
        <f t="shared" si="38"/>
        <v>40.239488148006721</v>
      </c>
      <c r="G652">
        <f t="shared" si="39"/>
        <v>-1.3921288835140239E-2</v>
      </c>
    </row>
    <row r="653" spans="1:7" x14ac:dyDescent="0.25">
      <c r="A653" s="8">
        <f t="shared" si="41"/>
        <v>55</v>
      </c>
      <c r="B653" s="8">
        <f t="shared" si="40"/>
        <v>4</v>
      </c>
      <c r="C653" s="5">
        <v>652</v>
      </c>
      <c r="D653" s="6">
        <v>109.86</v>
      </c>
      <c r="E653" s="6">
        <v>109.86</v>
      </c>
      <c r="F653">
        <f t="shared" si="38"/>
        <v>50.749957264177553</v>
      </c>
      <c r="G653">
        <f t="shared" si="39"/>
        <v>-0.21652030306162068</v>
      </c>
    </row>
    <row r="654" spans="1:7" x14ac:dyDescent="0.25">
      <c r="A654" s="8">
        <f t="shared" si="41"/>
        <v>55</v>
      </c>
      <c r="B654" s="8">
        <f t="shared" si="40"/>
        <v>5</v>
      </c>
      <c r="C654" s="5">
        <v>653</v>
      </c>
      <c r="D654" s="6">
        <v>22.919999999999998</v>
      </c>
      <c r="E654" s="6">
        <v>22.919999999999998</v>
      </c>
      <c r="F654">
        <f t="shared" si="38"/>
        <v>39.288988219788081</v>
      </c>
      <c r="G654">
        <f t="shared" si="39"/>
        <v>5.9959663808747558E-2</v>
      </c>
    </row>
    <row r="655" spans="1:7" x14ac:dyDescent="0.25">
      <c r="A655" s="8">
        <f t="shared" si="41"/>
        <v>55</v>
      </c>
      <c r="B655" s="8">
        <f t="shared" si="40"/>
        <v>6</v>
      </c>
      <c r="C655" s="5">
        <v>654</v>
      </c>
      <c r="D655" s="6">
        <v>3.3099999999999996</v>
      </c>
      <c r="E655" s="6">
        <v>3.3099999999999996</v>
      </c>
      <c r="F655">
        <f t="shared" ref="F655:F718" si="42">IF(B655=1,M$3+M$4*E654+M$5*E653+M$6*E644+M$7*E643,IF(B655=2,N$3+N$4*E654+N$5*E653+N$6*E644+N$7*E643,IF(B655=3,O$3+O$4*E654+O$5*E653+O$6*E644+O$7*E643,IF(B655=4,P$3+P$4*E654+P$5*E653+P$6*E644+P$7*E643,IF(B655=5,Q$3+Q$4*E654+Q$5*E653+Q$6*E644+Q$7*E643,IF(B655=6,R$3+R$4*E654+R$5*E653+R$6*E644+R$7*E643,IF(B655=7,S$3+S$4*E654+S$5*E653+S$6*E644+S$7*E643,IF(B655=8,T$3+T$4*E654+T$5*E653+T$6*E644+T$7*E643,IF(B655=9,U$3+U$4*E654+U$5*E653+U$6*E644+U$7*E643,IF(B655=10,V$3+V$4*E654+V$5*E653+V$6*E644+V$7*E643,IF(B655=11,W$3+W$4*E654+W$5*E653+W$6*E644+W$7*E643,IF(B655=12,X$3+X$4*E654+X$5*E653+X$6*E644+X$7*E643))))))))))))</f>
        <v>15.377480542348371</v>
      </c>
      <c r="G655">
        <f t="shared" ref="G655:G718" si="43">(F655-E655)/273</f>
        <v>4.4203225429847511E-2</v>
      </c>
    </row>
    <row r="656" spans="1:7" x14ac:dyDescent="0.25">
      <c r="A656" s="8">
        <f t="shared" si="41"/>
        <v>55</v>
      </c>
      <c r="B656" s="8">
        <f t="shared" si="40"/>
        <v>7</v>
      </c>
      <c r="C656" s="5">
        <v>655</v>
      </c>
      <c r="D656" s="6">
        <v>0</v>
      </c>
      <c r="E656" s="6">
        <v>0</v>
      </c>
      <c r="F656">
        <f t="shared" si="42"/>
        <v>7.3243079592464166</v>
      </c>
      <c r="G656">
        <f t="shared" si="43"/>
        <v>2.6828966883686509E-2</v>
      </c>
    </row>
    <row r="657" spans="1:7" x14ac:dyDescent="0.25">
      <c r="A657" s="8">
        <f t="shared" si="41"/>
        <v>55</v>
      </c>
      <c r="B657" s="8">
        <f t="shared" si="40"/>
        <v>8</v>
      </c>
      <c r="C657" s="5">
        <v>656</v>
      </c>
      <c r="D657" s="6">
        <v>0</v>
      </c>
      <c r="E657" s="6">
        <v>0</v>
      </c>
      <c r="F657">
        <f t="shared" si="42"/>
        <v>3.967729616435737</v>
      </c>
      <c r="G657">
        <f t="shared" si="43"/>
        <v>1.4533808118812223E-2</v>
      </c>
    </row>
    <row r="658" spans="1:7" x14ac:dyDescent="0.25">
      <c r="A658" s="8">
        <f t="shared" si="41"/>
        <v>55</v>
      </c>
      <c r="B658" s="8">
        <f t="shared" si="40"/>
        <v>9</v>
      </c>
      <c r="C658" s="5">
        <v>657</v>
      </c>
      <c r="D658" s="6">
        <v>0.01</v>
      </c>
      <c r="E658" s="6">
        <v>0.01</v>
      </c>
      <c r="F658">
        <f t="shared" si="42"/>
        <v>4.1866309950544043</v>
      </c>
      <c r="G658">
        <f t="shared" si="43"/>
        <v>1.5299014633898917E-2</v>
      </c>
    </row>
    <row r="659" spans="1:7" x14ac:dyDescent="0.25">
      <c r="A659" s="8">
        <f t="shared" si="41"/>
        <v>55</v>
      </c>
      <c r="B659" s="8">
        <f t="shared" si="40"/>
        <v>10</v>
      </c>
      <c r="C659" s="5">
        <v>658</v>
      </c>
      <c r="D659" s="6">
        <v>6.3999999999999995</v>
      </c>
      <c r="E659" s="6">
        <v>6.3999999999999995</v>
      </c>
      <c r="F659">
        <f t="shared" si="42"/>
        <v>21.159626629729416</v>
      </c>
      <c r="G659">
        <f t="shared" si="43"/>
        <v>5.4064566409265269E-2</v>
      </c>
    </row>
    <row r="660" spans="1:7" x14ac:dyDescent="0.25">
      <c r="A660" s="8">
        <f t="shared" si="41"/>
        <v>55</v>
      </c>
      <c r="B660" s="8">
        <f t="shared" si="40"/>
        <v>11</v>
      </c>
      <c r="C660" s="5">
        <v>659</v>
      </c>
      <c r="D660" s="6">
        <v>0</v>
      </c>
      <c r="E660" s="6">
        <v>0</v>
      </c>
      <c r="F660">
        <f t="shared" si="42"/>
        <v>39.637557489919388</v>
      </c>
      <c r="G660">
        <f t="shared" si="43"/>
        <v>0.14519251827809299</v>
      </c>
    </row>
    <row r="661" spans="1:7" x14ac:dyDescent="0.25">
      <c r="A661" s="8">
        <f t="shared" si="41"/>
        <v>55</v>
      </c>
      <c r="B661" s="8">
        <f t="shared" si="40"/>
        <v>12</v>
      </c>
      <c r="C661" s="5">
        <v>660</v>
      </c>
      <c r="D661" s="6">
        <v>21.73</v>
      </c>
      <c r="E661" s="6">
        <v>21.73</v>
      </c>
      <c r="F661">
        <f t="shared" si="42"/>
        <v>27.664732461261664</v>
      </c>
      <c r="G661">
        <f t="shared" si="43"/>
        <v>2.173894674454822E-2</v>
      </c>
    </row>
    <row r="662" spans="1:7" x14ac:dyDescent="0.25">
      <c r="A662" s="8">
        <f t="shared" si="41"/>
        <v>56</v>
      </c>
      <c r="B662" s="8">
        <f t="shared" si="40"/>
        <v>1</v>
      </c>
      <c r="C662" s="5">
        <v>661</v>
      </c>
      <c r="D662" s="6">
        <v>33.69</v>
      </c>
      <c r="E662" s="6">
        <v>33.69</v>
      </c>
      <c r="F662">
        <f t="shared" si="42"/>
        <v>26.480250382273642</v>
      </c>
      <c r="G662">
        <f t="shared" si="43"/>
        <v>-2.6409339259070901E-2</v>
      </c>
    </row>
    <row r="663" spans="1:7" x14ac:dyDescent="0.25">
      <c r="A663" s="8">
        <f t="shared" si="41"/>
        <v>56</v>
      </c>
      <c r="B663" s="8">
        <f t="shared" si="40"/>
        <v>2</v>
      </c>
      <c r="C663" s="5">
        <v>662</v>
      </c>
      <c r="D663" s="6">
        <v>11.98</v>
      </c>
      <c r="E663" s="6">
        <v>11.98</v>
      </c>
      <c r="F663">
        <f t="shared" si="42"/>
        <v>29.426896434464176</v>
      </c>
      <c r="G663">
        <f t="shared" si="43"/>
        <v>6.3908045547487816E-2</v>
      </c>
    </row>
    <row r="664" spans="1:7" x14ac:dyDescent="0.25">
      <c r="A664" s="8">
        <f t="shared" si="41"/>
        <v>56</v>
      </c>
      <c r="B664" s="8">
        <f t="shared" si="40"/>
        <v>3</v>
      </c>
      <c r="C664" s="5">
        <v>663</v>
      </c>
      <c r="D664" s="6">
        <v>30.180000000000003</v>
      </c>
      <c r="E664" s="6">
        <v>30.180000000000003</v>
      </c>
      <c r="F664">
        <f t="shared" si="42"/>
        <v>47.324418236233306</v>
      </c>
      <c r="G664">
        <f t="shared" si="43"/>
        <v>6.280006679938939E-2</v>
      </c>
    </row>
    <row r="665" spans="1:7" x14ac:dyDescent="0.25">
      <c r="A665" s="8">
        <f t="shared" si="41"/>
        <v>56</v>
      </c>
      <c r="B665" s="8">
        <f t="shared" si="40"/>
        <v>4</v>
      </c>
      <c r="C665" s="5">
        <v>664</v>
      </c>
      <c r="D665" s="6">
        <v>89.829999999999984</v>
      </c>
      <c r="E665" s="6">
        <v>89.829999999999984</v>
      </c>
      <c r="F665">
        <f t="shared" si="42"/>
        <v>47.598638438453946</v>
      </c>
      <c r="G665">
        <f t="shared" si="43"/>
        <v>-0.15469363209357523</v>
      </c>
    </row>
    <row r="666" spans="1:7" x14ac:dyDescent="0.25">
      <c r="A666" s="8">
        <f t="shared" si="41"/>
        <v>56</v>
      </c>
      <c r="B666" s="8">
        <f t="shared" si="40"/>
        <v>5</v>
      </c>
      <c r="C666" s="5">
        <v>665</v>
      </c>
      <c r="D666" s="6">
        <v>32.26</v>
      </c>
      <c r="E666" s="6">
        <v>32.26</v>
      </c>
      <c r="F666">
        <f t="shared" si="42"/>
        <v>47.585592495170246</v>
      </c>
      <c r="G666">
        <f t="shared" si="43"/>
        <v>5.6137701447510069E-2</v>
      </c>
    </row>
    <row r="667" spans="1:7" x14ac:dyDescent="0.25">
      <c r="A667" s="8">
        <f t="shared" si="41"/>
        <v>56</v>
      </c>
      <c r="B667" s="8">
        <f t="shared" si="40"/>
        <v>6</v>
      </c>
      <c r="C667" s="5">
        <v>666</v>
      </c>
      <c r="D667" s="6">
        <v>18.420000000000002</v>
      </c>
      <c r="E667" s="6">
        <v>18.420000000000002</v>
      </c>
      <c r="F667">
        <f t="shared" si="42"/>
        <v>8.3040364543506602</v>
      </c>
      <c r="G667">
        <f t="shared" si="43"/>
        <v>-3.7054811522525058E-2</v>
      </c>
    </row>
    <row r="668" spans="1:7" x14ac:dyDescent="0.25">
      <c r="A668" s="8">
        <f t="shared" si="41"/>
        <v>56</v>
      </c>
      <c r="B668" s="8">
        <f t="shared" si="40"/>
        <v>7</v>
      </c>
      <c r="C668" s="5">
        <v>667</v>
      </c>
      <c r="D668" s="6">
        <v>38.259999999999991</v>
      </c>
      <c r="E668" s="6">
        <v>38.259999999999991</v>
      </c>
      <c r="F668">
        <f t="shared" si="42"/>
        <v>6.3016506813397415</v>
      </c>
      <c r="G668">
        <f t="shared" si="43"/>
        <v>-0.11706355061780312</v>
      </c>
    </row>
    <row r="669" spans="1:7" x14ac:dyDescent="0.25">
      <c r="A669" s="8">
        <f t="shared" si="41"/>
        <v>56</v>
      </c>
      <c r="B669" s="8">
        <f t="shared" si="40"/>
        <v>8</v>
      </c>
      <c r="C669" s="5">
        <v>668</v>
      </c>
      <c r="D669" s="6">
        <v>8.6999999999999993</v>
      </c>
      <c r="E669" s="6">
        <v>8.6999999999999993</v>
      </c>
      <c r="F669">
        <f t="shared" si="42"/>
        <v>3.3999288238104115</v>
      </c>
      <c r="G669">
        <f t="shared" si="43"/>
        <v>-1.9414180132562596E-2</v>
      </c>
    </row>
    <row r="670" spans="1:7" x14ac:dyDescent="0.25">
      <c r="A670" s="8">
        <f t="shared" si="41"/>
        <v>56</v>
      </c>
      <c r="B670" s="8">
        <f t="shared" si="40"/>
        <v>9</v>
      </c>
      <c r="C670" s="5">
        <v>669</v>
      </c>
      <c r="D670" s="6">
        <v>1.51</v>
      </c>
      <c r="E670" s="6">
        <v>1.51</v>
      </c>
      <c r="F670">
        <f t="shared" si="42"/>
        <v>3.926905468887893</v>
      </c>
      <c r="G670">
        <f t="shared" si="43"/>
        <v>8.853133585669937E-3</v>
      </c>
    </row>
    <row r="671" spans="1:7" x14ac:dyDescent="0.25">
      <c r="A671" s="8">
        <f t="shared" si="41"/>
        <v>56</v>
      </c>
      <c r="B671" s="8">
        <f t="shared" si="40"/>
        <v>10</v>
      </c>
      <c r="C671" s="5">
        <v>670</v>
      </c>
      <c r="D671" s="6">
        <v>36.629999999999995</v>
      </c>
      <c r="E671" s="6">
        <v>36.629999999999995</v>
      </c>
      <c r="F671">
        <f t="shared" si="42"/>
        <v>19.112168740724567</v>
      </c>
      <c r="G671">
        <f t="shared" si="43"/>
        <v>-6.4167880070605962E-2</v>
      </c>
    </row>
    <row r="672" spans="1:7" x14ac:dyDescent="0.25">
      <c r="A672" s="8">
        <f t="shared" si="41"/>
        <v>56</v>
      </c>
      <c r="B672" s="8">
        <f t="shared" si="40"/>
        <v>11</v>
      </c>
      <c r="C672" s="5">
        <v>671</v>
      </c>
      <c r="D672" s="6">
        <v>45.37</v>
      </c>
      <c r="E672" s="6">
        <v>45.37</v>
      </c>
      <c r="F672">
        <f t="shared" si="42"/>
        <v>24.551300602293196</v>
      </c>
      <c r="G672">
        <f t="shared" si="43"/>
        <v>-7.6258972152772164E-2</v>
      </c>
    </row>
    <row r="673" spans="1:7" x14ac:dyDescent="0.25">
      <c r="A673" s="8">
        <f t="shared" si="41"/>
        <v>56</v>
      </c>
      <c r="B673" s="8">
        <f t="shared" si="40"/>
        <v>12</v>
      </c>
      <c r="C673" s="5">
        <v>672</v>
      </c>
      <c r="D673" s="6">
        <v>9.3499999999999979</v>
      </c>
      <c r="E673" s="6">
        <v>9.3499999999999979</v>
      </c>
      <c r="F673">
        <f t="shared" si="42"/>
        <v>29.500517946376785</v>
      </c>
      <c r="G673">
        <f t="shared" si="43"/>
        <v>7.3811421048999223E-2</v>
      </c>
    </row>
    <row r="674" spans="1:7" x14ac:dyDescent="0.25">
      <c r="A674" s="8">
        <f t="shared" si="41"/>
        <v>57</v>
      </c>
      <c r="B674" s="8">
        <f t="shared" si="40"/>
        <v>1</v>
      </c>
      <c r="C674" s="5">
        <v>673</v>
      </c>
      <c r="D674" s="6">
        <v>27.850000000000005</v>
      </c>
      <c r="E674" s="6">
        <v>27.850000000000005</v>
      </c>
      <c r="F674">
        <f t="shared" si="42"/>
        <v>31.25997951366411</v>
      </c>
      <c r="G674">
        <f t="shared" si="43"/>
        <v>1.2490767449319066E-2</v>
      </c>
    </row>
    <row r="675" spans="1:7" x14ac:dyDescent="0.25">
      <c r="A675" s="8">
        <f t="shared" si="41"/>
        <v>57</v>
      </c>
      <c r="B675" s="8">
        <f t="shared" si="40"/>
        <v>2</v>
      </c>
      <c r="C675" s="5">
        <v>674</v>
      </c>
      <c r="D675" s="6">
        <v>34.379999999999995</v>
      </c>
      <c r="E675" s="6">
        <v>34.379999999999995</v>
      </c>
      <c r="F675">
        <f t="shared" si="42"/>
        <v>32.468448003804376</v>
      </c>
      <c r="G675">
        <f t="shared" si="43"/>
        <v>-7.0020219640865187E-3</v>
      </c>
    </row>
    <row r="676" spans="1:7" x14ac:dyDescent="0.25">
      <c r="A676" s="8">
        <f t="shared" si="41"/>
        <v>57</v>
      </c>
      <c r="B676" s="8">
        <f t="shared" si="40"/>
        <v>3</v>
      </c>
      <c r="C676" s="5">
        <v>675</v>
      </c>
      <c r="D676" s="6">
        <v>53.84</v>
      </c>
      <c r="E676" s="6">
        <v>53.84</v>
      </c>
      <c r="F676">
        <f t="shared" si="42"/>
        <v>44.778568599042657</v>
      </c>
      <c r="G676">
        <f t="shared" si="43"/>
        <v>-3.3192056413763174E-2</v>
      </c>
    </row>
    <row r="677" spans="1:7" x14ac:dyDescent="0.25">
      <c r="A677" s="8">
        <f t="shared" si="41"/>
        <v>57</v>
      </c>
      <c r="B677" s="8">
        <f t="shared" si="40"/>
        <v>4</v>
      </c>
      <c r="C677" s="5">
        <v>676</v>
      </c>
      <c r="D677" s="6">
        <v>71.8</v>
      </c>
      <c r="E677" s="6">
        <v>71.8</v>
      </c>
      <c r="F677">
        <f t="shared" si="42"/>
        <v>63.752776615468065</v>
      </c>
      <c r="G677">
        <f t="shared" si="43"/>
        <v>-2.9477008734549202E-2</v>
      </c>
    </row>
    <row r="678" spans="1:7" x14ac:dyDescent="0.25">
      <c r="A678" s="8">
        <f t="shared" si="41"/>
        <v>57</v>
      </c>
      <c r="B678" s="8">
        <f t="shared" si="40"/>
        <v>5</v>
      </c>
      <c r="C678" s="5">
        <v>677</v>
      </c>
      <c r="D678" s="6">
        <v>60.85</v>
      </c>
      <c r="E678" s="6">
        <v>60.85</v>
      </c>
      <c r="F678">
        <f t="shared" si="42"/>
        <v>41.473549339255761</v>
      </c>
      <c r="G678">
        <f t="shared" si="43"/>
        <v>-7.0976009746315891E-2</v>
      </c>
    </row>
    <row r="679" spans="1:7" x14ac:dyDescent="0.25">
      <c r="A679" s="8">
        <f t="shared" si="41"/>
        <v>57</v>
      </c>
      <c r="B679" s="8">
        <f t="shared" si="40"/>
        <v>6</v>
      </c>
      <c r="C679" s="5">
        <v>678</v>
      </c>
      <c r="D679" s="6">
        <v>24.13</v>
      </c>
      <c r="E679" s="6">
        <v>24.13</v>
      </c>
      <c r="F679">
        <f t="shared" si="42"/>
        <v>12.61512310469854</v>
      </c>
      <c r="G679">
        <f t="shared" si="43"/>
        <v>-4.2179036246525491E-2</v>
      </c>
    </row>
    <row r="680" spans="1:7" x14ac:dyDescent="0.25">
      <c r="A680" s="8">
        <f t="shared" si="41"/>
        <v>57</v>
      </c>
      <c r="B680" s="8">
        <f t="shared" si="40"/>
        <v>7</v>
      </c>
      <c r="C680" s="5">
        <v>679</v>
      </c>
      <c r="D680" s="6">
        <v>19.100000000000001</v>
      </c>
      <c r="E680" s="6">
        <v>19.100000000000001</v>
      </c>
      <c r="F680">
        <f t="shared" si="42"/>
        <v>8.1054073541472711</v>
      </c>
      <c r="G680">
        <f t="shared" si="43"/>
        <v>-4.0273233134991683E-2</v>
      </c>
    </row>
    <row r="681" spans="1:7" x14ac:dyDescent="0.25">
      <c r="A681" s="8">
        <f t="shared" si="41"/>
        <v>57</v>
      </c>
      <c r="B681" s="8">
        <f t="shared" si="40"/>
        <v>8</v>
      </c>
      <c r="C681" s="5">
        <v>680</v>
      </c>
      <c r="D681" s="6">
        <v>5.01</v>
      </c>
      <c r="E681" s="6">
        <v>5.01</v>
      </c>
      <c r="F681">
        <f t="shared" si="42"/>
        <v>3.6275948396631592</v>
      </c>
      <c r="G681">
        <f t="shared" si="43"/>
        <v>-5.0637551660690132E-3</v>
      </c>
    </row>
    <row r="682" spans="1:7" x14ac:dyDescent="0.25">
      <c r="A682" s="8">
        <f t="shared" si="41"/>
        <v>57</v>
      </c>
      <c r="B682" s="8">
        <f t="shared" si="40"/>
        <v>9</v>
      </c>
      <c r="C682" s="5">
        <v>681</v>
      </c>
      <c r="D682" s="6">
        <v>4.3</v>
      </c>
      <c r="E682" s="6">
        <v>4.3</v>
      </c>
      <c r="F682">
        <f t="shared" si="42"/>
        <v>3.8030084963475086</v>
      </c>
      <c r="G682">
        <f t="shared" si="43"/>
        <v>-1.8204816983607738E-3</v>
      </c>
    </row>
    <row r="683" spans="1:7" x14ac:dyDescent="0.25">
      <c r="A683" s="8">
        <f t="shared" si="41"/>
        <v>57</v>
      </c>
      <c r="B683" s="8">
        <f t="shared" si="40"/>
        <v>10</v>
      </c>
      <c r="C683" s="5">
        <v>682</v>
      </c>
      <c r="D683" s="6">
        <v>22.560000000000002</v>
      </c>
      <c r="E683" s="6">
        <v>22.560000000000002</v>
      </c>
      <c r="F683">
        <f t="shared" si="42"/>
        <v>24.664216660628728</v>
      </c>
      <c r="G683">
        <f t="shared" si="43"/>
        <v>7.7077533356363593E-3</v>
      </c>
    </row>
    <row r="684" spans="1:7" x14ac:dyDescent="0.25">
      <c r="A684" s="8">
        <f t="shared" si="41"/>
        <v>57</v>
      </c>
      <c r="B684" s="8">
        <f t="shared" si="40"/>
        <v>11</v>
      </c>
      <c r="C684" s="5">
        <v>683</v>
      </c>
      <c r="D684" s="6">
        <v>45.999999999999993</v>
      </c>
      <c r="E684" s="6">
        <v>45.999999999999993</v>
      </c>
      <c r="F684">
        <f t="shared" si="42"/>
        <v>37.0470063685624</v>
      </c>
      <c r="G684">
        <f t="shared" si="43"/>
        <v>-3.2794848466804367E-2</v>
      </c>
    </row>
    <row r="685" spans="1:7" x14ac:dyDescent="0.25">
      <c r="A685" s="8">
        <f t="shared" si="41"/>
        <v>57</v>
      </c>
      <c r="B685" s="8">
        <f t="shared" si="40"/>
        <v>12</v>
      </c>
      <c r="C685" s="5">
        <v>684</v>
      </c>
      <c r="D685" s="6">
        <v>30.869999999999997</v>
      </c>
      <c r="E685" s="6">
        <v>30.869999999999997</v>
      </c>
      <c r="F685">
        <f t="shared" si="42"/>
        <v>30.641584503356569</v>
      </c>
      <c r="G685">
        <f t="shared" si="43"/>
        <v>-8.3668680089168002E-4</v>
      </c>
    </row>
    <row r="686" spans="1:7" x14ac:dyDescent="0.25">
      <c r="A686" s="8">
        <f t="shared" si="41"/>
        <v>58</v>
      </c>
      <c r="B686" s="8">
        <f t="shared" si="40"/>
        <v>1</v>
      </c>
      <c r="C686" s="5">
        <v>685</v>
      </c>
      <c r="D686" s="6">
        <v>33.369999999999997</v>
      </c>
      <c r="E686" s="6">
        <v>33.369999999999997</v>
      </c>
      <c r="F686">
        <f t="shared" si="42"/>
        <v>29.208979893279977</v>
      </c>
      <c r="G686">
        <f t="shared" si="43"/>
        <v>-1.5241831892747327E-2</v>
      </c>
    </row>
    <row r="687" spans="1:7" x14ac:dyDescent="0.25">
      <c r="A687" s="8">
        <f t="shared" si="41"/>
        <v>58</v>
      </c>
      <c r="B687" s="8">
        <f t="shared" si="40"/>
        <v>2</v>
      </c>
      <c r="C687" s="5">
        <v>686</v>
      </c>
      <c r="D687" s="6">
        <v>15.839999999999998</v>
      </c>
      <c r="E687" s="6">
        <v>15.839999999999998</v>
      </c>
      <c r="F687">
        <f t="shared" si="42"/>
        <v>27.318790886037043</v>
      </c>
      <c r="G687">
        <f t="shared" si="43"/>
        <v>4.2046853062406755E-2</v>
      </c>
    </row>
    <row r="688" spans="1:7" x14ac:dyDescent="0.25">
      <c r="A688" s="8">
        <f t="shared" si="41"/>
        <v>58</v>
      </c>
      <c r="B688" s="8">
        <f t="shared" si="40"/>
        <v>3</v>
      </c>
      <c r="C688" s="5">
        <v>687</v>
      </c>
      <c r="D688" s="6">
        <v>29.409999999999997</v>
      </c>
      <c r="E688" s="6">
        <v>29.409999999999997</v>
      </c>
      <c r="F688">
        <f t="shared" si="42"/>
        <v>45.609040290996901</v>
      </c>
      <c r="G688">
        <f t="shared" si="43"/>
        <v>5.9337143923065584E-2</v>
      </c>
    </row>
    <row r="689" spans="1:7" x14ac:dyDescent="0.25">
      <c r="A689" s="8">
        <f t="shared" si="41"/>
        <v>58</v>
      </c>
      <c r="B689" s="8">
        <f t="shared" si="40"/>
        <v>4</v>
      </c>
      <c r="C689" s="5">
        <v>688</v>
      </c>
      <c r="D689" s="6">
        <v>14.110000000000001</v>
      </c>
      <c r="E689" s="6">
        <v>14.110000000000001</v>
      </c>
      <c r="F689">
        <f t="shared" si="42"/>
        <v>47.58524556892614</v>
      </c>
      <c r="G689">
        <f t="shared" si="43"/>
        <v>0.12261994713892359</v>
      </c>
    </row>
    <row r="690" spans="1:7" x14ac:dyDescent="0.25">
      <c r="A690" s="8">
        <f t="shared" si="41"/>
        <v>58</v>
      </c>
      <c r="B690" s="8">
        <f t="shared" si="40"/>
        <v>5</v>
      </c>
      <c r="C690" s="5">
        <v>689</v>
      </c>
      <c r="D690" s="6">
        <v>49.169999999999995</v>
      </c>
      <c r="E690" s="6">
        <v>49.169999999999995</v>
      </c>
      <c r="F690">
        <f t="shared" si="42"/>
        <v>36.347292784432753</v>
      </c>
      <c r="G690">
        <f t="shared" si="43"/>
        <v>-4.6969623500246305E-2</v>
      </c>
    </row>
    <row r="691" spans="1:7" x14ac:dyDescent="0.25">
      <c r="A691" s="8">
        <f t="shared" si="41"/>
        <v>58</v>
      </c>
      <c r="B691" s="8">
        <f t="shared" si="40"/>
        <v>6</v>
      </c>
      <c r="C691" s="5">
        <v>690</v>
      </c>
      <c r="D691" s="6">
        <v>0.51</v>
      </c>
      <c r="E691" s="6">
        <v>0.51</v>
      </c>
      <c r="F691">
        <f t="shared" si="42"/>
        <v>13.533225331352114</v>
      </c>
      <c r="G691">
        <f t="shared" si="43"/>
        <v>4.7704122092864884E-2</v>
      </c>
    </row>
    <row r="692" spans="1:7" x14ac:dyDescent="0.25">
      <c r="A692" s="8">
        <f t="shared" si="41"/>
        <v>58</v>
      </c>
      <c r="B692" s="8">
        <f t="shared" si="40"/>
        <v>7</v>
      </c>
      <c r="C692" s="5">
        <v>691</v>
      </c>
      <c r="D692" s="6">
        <v>0</v>
      </c>
      <c r="E692" s="6">
        <v>0</v>
      </c>
      <c r="F692">
        <f t="shared" si="42"/>
        <v>7.1939921504466744</v>
      </c>
      <c r="G692">
        <f t="shared" si="43"/>
        <v>2.6351619598705769E-2</v>
      </c>
    </row>
    <row r="693" spans="1:7" x14ac:dyDescent="0.25">
      <c r="A693" s="8">
        <f t="shared" si="41"/>
        <v>58</v>
      </c>
      <c r="B693" s="8">
        <f t="shared" si="40"/>
        <v>8</v>
      </c>
      <c r="C693" s="5">
        <v>692</v>
      </c>
      <c r="D693" s="6">
        <v>4.5999999999999996</v>
      </c>
      <c r="E693" s="6">
        <v>4.5999999999999996</v>
      </c>
      <c r="F693">
        <f t="shared" si="42"/>
        <v>3.4993430944399879</v>
      </c>
      <c r="G693">
        <f t="shared" si="43"/>
        <v>-4.0317102767765999E-3</v>
      </c>
    </row>
    <row r="694" spans="1:7" x14ac:dyDescent="0.25">
      <c r="A694" s="8">
        <f t="shared" si="41"/>
        <v>58</v>
      </c>
      <c r="B694" s="8">
        <f t="shared" si="40"/>
        <v>9</v>
      </c>
      <c r="C694" s="5">
        <v>693</v>
      </c>
      <c r="D694" s="6">
        <v>0</v>
      </c>
      <c r="E694" s="6">
        <v>0</v>
      </c>
      <c r="F694">
        <f t="shared" si="42"/>
        <v>3.3841785969411098</v>
      </c>
      <c r="G694">
        <f t="shared" si="43"/>
        <v>1.2396258596853883E-2</v>
      </c>
    </row>
    <row r="695" spans="1:7" x14ac:dyDescent="0.25">
      <c r="A695" s="8">
        <f t="shared" si="41"/>
        <v>58</v>
      </c>
      <c r="B695" s="8">
        <f t="shared" si="40"/>
        <v>10</v>
      </c>
      <c r="C695" s="5">
        <v>694</v>
      </c>
      <c r="D695" s="6">
        <v>6.5</v>
      </c>
      <c r="E695" s="6">
        <v>6.5</v>
      </c>
      <c r="F695">
        <f t="shared" si="42"/>
        <v>21.914712870008128</v>
      </c>
      <c r="G695">
        <f t="shared" si="43"/>
        <v>5.6464149706989479E-2</v>
      </c>
    </row>
    <row r="696" spans="1:7" x14ac:dyDescent="0.25">
      <c r="A696" s="8">
        <f t="shared" si="41"/>
        <v>58</v>
      </c>
      <c r="B696" s="8">
        <f t="shared" si="40"/>
        <v>11</v>
      </c>
      <c r="C696" s="5">
        <v>695</v>
      </c>
      <c r="D696" s="6">
        <v>79.84</v>
      </c>
      <c r="E696" s="6">
        <v>79.84</v>
      </c>
      <c r="F696">
        <f t="shared" si="42"/>
        <v>38.281680484792901</v>
      </c>
      <c r="G696">
        <f t="shared" si="43"/>
        <v>-0.15222827661248023</v>
      </c>
    </row>
    <row r="697" spans="1:7" x14ac:dyDescent="0.25">
      <c r="A697" s="8">
        <f t="shared" si="41"/>
        <v>58</v>
      </c>
      <c r="B697" s="8">
        <f t="shared" si="40"/>
        <v>12</v>
      </c>
      <c r="C697" s="5">
        <v>696</v>
      </c>
      <c r="D697" s="6">
        <v>69.73</v>
      </c>
      <c r="E697" s="6">
        <v>69.73</v>
      </c>
      <c r="F697">
        <f t="shared" si="42"/>
        <v>31.973117734083104</v>
      </c>
      <c r="G697">
        <f t="shared" si="43"/>
        <v>-0.13830359804365164</v>
      </c>
    </row>
    <row r="698" spans="1:7" x14ac:dyDescent="0.25">
      <c r="A698" s="8">
        <f t="shared" si="41"/>
        <v>59</v>
      </c>
      <c r="B698" s="8">
        <f t="shared" si="40"/>
        <v>1</v>
      </c>
      <c r="C698" s="5">
        <v>697</v>
      </c>
      <c r="D698" s="6">
        <v>11.89</v>
      </c>
      <c r="E698" s="6">
        <v>11.89</v>
      </c>
      <c r="F698">
        <f t="shared" si="42"/>
        <v>25.228579333731602</v>
      </c>
      <c r="G698">
        <f t="shared" si="43"/>
        <v>4.8859264958723815E-2</v>
      </c>
    </row>
    <row r="699" spans="1:7" x14ac:dyDescent="0.25">
      <c r="A699" s="8">
        <f t="shared" si="41"/>
        <v>59</v>
      </c>
      <c r="B699" s="8">
        <f t="shared" si="40"/>
        <v>2</v>
      </c>
      <c r="C699" s="5">
        <v>698</v>
      </c>
      <c r="D699" s="6">
        <v>0.92999999999999994</v>
      </c>
      <c r="E699" s="6">
        <v>0.92999999999999994</v>
      </c>
      <c r="F699">
        <f t="shared" si="42"/>
        <v>28.197618011621792</v>
      </c>
      <c r="G699">
        <f t="shared" si="43"/>
        <v>9.9881384657955277E-2</v>
      </c>
    </row>
    <row r="700" spans="1:7" x14ac:dyDescent="0.25">
      <c r="A700" s="8">
        <f t="shared" si="41"/>
        <v>59</v>
      </c>
      <c r="B700" s="8">
        <f t="shared" si="40"/>
        <v>3</v>
      </c>
      <c r="C700" s="5">
        <v>699</v>
      </c>
      <c r="D700" s="6">
        <v>42.469999999999992</v>
      </c>
      <c r="E700" s="6">
        <v>42.469999999999992</v>
      </c>
      <c r="F700">
        <f t="shared" si="42"/>
        <v>33.309572122061574</v>
      </c>
      <c r="G700">
        <f t="shared" si="43"/>
        <v>-3.3554680871569292E-2</v>
      </c>
    </row>
    <row r="701" spans="1:7" x14ac:dyDescent="0.25">
      <c r="A701" s="8">
        <f t="shared" si="41"/>
        <v>59</v>
      </c>
      <c r="B701" s="8">
        <f t="shared" si="40"/>
        <v>4</v>
      </c>
      <c r="C701" s="5">
        <v>700</v>
      </c>
      <c r="D701" s="6">
        <v>26.580000000000002</v>
      </c>
      <c r="E701" s="6">
        <v>26.580000000000002</v>
      </c>
      <c r="F701">
        <f t="shared" si="42"/>
        <v>23.544492476298167</v>
      </c>
      <c r="G701">
        <f t="shared" si="43"/>
        <v>-1.1119075178394999E-2</v>
      </c>
    </row>
    <row r="702" spans="1:7" x14ac:dyDescent="0.25">
      <c r="A702" s="8">
        <f t="shared" si="41"/>
        <v>59</v>
      </c>
      <c r="B702" s="8">
        <f t="shared" si="40"/>
        <v>5</v>
      </c>
      <c r="C702" s="5">
        <v>701</v>
      </c>
      <c r="D702" s="6">
        <v>43.739999999999995</v>
      </c>
      <c r="E702" s="6">
        <v>43.739999999999995</v>
      </c>
      <c r="F702">
        <f t="shared" si="42"/>
        <v>43.794190173757499</v>
      </c>
      <c r="G702">
        <f t="shared" si="43"/>
        <v>1.9849880497254421E-4</v>
      </c>
    </row>
    <row r="703" spans="1:7" x14ac:dyDescent="0.25">
      <c r="A703" s="8">
        <f t="shared" si="41"/>
        <v>59</v>
      </c>
      <c r="B703" s="8">
        <f t="shared" si="40"/>
        <v>6</v>
      </c>
      <c r="C703" s="5">
        <v>702</v>
      </c>
      <c r="D703" s="6">
        <v>7.26</v>
      </c>
      <c r="E703" s="6">
        <v>7.26</v>
      </c>
      <c r="F703">
        <f t="shared" si="42"/>
        <v>8.4628654997731623</v>
      </c>
      <c r="G703">
        <f t="shared" si="43"/>
        <v>4.4061007317698258E-3</v>
      </c>
    </row>
    <row r="704" spans="1:7" x14ac:dyDescent="0.25">
      <c r="A704" s="8">
        <f t="shared" si="41"/>
        <v>59</v>
      </c>
      <c r="B704" s="8">
        <f t="shared" si="40"/>
        <v>7</v>
      </c>
      <c r="C704" s="5">
        <v>703</v>
      </c>
      <c r="D704" s="6">
        <v>13.52</v>
      </c>
      <c r="E704" s="6">
        <v>13.52</v>
      </c>
      <c r="F704">
        <f t="shared" si="42"/>
        <v>5.4000508479791822</v>
      </c>
      <c r="G704">
        <f t="shared" si="43"/>
        <v>-2.9743403487255741E-2</v>
      </c>
    </row>
    <row r="705" spans="1:7" x14ac:dyDescent="0.25">
      <c r="A705" s="8">
        <f t="shared" si="41"/>
        <v>59</v>
      </c>
      <c r="B705" s="8">
        <f t="shared" si="40"/>
        <v>8</v>
      </c>
      <c r="C705" s="5">
        <v>704</v>
      </c>
      <c r="D705" s="6">
        <v>0.11</v>
      </c>
      <c r="E705" s="6">
        <v>0.11</v>
      </c>
      <c r="F705">
        <f t="shared" si="42"/>
        <v>3.4095049824173329</v>
      </c>
      <c r="G705">
        <f t="shared" si="43"/>
        <v>1.2086098836693527E-2</v>
      </c>
    </row>
    <row r="706" spans="1:7" x14ac:dyDescent="0.25">
      <c r="A706" s="8">
        <f t="shared" si="41"/>
        <v>59</v>
      </c>
      <c r="B706" s="8">
        <f t="shared" si="40"/>
        <v>9</v>
      </c>
      <c r="C706" s="5">
        <v>705</v>
      </c>
      <c r="D706" s="6">
        <v>4</v>
      </c>
      <c r="E706" s="6">
        <v>4</v>
      </c>
      <c r="F706">
        <f t="shared" si="42"/>
        <v>4.0959715262960268</v>
      </c>
      <c r="G706">
        <f t="shared" si="43"/>
        <v>3.5154405236639851E-4</v>
      </c>
    </row>
    <row r="707" spans="1:7" x14ac:dyDescent="0.25">
      <c r="A707" s="8">
        <f t="shared" si="41"/>
        <v>59</v>
      </c>
      <c r="B707" s="8">
        <f t="shared" ref="B707:B770" si="44">IF(MOD(C707,12)=0,12,MOD(C707,12))</f>
        <v>10</v>
      </c>
      <c r="C707" s="5">
        <v>706</v>
      </c>
      <c r="D707" s="6">
        <v>43.46</v>
      </c>
      <c r="E707" s="6">
        <v>43.46</v>
      </c>
      <c r="F707">
        <f t="shared" si="42"/>
        <v>25.944915698865792</v>
      </c>
      <c r="G707">
        <f t="shared" si="43"/>
        <v>-6.4157817952872565E-2</v>
      </c>
    </row>
    <row r="708" spans="1:7" x14ac:dyDescent="0.25">
      <c r="A708" s="8">
        <f t="shared" ref="A708:A771" si="45">IF(B708=1,A707+1,A707)</f>
        <v>59</v>
      </c>
      <c r="B708" s="8">
        <f t="shared" si="44"/>
        <v>11</v>
      </c>
      <c r="C708" s="5">
        <v>707</v>
      </c>
      <c r="D708" s="6">
        <v>41.37</v>
      </c>
      <c r="E708" s="6">
        <v>41.37</v>
      </c>
      <c r="F708">
        <f t="shared" si="42"/>
        <v>39.686959258653275</v>
      </c>
      <c r="G708">
        <f t="shared" si="43"/>
        <v>-6.1649844005374462E-3</v>
      </c>
    </row>
    <row r="709" spans="1:7" x14ac:dyDescent="0.25">
      <c r="A709" s="8">
        <f t="shared" si="45"/>
        <v>59</v>
      </c>
      <c r="B709" s="8">
        <f t="shared" si="44"/>
        <v>12</v>
      </c>
      <c r="C709" s="5">
        <v>708</v>
      </c>
      <c r="D709" s="6">
        <v>16.149999999999999</v>
      </c>
      <c r="E709" s="6">
        <v>16.149999999999999</v>
      </c>
      <c r="F709">
        <f t="shared" si="42"/>
        <v>19.365144255916324</v>
      </c>
      <c r="G709">
        <f t="shared" si="43"/>
        <v>1.1777085186506685E-2</v>
      </c>
    </row>
    <row r="710" spans="1:7" x14ac:dyDescent="0.25">
      <c r="A710" s="8">
        <f t="shared" si="45"/>
        <v>60</v>
      </c>
      <c r="B710" s="8">
        <f t="shared" si="44"/>
        <v>1</v>
      </c>
      <c r="C710" s="5">
        <v>709</v>
      </c>
      <c r="D710" s="6">
        <v>12.39</v>
      </c>
      <c r="E710" s="6">
        <v>12.39</v>
      </c>
      <c r="F710">
        <f t="shared" si="42"/>
        <v>26.403814632853056</v>
      </c>
      <c r="G710">
        <f t="shared" si="43"/>
        <v>5.1332654332795075E-2</v>
      </c>
    </row>
    <row r="711" spans="1:7" x14ac:dyDescent="0.25">
      <c r="A711" s="8">
        <f t="shared" si="45"/>
        <v>60</v>
      </c>
      <c r="B711" s="8">
        <f t="shared" si="44"/>
        <v>2</v>
      </c>
      <c r="C711" s="5">
        <v>710</v>
      </c>
      <c r="D711" s="6">
        <v>50</v>
      </c>
      <c r="E711" s="6">
        <v>50</v>
      </c>
      <c r="F711">
        <f t="shared" si="42"/>
        <v>32.60028004008187</v>
      </c>
      <c r="G711">
        <f t="shared" si="43"/>
        <v>-6.3735237948418053E-2</v>
      </c>
    </row>
    <row r="712" spans="1:7" x14ac:dyDescent="0.25">
      <c r="A712" s="8">
        <f t="shared" si="45"/>
        <v>60</v>
      </c>
      <c r="B712" s="8">
        <f t="shared" si="44"/>
        <v>3</v>
      </c>
      <c r="C712" s="5">
        <v>711</v>
      </c>
      <c r="D712" s="6">
        <v>39.269999999999996</v>
      </c>
      <c r="E712" s="6">
        <v>39.269999999999996</v>
      </c>
      <c r="F712">
        <f t="shared" si="42"/>
        <v>38.299973846185296</v>
      </c>
      <c r="G712">
        <f t="shared" si="43"/>
        <v>-3.5532093546326022E-3</v>
      </c>
    </row>
    <row r="713" spans="1:7" x14ac:dyDescent="0.25">
      <c r="A713" s="8">
        <f t="shared" si="45"/>
        <v>60</v>
      </c>
      <c r="B713" s="8">
        <f t="shared" si="44"/>
        <v>4</v>
      </c>
      <c r="C713" s="5">
        <v>712</v>
      </c>
      <c r="D713" s="6">
        <v>61.51</v>
      </c>
      <c r="E713" s="6">
        <v>61.51</v>
      </c>
      <c r="F713">
        <f t="shared" si="42"/>
        <v>64.187267596102089</v>
      </c>
      <c r="G713">
        <f t="shared" si="43"/>
        <v>9.8068410113629698E-3</v>
      </c>
    </row>
    <row r="714" spans="1:7" x14ac:dyDescent="0.25">
      <c r="A714" s="8">
        <f t="shared" si="45"/>
        <v>60</v>
      </c>
      <c r="B714" s="8">
        <f t="shared" si="44"/>
        <v>5</v>
      </c>
      <c r="C714" s="5">
        <v>713</v>
      </c>
      <c r="D714" s="6">
        <v>3.7699999999999991</v>
      </c>
      <c r="E714" s="6">
        <v>3.7699999999999991</v>
      </c>
      <c r="F714">
        <f t="shared" si="42"/>
        <v>44.656262884347427</v>
      </c>
      <c r="G714">
        <f t="shared" si="43"/>
        <v>0.14976653071189536</v>
      </c>
    </row>
    <row r="715" spans="1:7" x14ac:dyDescent="0.25">
      <c r="A715" s="8">
        <f t="shared" si="45"/>
        <v>60</v>
      </c>
      <c r="B715" s="8">
        <f t="shared" si="44"/>
        <v>6</v>
      </c>
      <c r="C715" s="5">
        <v>714</v>
      </c>
      <c r="D715" s="6">
        <v>0.31</v>
      </c>
      <c r="E715" s="6">
        <v>0.31</v>
      </c>
      <c r="F715">
        <f t="shared" si="42"/>
        <v>3.9749193458048317</v>
      </c>
      <c r="G715">
        <f t="shared" si="43"/>
        <v>1.3424612988296086E-2</v>
      </c>
    </row>
    <row r="716" spans="1:7" x14ac:dyDescent="0.25">
      <c r="A716" s="8">
        <f t="shared" si="45"/>
        <v>60</v>
      </c>
      <c r="B716" s="8">
        <f t="shared" si="44"/>
        <v>7</v>
      </c>
      <c r="C716" s="5">
        <v>715</v>
      </c>
      <c r="D716" s="6">
        <v>1.1300000000000001</v>
      </c>
      <c r="E716" s="6">
        <v>1.1300000000000001</v>
      </c>
      <c r="F716">
        <f t="shared" si="42"/>
        <v>9.6258909190118871</v>
      </c>
      <c r="G716">
        <f t="shared" si="43"/>
        <v>3.1120479556820096E-2</v>
      </c>
    </row>
    <row r="717" spans="1:7" x14ac:dyDescent="0.25">
      <c r="A717" s="8">
        <f t="shared" si="45"/>
        <v>60</v>
      </c>
      <c r="B717" s="8">
        <f t="shared" si="44"/>
        <v>8</v>
      </c>
      <c r="C717" s="5">
        <v>716</v>
      </c>
      <c r="D717" s="6">
        <v>0.23000000000000004</v>
      </c>
      <c r="E717" s="6">
        <v>0.23000000000000004</v>
      </c>
      <c r="F717">
        <f t="shared" si="42"/>
        <v>3.403741651316714</v>
      </c>
      <c r="G717">
        <f t="shared" si="43"/>
        <v>1.1625427294200418E-2</v>
      </c>
    </row>
    <row r="718" spans="1:7" x14ac:dyDescent="0.25">
      <c r="A718" s="8">
        <f t="shared" si="45"/>
        <v>60</v>
      </c>
      <c r="B718" s="8">
        <f t="shared" si="44"/>
        <v>9</v>
      </c>
      <c r="C718" s="5">
        <v>717</v>
      </c>
      <c r="D718" s="6">
        <v>2.3399999999999994</v>
      </c>
      <c r="E718" s="6">
        <v>2.3399999999999994</v>
      </c>
      <c r="F718">
        <f t="shared" si="42"/>
        <v>3.8332822264369004</v>
      </c>
      <c r="G718">
        <f t="shared" si="43"/>
        <v>5.4698982653366337E-3</v>
      </c>
    </row>
    <row r="719" spans="1:7" x14ac:dyDescent="0.25">
      <c r="A719" s="8">
        <f t="shared" si="45"/>
        <v>60</v>
      </c>
      <c r="B719" s="8">
        <f t="shared" si="44"/>
        <v>10</v>
      </c>
      <c r="C719" s="5">
        <v>718</v>
      </c>
      <c r="D719" s="6">
        <v>56.75</v>
      </c>
      <c r="E719" s="6">
        <v>56.75</v>
      </c>
      <c r="F719">
        <f t="shared" ref="F719:F781" si="46">IF(B719=1,M$3+M$4*E718+M$5*E717+M$6*E708+M$7*E707,IF(B719=2,N$3+N$4*E718+N$5*E717+N$6*E708+N$7*E707,IF(B719=3,O$3+O$4*E718+O$5*E717+O$6*E708+O$7*E707,IF(B719=4,P$3+P$4*E718+P$5*E717+P$6*E708+P$7*E707,IF(B719=5,Q$3+Q$4*E718+Q$5*E717+Q$6*E708+Q$7*E707,IF(B719=6,R$3+R$4*E718+R$5*E717+R$6*E708+R$7*E707,IF(B719=7,S$3+S$4*E718+S$5*E717+S$6*E708+S$7*E707,IF(B719=8,T$3+T$4*E718+T$5*E717+T$6*E708+T$7*E707,IF(B719=9,U$3+U$4*E718+U$5*E717+U$6*E708+U$7*E707,IF(B719=10,V$3+V$4*E718+V$5*E717+V$6*E708+V$7*E707,IF(B719=11,W$3+W$4*E718+W$5*E717+W$6*E708+W$7*E707,IF(B719=12,X$3+X$4*E718+X$5*E717+X$6*E708+X$7*E707))))))))))))</f>
        <v>21.743823340369353</v>
      </c>
      <c r="G719">
        <f t="shared" ref="G719:G781" si="47">(F719-E719)/273</f>
        <v>-0.12822775333198039</v>
      </c>
    </row>
    <row r="720" spans="1:7" x14ac:dyDescent="0.25">
      <c r="A720" s="8">
        <f t="shared" si="45"/>
        <v>60</v>
      </c>
      <c r="B720" s="8">
        <f t="shared" si="44"/>
        <v>11</v>
      </c>
      <c r="C720" s="5">
        <v>719</v>
      </c>
      <c r="D720" s="6">
        <v>35.340000000000003</v>
      </c>
      <c r="E720" s="6">
        <v>35.340000000000003</v>
      </c>
      <c r="F720">
        <f t="shared" si="46"/>
        <v>32.270063322557903</v>
      </c>
      <c r="G720">
        <f t="shared" si="47"/>
        <v>-1.1245189294659711E-2</v>
      </c>
    </row>
    <row r="721" spans="1:7" x14ac:dyDescent="0.25">
      <c r="A721" s="8">
        <f t="shared" si="45"/>
        <v>60</v>
      </c>
      <c r="B721" s="8">
        <f t="shared" si="44"/>
        <v>12</v>
      </c>
      <c r="C721" s="5">
        <v>720</v>
      </c>
      <c r="D721" s="6">
        <v>15.569999999999997</v>
      </c>
      <c r="E721" s="6">
        <v>15.569999999999997</v>
      </c>
      <c r="F721">
        <f t="shared" si="46"/>
        <v>24.030127011188519</v>
      </c>
      <c r="G721">
        <f t="shared" si="47"/>
        <v>3.0989476231459787E-2</v>
      </c>
    </row>
    <row r="722" spans="1:7" x14ac:dyDescent="0.25">
      <c r="A722" s="8">
        <f t="shared" si="45"/>
        <v>61</v>
      </c>
      <c r="B722" s="8">
        <f t="shared" si="44"/>
        <v>1</v>
      </c>
      <c r="C722" s="5">
        <v>721</v>
      </c>
      <c r="D722" s="6">
        <v>24.19</v>
      </c>
      <c r="E722" s="6">
        <v>24.19</v>
      </c>
      <c r="F722">
        <f t="shared" si="46"/>
        <v>29.906408655836081</v>
      </c>
      <c r="G722">
        <f t="shared" si="47"/>
        <v>2.0939225845553407E-2</v>
      </c>
    </row>
    <row r="723" spans="1:7" x14ac:dyDescent="0.25">
      <c r="A723" s="8">
        <f t="shared" si="45"/>
        <v>61</v>
      </c>
      <c r="B723" s="8">
        <f t="shared" si="44"/>
        <v>2</v>
      </c>
      <c r="C723" s="5">
        <v>722</v>
      </c>
      <c r="D723" s="6">
        <v>36.72</v>
      </c>
      <c r="E723" s="6">
        <v>36.72</v>
      </c>
      <c r="F723">
        <f t="shared" si="46"/>
        <v>26.815281619823917</v>
      </c>
      <c r="G723">
        <f t="shared" si="47"/>
        <v>-3.6281019707604695E-2</v>
      </c>
    </row>
    <row r="724" spans="1:7" x14ac:dyDescent="0.25">
      <c r="A724" s="8">
        <f t="shared" si="45"/>
        <v>61</v>
      </c>
      <c r="B724" s="8">
        <f t="shared" si="44"/>
        <v>3</v>
      </c>
      <c r="C724" s="5">
        <v>723</v>
      </c>
      <c r="D724" s="6">
        <v>46.639999999999993</v>
      </c>
      <c r="E724" s="6">
        <v>46.639999999999993</v>
      </c>
      <c r="F724">
        <f t="shared" si="46"/>
        <v>42.710052941729288</v>
      </c>
      <c r="G724">
        <f t="shared" si="47"/>
        <v>-1.4395410469856066E-2</v>
      </c>
    </row>
    <row r="725" spans="1:7" x14ac:dyDescent="0.25">
      <c r="A725" s="8">
        <f t="shared" si="45"/>
        <v>61</v>
      </c>
      <c r="B725" s="8">
        <f t="shared" si="44"/>
        <v>4</v>
      </c>
      <c r="C725" s="5">
        <v>724</v>
      </c>
      <c r="D725" s="6">
        <v>25.23</v>
      </c>
      <c r="E725" s="6">
        <v>25.23</v>
      </c>
      <c r="F725">
        <f t="shared" si="46"/>
        <v>56.194850948652302</v>
      </c>
      <c r="G725">
        <f t="shared" si="47"/>
        <v>0.11342436244927583</v>
      </c>
    </row>
    <row r="726" spans="1:7" x14ac:dyDescent="0.25">
      <c r="A726" s="8">
        <f t="shared" si="45"/>
        <v>61</v>
      </c>
      <c r="B726" s="8">
        <f t="shared" si="44"/>
        <v>5</v>
      </c>
      <c r="C726" s="5">
        <v>725</v>
      </c>
      <c r="D726" s="6">
        <v>26.640000000000004</v>
      </c>
      <c r="E726" s="6">
        <v>26.640000000000004</v>
      </c>
      <c r="F726">
        <f t="shared" si="46"/>
        <v>41.718013308940279</v>
      </c>
      <c r="G726">
        <f t="shared" si="47"/>
        <v>5.5230817981466208E-2</v>
      </c>
    </row>
    <row r="727" spans="1:7" x14ac:dyDescent="0.25">
      <c r="A727" s="8">
        <f t="shared" si="45"/>
        <v>61</v>
      </c>
      <c r="B727" s="8">
        <f t="shared" si="44"/>
        <v>6</v>
      </c>
      <c r="C727" s="5">
        <v>726</v>
      </c>
      <c r="D727" s="6">
        <v>13.349999999999998</v>
      </c>
      <c r="E727" s="6">
        <v>13.349999999999998</v>
      </c>
      <c r="F727">
        <f t="shared" si="46"/>
        <v>5.9698904931455274</v>
      </c>
      <c r="G727">
        <f t="shared" si="47"/>
        <v>-2.7033368156976084E-2</v>
      </c>
    </row>
    <row r="728" spans="1:7" x14ac:dyDescent="0.25">
      <c r="A728" s="8">
        <f t="shared" si="45"/>
        <v>61</v>
      </c>
      <c r="B728" s="8">
        <f t="shared" si="44"/>
        <v>7</v>
      </c>
      <c r="C728" s="5">
        <v>727</v>
      </c>
      <c r="D728" s="6">
        <v>0.5</v>
      </c>
      <c r="E728" s="6">
        <v>0.5</v>
      </c>
      <c r="F728">
        <f t="shared" si="46"/>
        <v>6.7892400444698255</v>
      </c>
      <c r="G728">
        <f t="shared" si="47"/>
        <v>2.3037509320402293E-2</v>
      </c>
    </row>
    <row r="729" spans="1:7" x14ac:dyDescent="0.25">
      <c r="A729" s="8">
        <f t="shared" si="45"/>
        <v>61</v>
      </c>
      <c r="B729" s="8">
        <f t="shared" si="44"/>
        <v>8</v>
      </c>
      <c r="C729" s="5">
        <v>728</v>
      </c>
      <c r="D729" s="6">
        <v>0.01</v>
      </c>
      <c r="E729" s="6">
        <v>0.01</v>
      </c>
      <c r="F729">
        <f t="shared" si="46"/>
        <v>3.4358757434165463</v>
      </c>
      <c r="G729">
        <f t="shared" si="47"/>
        <v>1.2548995397130207E-2</v>
      </c>
    </row>
    <row r="730" spans="1:7" x14ac:dyDescent="0.25">
      <c r="A730" s="8">
        <f t="shared" si="45"/>
        <v>61</v>
      </c>
      <c r="B730" s="8">
        <f t="shared" si="44"/>
        <v>9</v>
      </c>
      <c r="C730" s="5">
        <v>729</v>
      </c>
      <c r="D730" s="6">
        <v>0</v>
      </c>
      <c r="E730" s="6">
        <v>0</v>
      </c>
      <c r="F730">
        <f t="shared" si="46"/>
        <v>3.8070034825717469</v>
      </c>
      <c r="G730">
        <f t="shared" si="47"/>
        <v>1.3945067701728011E-2</v>
      </c>
    </row>
    <row r="731" spans="1:7" x14ac:dyDescent="0.25">
      <c r="A731" s="8">
        <f t="shared" si="45"/>
        <v>61</v>
      </c>
      <c r="B731" s="8">
        <f t="shared" si="44"/>
        <v>10</v>
      </c>
      <c r="C731" s="5">
        <v>730</v>
      </c>
      <c r="D731" s="6">
        <v>20.52</v>
      </c>
      <c r="E731" s="6">
        <v>20.52</v>
      </c>
      <c r="F731">
        <f t="shared" si="46"/>
        <v>19.95326699758645</v>
      </c>
      <c r="G731">
        <f t="shared" si="47"/>
        <v>-2.0759450637858954E-3</v>
      </c>
    </row>
    <row r="732" spans="1:7" x14ac:dyDescent="0.25">
      <c r="A732" s="8">
        <f t="shared" si="45"/>
        <v>61</v>
      </c>
      <c r="B732" s="8">
        <f t="shared" si="44"/>
        <v>11</v>
      </c>
      <c r="C732" s="5">
        <v>731</v>
      </c>
      <c r="D732" s="6">
        <v>2.3200000000000003</v>
      </c>
      <c r="E732" s="6">
        <v>2.3200000000000003</v>
      </c>
      <c r="F732">
        <f t="shared" si="46"/>
        <v>35.078545011766224</v>
      </c>
      <c r="G732">
        <f t="shared" si="47"/>
        <v>0.11999467037277005</v>
      </c>
    </row>
    <row r="733" spans="1:7" x14ac:dyDescent="0.25">
      <c r="A733" s="8">
        <f t="shared" si="45"/>
        <v>61</v>
      </c>
      <c r="B733" s="8">
        <f t="shared" si="44"/>
        <v>12</v>
      </c>
      <c r="C733" s="5">
        <v>732</v>
      </c>
      <c r="D733" s="6">
        <v>28.729999999999997</v>
      </c>
      <c r="E733" s="6">
        <v>28.729999999999997</v>
      </c>
      <c r="F733">
        <f t="shared" si="46"/>
        <v>27.539105285022575</v>
      </c>
      <c r="G733">
        <f t="shared" si="47"/>
        <v>-4.3622517032139976E-3</v>
      </c>
    </row>
    <row r="734" spans="1:7" x14ac:dyDescent="0.25">
      <c r="A734" s="8">
        <f t="shared" si="45"/>
        <v>62</v>
      </c>
      <c r="B734" s="8">
        <f t="shared" si="44"/>
        <v>1</v>
      </c>
      <c r="C734" s="5">
        <v>733</v>
      </c>
      <c r="D734" s="6">
        <v>7.05</v>
      </c>
      <c r="E734" s="6">
        <v>7.05</v>
      </c>
      <c r="F734">
        <f t="shared" si="46"/>
        <v>26.281469086120438</v>
      </c>
      <c r="G734">
        <f t="shared" si="47"/>
        <v>7.0444941707400871E-2</v>
      </c>
    </row>
    <row r="735" spans="1:7" x14ac:dyDescent="0.25">
      <c r="A735" s="8">
        <f t="shared" si="45"/>
        <v>62</v>
      </c>
      <c r="B735" s="8">
        <f t="shared" si="44"/>
        <v>2</v>
      </c>
      <c r="C735" s="5">
        <v>734</v>
      </c>
      <c r="D735" s="6">
        <v>22.3</v>
      </c>
      <c r="E735" s="6">
        <v>22.3</v>
      </c>
      <c r="F735">
        <f t="shared" si="46"/>
        <v>27.065299619754423</v>
      </c>
      <c r="G735">
        <f t="shared" si="47"/>
        <v>1.7455309962470411E-2</v>
      </c>
    </row>
    <row r="736" spans="1:7" x14ac:dyDescent="0.25">
      <c r="A736" s="8">
        <f t="shared" si="45"/>
        <v>62</v>
      </c>
      <c r="B736" s="8">
        <f t="shared" si="44"/>
        <v>3</v>
      </c>
      <c r="C736" s="5">
        <v>735</v>
      </c>
      <c r="D736" s="6">
        <v>55.09</v>
      </c>
      <c r="E736" s="6">
        <v>55.09</v>
      </c>
      <c r="F736">
        <f t="shared" si="46"/>
        <v>35.413356105302682</v>
      </c>
      <c r="G736">
        <f t="shared" si="47"/>
        <v>-7.207561866189495E-2</v>
      </c>
    </row>
    <row r="737" spans="1:7" x14ac:dyDescent="0.25">
      <c r="A737" s="8">
        <f t="shared" si="45"/>
        <v>62</v>
      </c>
      <c r="B737" s="8">
        <f t="shared" si="44"/>
        <v>4</v>
      </c>
      <c r="C737" s="5">
        <v>736</v>
      </c>
      <c r="D737" s="6">
        <v>33.039999999999992</v>
      </c>
      <c r="E737" s="6">
        <v>33.039999999999992</v>
      </c>
      <c r="F737">
        <f t="shared" si="46"/>
        <v>40.694854532100187</v>
      </c>
      <c r="G737">
        <f t="shared" si="47"/>
        <v>2.8039760190843206E-2</v>
      </c>
    </row>
    <row r="738" spans="1:7" x14ac:dyDescent="0.25">
      <c r="A738" s="8">
        <f t="shared" si="45"/>
        <v>62</v>
      </c>
      <c r="B738" s="8">
        <f t="shared" si="44"/>
        <v>5</v>
      </c>
      <c r="C738" s="5">
        <v>737</v>
      </c>
      <c r="D738" s="6">
        <v>13.53</v>
      </c>
      <c r="E738" s="6">
        <v>13.53</v>
      </c>
      <c r="F738">
        <f t="shared" si="46"/>
        <v>39.33181038293128</v>
      </c>
      <c r="G738">
        <f t="shared" si="47"/>
        <v>9.4512125944803224E-2</v>
      </c>
    </row>
    <row r="739" spans="1:7" x14ac:dyDescent="0.25">
      <c r="A739" s="8">
        <f t="shared" si="45"/>
        <v>62</v>
      </c>
      <c r="B739" s="8">
        <f t="shared" si="44"/>
        <v>6</v>
      </c>
      <c r="C739" s="5">
        <v>738</v>
      </c>
      <c r="D739" s="6">
        <v>0.01</v>
      </c>
      <c r="E739" s="6">
        <v>0.01</v>
      </c>
      <c r="F739">
        <f t="shared" si="46"/>
        <v>7.6966544811965232</v>
      </c>
      <c r="G739">
        <f t="shared" si="47"/>
        <v>2.8156243520866386E-2</v>
      </c>
    </row>
    <row r="740" spans="1:7" x14ac:dyDescent="0.25">
      <c r="A740" s="8">
        <f t="shared" si="45"/>
        <v>62</v>
      </c>
      <c r="B740" s="8">
        <f t="shared" si="44"/>
        <v>7</v>
      </c>
      <c r="C740" s="5">
        <v>739</v>
      </c>
      <c r="D740" s="6">
        <v>1.1100000000000001</v>
      </c>
      <c r="E740" s="6">
        <v>1.1100000000000001</v>
      </c>
      <c r="F740">
        <f t="shared" si="46"/>
        <v>7.6387015351853256</v>
      </c>
      <c r="G740">
        <f t="shared" si="47"/>
        <v>2.3914657638041483E-2</v>
      </c>
    </row>
    <row r="741" spans="1:7" x14ac:dyDescent="0.25">
      <c r="A741" s="8">
        <f t="shared" si="45"/>
        <v>62</v>
      </c>
      <c r="B741" s="8">
        <f t="shared" si="44"/>
        <v>8</v>
      </c>
      <c r="C741" s="5">
        <v>740</v>
      </c>
      <c r="D741" s="6">
        <v>5</v>
      </c>
      <c r="E741" s="6">
        <v>5</v>
      </c>
      <c r="F741">
        <f t="shared" si="46"/>
        <v>3.2837047821211538</v>
      </c>
      <c r="G741">
        <f t="shared" si="47"/>
        <v>-6.2867956698858833E-3</v>
      </c>
    </row>
    <row r="742" spans="1:7" x14ac:dyDescent="0.25">
      <c r="A742" s="8">
        <f t="shared" si="45"/>
        <v>62</v>
      </c>
      <c r="B742" s="8">
        <f t="shared" si="44"/>
        <v>9</v>
      </c>
      <c r="C742" s="5">
        <v>741</v>
      </c>
      <c r="D742" s="6">
        <v>0.01</v>
      </c>
      <c r="E742" s="6">
        <v>0.01</v>
      </c>
      <c r="F742">
        <f t="shared" si="46"/>
        <v>3.2922862610781571</v>
      </c>
      <c r="G742">
        <f t="shared" si="47"/>
        <v>1.2023026597355888E-2</v>
      </c>
    </row>
    <row r="743" spans="1:7" x14ac:dyDescent="0.25">
      <c r="A743" s="8">
        <f t="shared" si="45"/>
        <v>62</v>
      </c>
      <c r="B743" s="8">
        <f t="shared" si="44"/>
        <v>10</v>
      </c>
      <c r="C743" s="5">
        <v>742</v>
      </c>
      <c r="D743" s="6">
        <v>0.02</v>
      </c>
      <c r="E743" s="6">
        <v>0.02</v>
      </c>
      <c r="F743">
        <f t="shared" si="46"/>
        <v>17.562444200647839</v>
      </c>
      <c r="G743">
        <f t="shared" si="47"/>
        <v>6.4258037365010401E-2</v>
      </c>
    </row>
    <row r="744" spans="1:7" x14ac:dyDescent="0.25">
      <c r="A744" s="8">
        <f t="shared" si="45"/>
        <v>62</v>
      </c>
      <c r="B744" s="8">
        <f t="shared" si="44"/>
        <v>11</v>
      </c>
      <c r="C744" s="5">
        <v>743</v>
      </c>
      <c r="D744" s="6">
        <v>13.849999999999998</v>
      </c>
      <c r="E744" s="6">
        <v>13.849999999999998</v>
      </c>
      <c r="F744">
        <f t="shared" si="46"/>
        <v>28.858822871562701</v>
      </c>
      <c r="G744">
        <f t="shared" si="47"/>
        <v>5.4977373155907339E-2</v>
      </c>
    </row>
    <row r="745" spans="1:7" x14ac:dyDescent="0.25">
      <c r="A745" s="8">
        <f t="shared" si="45"/>
        <v>62</v>
      </c>
      <c r="B745" s="8">
        <f t="shared" si="44"/>
        <v>12</v>
      </c>
      <c r="C745" s="5">
        <v>744</v>
      </c>
      <c r="D745" s="6">
        <v>18.720000000000002</v>
      </c>
      <c r="E745" s="6">
        <v>18.720000000000002</v>
      </c>
      <c r="F745">
        <f t="shared" si="46"/>
        <v>24.584910672162358</v>
      </c>
      <c r="G745">
        <f t="shared" si="47"/>
        <v>2.1483189275319985E-2</v>
      </c>
    </row>
    <row r="746" spans="1:7" x14ac:dyDescent="0.25">
      <c r="A746" s="8">
        <f t="shared" si="45"/>
        <v>63</v>
      </c>
      <c r="B746" s="8">
        <f t="shared" si="44"/>
        <v>1</v>
      </c>
      <c r="C746" s="5">
        <v>745</v>
      </c>
      <c r="D746" s="6">
        <v>37.46</v>
      </c>
      <c r="E746" s="6">
        <v>37.46</v>
      </c>
      <c r="F746">
        <f t="shared" si="46"/>
        <v>25.204436364168764</v>
      </c>
      <c r="G746">
        <f t="shared" si="47"/>
        <v>-4.4892174490224312E-2</v>
      </c>
    </row>
    <row r="747" spans="1:7" x14ac:dyDescent="0.25">
      <c r="A747" s="8">
        <f t="shared" si="45"/>
        <v>63</v>
      </c>
      <c r="B747" s="8">
        <f t="shared" si="44"/>
        <v>2</v>
      </c>
      <c r="C747" s="5">
        <v>746</v>
      </c>
      <c r="D747" s="6">
        <v>65.159999999999982</v>
      </c>
      <c r="E747" s="6">
        <v>65.159999999999982</v>
      </c>
      <c r="F747">
        <f t="shared" si="46"/>
        <v>29.560875154572194</v>
      </c>
      <c r="G747">
        <f t="shared" si="47"/>
        <v>-0.1303997247085267</v>
      </c>
    </row>
    <row r="748" spans="1:7" x14ac:dyDescent="0.25">
      <c r="A748" s="8">
        <f t="shared" si="45"/>
        <v>63</v>
      </c>
      <c r="B748" s="8">
        <f t="shared" si="44"/>
        <v>3</v>
      </c>
      <c r="C748" s="5">
        <v>747</v>
      </c>
      <c r="D748" s="6">
        <v>13.17</v>
      </c>
      <c r="E748" s="6">
        <v>13.17</v>
      </c>
      <c r="F748">
        <f t="shared" si="46"/>
        <v>47.167363885642743</v>
      </c>
      <c r="G748">
        <f t="shared" si="47"/>
        <v>0.1245324684455778</v>
      </c>
    </row>
    <row r="749" spans="1:7" x14ac:dyDescent="0.25">
      <c r="A749" s="8">
        <f t="shared" si="45"/>
        <v>63</v>
      </c>
      <c r="B749" s="8">
        <f t="shared" si="44"/>
        <v>4</v>
      </c>
      <c r="C749" s="5">
        <v>748</v>
      </c>
      <c r="D749" s="6">
        <v>32.83</v>
      </c>
      <c r="E749" s="6">
        <v>32.83</v>
      </c>
      <c r="F749">
        <f t="shared" si="46"/>
        <v>72.544859395576381</v>
      </c>
      <c r="G749">
        <f t="shared" si="47"/>
        <v>0.14547567544167173</v>
      </c>
    </row>
    <row r="750" spans="1:7" x14ac:dyDescent="0.25">
      <c r="A750" s="8">
        <f t="shared" si="45"/>
        <v>63</v>
      </c>
      <c r="B750" s="8">
        <f t="shared" si="44"/>
        <v>5</v>
      </c>
      <c r="C750" s="5">
        <v>749</v>
      </c>
      <c r="D750" s="6">
        <v>66.289999999999992</v>
      </c>
      <c r="E750" s="6">
        <v>66.289999999999992</v>
      </c>
      <c r="F750">
        <f t="shared" si="46"/>
        <v>43.464420099013843</v>
      </c>
      <c r="G750">
        <f t="shared" si="47"/>
        <v>-8.3610182787495047E-2</v>
      </c>
    </row>
    <row r="751" spans="1:7" x14ac:dyDescent="0.25">
      <c r="A751" s="8">
        <f t="shared" si="45"/>
        <v>63</v>
      </c>
      <c r="B751" s="8">
        <f t="shared" si="44"/>
        <v>6</v>
      </c>
      <c r="C751" s="5">
        <v>750</v>
      </c>
      <c r="D751" s="6">
        <v>2.0300000000000002</v>
      </c>
      <c r="E751" s="6">
        <v>2.0300000000000002</v>
      </c>
      <c r="F751">
        <f t="shared" si="46"/>
        <v>11.376633239525658</v>
      </c>
      <c r="G751">
        <f t="shared" si="47"/>
        <v>3.4236751793134283E-2</v>
      </c>
    </row>
    <row r="752" spans="1:7" x14ac:dyDescent="0.25">
      <c r="A752" s="8">
        <f t="shared" si="45"/>
        <v>63</v>
      </c>
      <c r="B752" s="8">
        <f t="shared" si="44"/>
        <v>7</v>
      </c>
      <c r="C752" s="5">
        <v>751</v>
      </c>
      <c r="D752" s="6">
        <v>0.42</v>
      </c>
      <c r="E752" s="6">
        <v>0.42</v>
      </c>
      <c r="F752">
        <f t="shared" si="46"/>
        <v>4.2055695181514707</v>
      </c>
      <c r="G752">
        <f t="shared" si="47"/>
        <v>1.3866555011543848E-2</v>
      </c>
    </row>
    <row r="753" spans="1:7" x14ac:dyDescent="0.25">
      <c r="A753" s="8">
        <f t="shared" si="45"/>
        <v>63</v>
      </c>
      <c r="B753" s="8">
        <f t="shared" si="44"/>
        <v>8</v>
      </c>
      <c r="C753" s="5">
        <v>752</v>
      </c>
      <c r="D753" s="6">
        <v>0.34</v>
      </c>
      <c r="E753" s="6">
        <v>0.34</v>
      </c>
      <c r="F753">
        <f t="shared" si="46"/>
        <v>3.3834520124688163</v>
      </c>
      <c r="G753">
        <f t="shared" si="47"/>
        <v>1.1148175869849144E-2</v>
      </c>
    </row>
    <row r="754" spans="1:7" x14ac:dyDescent="0.25">
      <c r="A754" s="8">
        <f t="shared" si="45"/>
        <v>63</v>
      </c>
      <c r="B754" s="8">
        <f t="shared" si="44"/>
        <v>9</v>
      </c>
      <c r="C754" s="5">
        <v>753</v>
      </c>
      <c r="D754" s="6">
        <v>2.5099999999999998</v>
      </c>
      <c r="E754" s="6">
        <v>2.5099999999999998</v>
      </c>
      <c r="F754">
        <f t="shared" si="46"/>
        <v>3.7229388742604415</v>
      </c>
      <c r="G754">
        <f t="shared" si="47"/>
        <v>4.442999539415537E-3</v>
      </c>
    </row>
    <row r="755" spans="1:7" x14ac:dyDescent="0.25">
      <c r="A755" s="8">
        <f t="shared" si="45"/>
        <v>63</v>
      </c>
      <c r="B755" s="8">
        <f t="shared" si="44"/>
        <v>10</v>
      </c>
      <c r="C755" s="5">
        <v>754</v>
      </c>
      <c r="D755" s="6">
        <v>9.8699999999999992</v>
      </c>
      <c r="E755" s="6">
        <v>9.8699999999999992</v>
      </c>
      <c r="F755">
        <f t="shared" si="46"/>
        <v>18.337553585564727</v>
      </c>
      <c r="G755">
        <f t="shared" si="47"/>
        <v>3.1016679800603398E-2</v>
      </c>
    </row>
    <row r="756" spans="1:7" x14ac:dyDescent="0.25">
      <c r="A756" s="8">
        <f t="shared" si="45"/>
        <v>63</v>
      </c>
      <c r="B756" s="8">
        <f t="shared" si="44"/>
        <v>11</v>
      </c>
      <c r="C756" s="5">
        <v>755</v>
      </c>
      <c r="D756" s="6">
        <v>34.31</v>
      </c>
      <c r="E756" s="6">
        <v>34.31</v>
      </c>
      <c r="F756">
        <f t="shared" si="46"/>
        <v>30.740570495376723</v>
      </c>
      <c r="G756">
        <f t="shared" si="47"/>
        <v>-1.3074833350268423E-2</v>
      </c>
    </row>
    <row r="757" spans="1:7" x14ac:dyDescent="0.25">
      <c r="A757" s="8">
        <f t="shared" si="45"/>
        <v>63</v>
      </c>
      <c r="B757" s="8">
        <f t="shared" si="44"/>
        <v>12</v>
      </c>
      <c r="C757" s="5">
        <v>756</v>
      </c>
      <c r="D757" s="6">
        <v>64.94</v>
      </c>
      <c r="E757" s="6">
        <v>64.94</v>
      </c>
      <c r="F757">
        <f t="shared" si="46"/>
        <v>31.939676211996829</v>
      </c>
      <c r="G757">
        <f t="shared" si="47"/>
        <v>-0.12088030691576253</v>
      </c>
    </row>
    <row r="758" spans="1:7" x14ac:dyDescent="0.25">
      <c r="A758" s="8">
        <f t="shared" si="45"/>
        <v>64</v>
      </c>
      <c r="B758" s="8">
        <f t="shared" si="44"/>
        <v>1</v>
      </c>
      <c r="C758" s="5">
        <v>757</v>
      </c>
      <c r="D758" s="6">
        <v>45.080000000000005</v>
      </c>
      <c r="E758" s="6">
        <v>45.080000000000005</v>
      </c>
      <c r="F758">
        <f t="shared" si="46"/>
        <v>27.141532681781925</v>
      </c>
      <c r="G758">
        <f t="shared" si="47"/>
        <v>-6.5708671495304322E-2</v>
      </c>
    </row>
    <row r="759" spans="1:7" x14ac:dyDescent="0.25">
      <c r="A759" s="8">
        <f t="shared" si="45"/>
        <v>64</v>
      </c>
      <c r="B759" s="8">
        <f t="shared" si="44"/>
        <v>2</v>
      </c>
      <c r="C759" s="5">
        <v>758</v>
      </c>
      <c r="D759" s="6">
        <v>22.580000000000002</v>
      </c>
      <c r="E759" s="6">
        <v>22.580000000000002</v>
      </c>
      <c r="F759">
        <f t="shared" si="46"/>
        <v>23.621594896886599</v>
      </c>
      <c r="G759">
        <f t="shared" si="47"/>
        <v>3.8153659226615273E-3</v>
      </c>
    </row>
    <row r="760" spans="1:7" x14ac:dyDescent="0.25">
      <c r="A760" s="8">
        <f t="shared" si="45"/>
        <v>64</v>
      </c>
      <c r="B760" s="8">
        <f t="shared" si="44"/>
        <v>3</v>
      </c>
      <c r="C760" s="5">
        <v>759</v>
      </c>
      <c r="D760" s="6">
        <v>71.800000000000011</v>
      </c>
      <c r="E760" s="6">
        <v>71.800000000000011</v>
      </c>
      <c r="F760">
        <f t="shared" si="46"/>
        <v>43.380814814993549</v>
      </c>
      <c r="G760">
        <f t="shared" si="47"/>
        <v>-0.1040995794322581</v>
      </c>
    </row>
    <row r="761" spans="1:7" x14ac:dyDescent="0.25">
      <c r="A761" s="8">
        <f t="shared" si="45"/>
        <v>64</v>
      </c>
      <c r="B761" s="8">
        <f t="shared" si="44"/>
        <v>4</v>
      </c>
      <c r="C761" s="5">
        <v>760</v>
      </c>
      <c r="D761" s="6">
        <v>58.5</v>
      </c>
      <c r="E761" s="6">
        <v>58.5</v>
      </c>
      <c r="F761">
        <f t="shared" si="46"/>
        <v>48.03951911989882</v>
      </c>
      <c r="G761">
        <f t="shared" si="47"/>
        <v>-3.83167797805904E-2</v>
      </c>
    </row>
    <row r="762" spans="1:7" x14ac:dyDescent="0.25">
      <c r="A762" s="8">
        <f t="shared" si="45"/>
        <v>64</v>
      </c>
      <c r="B762" s="8">
        <f t="shared" si="44"/>
        <v>5</v>
      </c>
      <c r="C762" s="5">
        <v>761</v>
      </c>
      <c r="D762" s="6">
        <v>62.71</v>
      </c>
      <c r="E762" s="6">
        <v>62.71</v>
      </c>
      <c r="F762">
        <f t="shared" si="46"/>
        <v>46.370625489182459</v>
      </c>
      <c r="G762">
        <f t="shared" si="47"/>
        <v>-5.9851188684313342E-2</v>
      </c>
    </row>
    <row r="763" spans="1:7" x14ac:dyDescent="0.25">
      <c r="A763" s="8">
        <f t="shared" si="45"/>
        <v>64</v>
      </c>
      <c r="B763" s="8">
        <f t="shared" si="44"/>
        <v>6</v>
      </c>
      <c r="C763" s="5">
        <v>762</v>
      </c>
      <c r="D763" s="6">
        <v>5.0200000000000005</v>
      </c>
      <c r="E763" s="6">
        <v>5.0200000000000005</v>
      </c>
      <c r="F763">
        <f t="shared" si="46"/>
        <v>11.747310380338186</v>
      </c>
      <c r="G763">
        <f t="shared" si="47"/>
        <v>2.4642162565341342E-2</v>
      </c>
    </row>
    <row r="764" spans="1:7" x14ac:dyDescent="0.25">
      <c r="A764" s="8">
        <f t="shared" si="45"/>
        <v>64</v>
      </c>
      <c r="B764" s="8">
        <f t="shared" si="44"/>
        <v>7</v>
      </c>
      <c r="C764" s="5">
        <v>763</v>
      </c>
      <c r="D764" s="6">
        <v>2.4</v>
      </c>
      <c r="E764" s="6">
        <v>2.4</v>
      </c>
      <c r="F764">
        <f t="shared" si="46"/>
        <v>4.6450203553687412</v>
      </c>
      <c r="G764">
        <f t="shared" si="47"/>
        <v>8.2235177852334855E-3</v>
      </c>
    </row>
    <row r="765" spans="1:7" x14ac:dyDescent="0.25">
      <c r="A765" s="8">
        <f t="shared" si="45"/>
        <v>64</v>
      </c>
      <c r="B765" s="8">
        <f t="shared" si="44"/>
        <v>8</v>
      </c>
      <c r="C765" s="5">
        <v>764</v>
      </c>
      <c r="D765" s="6">
        <v>0.44000000000000006</v>
      </c>
      <c r="E765" s="6">
        <v>0.44000000000000006</v>
      </c>
      <c r="F765">
        <f t="shared" si="46"/>
        <v>3.3929045226658503</v>
      </c>
      <c r="G765">
        <f t="shared" si="47"/>
        <v>1.0816500083025093E-2</v>
      </c>
    </row>
    <row r="766" spans="1:7" x14ac:dyDescent="0.25">
      <c r="A766" s="8">
        <f t="shared" si="45"/>
        <v>64</v>
      </c>
      <c r="B766" s="8">
        <f t="shared" si="44"/>
        <v>9</v>
      </c>
      <c r="C766" s="5">
        <v>765</v>
      </c>
      <c r="D766" s="6">
        <v>0</v>
      </c>
      <c r="E766" s="6">
        <v>0</v>
      </c>
      <c r="F766">
        <f t="shared" si="46"/>
        <v>3.815206468967991</v>
      </c>
      <c r="G766">
        <f t="shared" si="47"/>
        <v>1.3975115270945021E-2</v>
      </c>
    </row>
    <row r="767" spans="1:7" x14ac:dyDescent="0.25">
      <c r="A767" s="8">
        <f t="shared" si="45"/>
        <v>64</v>
      </c>
      <c r="B767" s="8">
        <f t="shared" si="44"/>
        <v>10</v>
      </c>
      <c r="C767" s="5">
        <v>766</v>
      </c>
      <c r="D767" s="6">
        <v>42.23</v>
      </c>
      <c r="E767" s="6">
        <v>42.23</v>
      </c>
      <c r="F767">
        <f t="shared" si="46"/>
        <v>19.192272336860459</v>
      </c>
      <c r="G767">
        <f t="shared" si="47"/>
        <v>-8.4387280817360952E-2</v>
      </c>
    </row>
    <row r="768" spans="1:7" x14ac:dyDescent="0.25">
      <c r="A768" s="8">
        <f t="shared" si="45"/>
        <v>64</v>
      </c>
      <c r="B768" s="8">
        <f t="shared" si="44"/>
        <v>11</v>
      </c>
      <c r="C768" s="5">
        <v>767</v>
      </c>
      <c r="D768" s="6">
        <v>26.660000000000004</v>
      </c>
      <c r="E768" s="6">
        <v>26.660000000000004</v>
      </c>
      <c r="F768">
        <f t="shared" si="46"/>
        <v>29.861729126720892</v>
      </c>
      <c r="G768">
        <f t="shared" si="47"/>
        <v>1.1727945519124133E-2</v>
      </c>
    </row>
    <row r="769" spans="1:7" x14ac:dyDescent="0.25">
      <c r="A769" s="8">
        <f t="shared" si="45"/>
        <v>64</v>
      </c>
      <c r="B769" s="8">
        <f t="shared" si="44"/>
        <v>12</v>
      </c>
      <c r="C769" s="5">
        <v>768</v>
      </c>
      <c r="D769" s="6">
        <v>34.720000000000006</v>
      </c>
      <c r="E769" s="6">
        <v>34.720000000000006</v>
      </c>
      <c r="F769">
        <f t="shared" si="46"/>
        <v>25.991855604517017</v>
      </c>
      <c r="G769">
        <f t="shared" si="47"/>
        <v>-3.1971224891879077E-2</v>
      </c>
    </row>
    <row r="770" spans="1:7" x14ac:dyDescent="0.25">
      <c r="A770" s="8">
        <f t="shared" si="45"/>
        <v>65</v>
      </c>
      <c r="B770" s="8">
        <f t="shared" si="44"/>
        <v>1</v>
      </c>
      <c r="C770" s="5">
        <v>769</v>
      </c>
      <c r="D770" s="6">
        <v>25.700000000000003</v>
      </c>
      <c r="E770" s="6">
        <v>25.700000000000003</v>
      </c>
      <c r="F770">
        <f t="shared" si="46"/>
        <v>28.638282890302261</v>
      </c>
      <c r="G770">
        <f t="shared" si="47"/>
        <v>1.076294099011816E-2</v>
      </c>
    </row>
    <row r="771" spans="1:7" x14ac:dyDescent="0.25">
      <c r="A771" s="8">
        <f t="shared" si="45"/>
        <v>65</v>
      </c>
      <c r="B771" s="8">
        <f t="shared" ref="B771:B781" si="48">IF(MOD(C771,12)=0,12,MOD(C771,12))</f>
        <v>2</v>
      </c>
      <c r="C771" s="5">
        <v>770</v>
      </c>
      <c r="D771" s="6">
        <v>50.43</v>
      </c>
      <c r="E771" s="6">
        <v>50.43</v>
      </c>
      <c r="F771">
        <f t="shared" si="46"/>
        <v>27.571111902185802</v>
      </c>
      <c r="G771">
        <f t="shared" si="47"/>
        <v>-8.3732190834484244E-2</v>
      </c>
    </row>
    <row r="772" spans="1:7" x14ac:dyDescent="0.25">
      <c r="A772" s="8">
        <f t="shared" ref="A772:A781" si="49">IF(B772=1,A771+1,A771)</f>
        <v>65</v>
      </c>
      <c r="B772" s="8">
        <f t="shared" si="48"/>
        <v>3</v>
      </c>
      <c r="C772" s="5">
        <v>771</v>
      </c>
      <c r="D772" s="6">
        <v>48.360000000000007</v>
      </c>
      <c r="E772" s="6">
        <v>48.360000000000007</v>
      </c>
      <c r="F772">
        <f t="shared" si="46"/>
        <v>46.175442774612918</v>
      </c>
      <c r="G772">
        <f t="shared" si="47"/>
        <v>-8.0020411186340241E-3</v>
      </c>
    </row>
    <row r="773" spans="1:7" x14ac:dyDescent="0.25">
      <c r="A773" s="8">
        <f t="shared" si="49"/>
        <v>65</v>
      </c>
      <c r="B773" s="8">
        <f t="shared" si="48"/>
        <v>4</v>
      </c>
      <c r="C773" s="5">
        <v>772</v>
      </c>
      <c r="D773" s="6">
        <v>78.430000000000007</v>
      </c>
      <c r="E773" s="6">
        <v>78.430000000000007</v>
      </c>
      <c r="F773">
        <f t="shared" si="46"/>
        <v>73.622010252619432</v>
      </c>
      <c r="G773">
        <f t="shared" si="47"/>
        <v>-1.7611684056339099E-2</v>
      </c>
    </row>
    <row r="774" spans="1:7" x14ac:dyDescent="0.25">
      <c r="A774" s="8">
        <f t="shared" si="49"/>
        <v>65</v>
      </c>
      <c r="B774" s="8">
        <f t="shared" si="48"/>
        <v>5</v>
      </c>
      <c r="C774" s="5">
        <v>773</v>
      </c>
      <c r="D774" s="6">
        <v>25.600000000000005</v>
      </c>
      <c r="E774" s="6">
        <v>25.600000000000005</v>
      </c>
      <c r="F774">
        <f t="shared" si="46"/>
        <v>47.469102491279912</v>
      </c>
      <c r="G774">
        <f t="shared" si="47"/>
        <v>8.0106602532160828E-2</v>
      </c>
    </row>
    <row r="775" spans="1:7" x14ac:dyDescent="0.25">
      <c r="A775" s="8">
        <f t="shared" si="49"/>
        <v>65</v>
      </c>
      <c r="B775" s="8">
        <f t="shared" si="48"/>
        <v>6</v>
      </c>
      <c r="C775" s="5">
        <v>774</v>
      </c>
      <c r="D775" s="6">
        <v>1.9000000000000001</v>
      </c>
      <c r="E775" s="6">
        <v>1.9000000000000001</v>
      </c>
      <c r="F775">
        <f t="shared" si="46"/>
        <v>7.5097424529970791</v>
      </c>
      <c r="G775">
        <f t="shared" si="47"/>
        <v>2.0548507153835452E-2</v>
      </c>
    </row>
    <row r="776" spans="1:7" x14ac:dyDescent="0.25">
      <c r="A776" s="8">
        <f t="shared" si="49"/>
        <v>65</v>
      </c>
      <c r="B776" s="8">
        <f t="shared" si="48"/>
        <v>7</v>
      </c>
      <c r="C776" s="5">
        <v>775</v>
      </c>
      <c r="D776" s="6">
        <v>25.02</v>
      </c>
      <c r="E776" s="6">
        <v>25.02</v>
      </c>
      <c r="F776">
        <f t="shared" si="46"/>
        <v>7.0821703997654586</v>
      </c>
      <c r="G776">
        <f t="shared" si="47"/>
        <v>-6.5706335531994647E-2</v>
      </c>
    </row>
    <row r="777" spans="1:7" x14ac:dyDescent="0.25">
      <c r="A777" s="8">
        <f t="shared" si="49"/>
        <v>65</v>
      </c>
      <c r="B777" s="8">
        <f t="shared" si="48"/>
        <v>8</v>
      </c>
      <c r="C777" s="5">
        <v>776</v>
      </c>
      <c r="D777" s="6">
        <v>3.1</v>
      </c>
      <c r="E777" s="6">
        <v>3.1</v>
      </c>
      <c r="F777">
        <f t="shared" si="46"/>
        <v>3.3060427319180166</v>
      </c>
      <c r="G777">
        <f t="shared" si="47"/>
        <v>7.5473528175097615E-4</v>
      </c>
    </row>
    <row r="778" spans="1:7" x14ac:dyDescent="0.25">
      <c r="A778" s="8">
        <f t="shared" si="49"/>
        <v>65</v>
      </c>
      <c r="B778" s="8">
        <f t="shared" si="48"/>
        <v>9</v>
      </c>
      <c r="C778" s="5">
        <v>777</v>
      </c>
      <c r="D778" s="6">
        <v>0.03</v>
      </c>
      <c r="E778" s="6">
        <v>0.03</v>
      </c>
      <c r="F778">
        <f t="shared" si="46"/>
        <v>4.1175868182269397</v>
      </c>
      <c r="G778">
        <f t="shared" si="47"/>
        <v>1.4972845488010767E-2</v>
      </c>
    </row>
    <row r="779" spans="1:7" x14ac:dyDescent="0.25">
      <c r="A779" s="8">
        <f t="shared" si="49"/>
        <v>65</v>
      </c>
      <c r="B779" s="8">
        <f t="shared" si="48"/>
        <v>10</v>
      </c>
      <c r="C779" s="5">
        <v>778</v>
      </c>
      <c r="D779" s="6">
        <v>15.059999999999999</v>
      </c>
      <c r="E779" s="6">
        <v>15.059999999999999</v>
      </c>
      <c r="F779">
        <f t="shared" si="46"/>
        <v>19.818919930726683</v>
      </c>
      <c r="G779">
        <f t="shared" si="47"/>
        <v>1.7431941138192981E-2</v>
      </c>
    </row>
    <row r="780" spans="1:7" x14ac:dyDescent="0.25">
      <c r="A780" s="8">
        <f t="shared" si="49"/>
        <v>65</v>
      </c>
      <c r="B780" s="8">
        <f t="shared" si="48"/>
        <v>11</v>
      </c>
      <c r="C780" s="5">
        <v>779</v>
      </c>
      <c r="D780" s="6">
        <v>101.85</v>
      </c>
      <c r="E780" s="6">
        <v>101.85</v>
      </c>
      <c r="F780">
        <f t="shared" si="46"/>
        <v>32.61400154983297</v>
      </c>
      <c r="G780">
        <f t="shared" si="47"/>
        <v>-0.25361171593467774</v>
      </c>
    </row>
    <row r="781" spans="1:7" x14ac:dyDescent="0.25">
      <c r="A781" s="8">
        <f t="shared" si="49"/>
        <v>65</v>
      </c>
      <c r="B781" s="8">
        <f t="shared" si="48"/>
        <v>12</v>
      </c>
      <c r="C781" s="5">
        <v>780</v>
      </c>
      <c r="D781" s="6">
        <v>14.379999999999999</v>
      </c>
      <c r="E781" s="6">
        <v>14.379999999999999</v>
      </c>
      <c r="F781">
        <f t="shared" si="46"/>
        <v>30.368436303895397</v>
      </c>
      <c r="G781">
        <f t="shared" si="47"/>
        <v>5.8565700746869592E-2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FAD8-0620-47B3-B333-A2E0E3093A32}">
  <dimension ref="A1"/>
  <sheetViews>
    <sheetView workbookViewId="0">
      <selection activeCell="C25" sqref="C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daniallap</cp:lastModifiedBy>
  <dcterms:created xsi:type="dcterms:W3CDTF">2020-08-26T09:53:07Z</dcterms:created>
  <dcterms:modified xsi:type="dcterms:W3CDTF">2022-07-18T11:55:30Z</dcterms:modified>
</cp:coreProperties>
</file>