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sv\sisa plot saja\"/>
    </mc:Choice>
  </mc:AlternateContent>
  <xr:revisionPtr revIDLastSave="0" documentId="13_ncr:1_{3FD15AEF-06E0-4851-AB96-1B1CA2C098D6}" xr6:coauthVersionLast="47" xr6:coauthVersionMax="47" xr10:uidLastSave="{00000000-0000-0000-0000-000000000000}"/>
  <bookViews>
    <workbookView xWindow="-83" yWindow="0" windowWidth="10965" windowHeight="13583" firstSheet="11" activeTab="12" xr2:uid="{96AA2036-7F62-4084-8EAC-01BD3DB97373}"/>
  </bookViews>
  <sheets>
    <sheet name="sst seasonal pertahun" sheetId="1" r:id="rId1"/>
    <sheet name="sla seasonal pertahun" sheetId="2" r:id="rId2"/>
    <sheet name="gabungan" sheetId="7" r:id="rId3"/>
    <sheet name="Lama Rob" sheetId="6" r:id="rId4"/>
    <sheet name="SLA pertahun" sheetId="3" r:id="rId5"/>
    <sheet name="SLA Bulanan" sheetId="4" r:id="rId6"/>
    <sheet name="SST Bulanan" sheetId="5" r:id="rId7"/>
    <sheet name="gabungan2" sheetId="9" r:id="rId8"/>
    <sheet name="ONI DMI" sheetId="15" r:id="rId9"/>
    <sheet name="DMI(IOD)" sheetId="10" r:id="rId10"/>
    <sheet name="ENSO(ONI)" sheetId="13" r:id="rId11"/>
    <sheet name="Gabungan3" sheetId="16" r:id="rId12"/>
    <sheet name="ENSO(X)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D36" i="6"/>
  <c r="F36" i="6"/>
  <c r="H36" i="6"/>
  <c r="J36" i="6"/>
  <c r="L36" i="6"/>
  <c r="N36" i="6"/>
  <c r="P36" i="6"/>
  <c r="R36" i="6"/>
  <c r="B36" i="6"/>
  <c r="G9" i="6"/>
  <c r="G10" i="6"/>
  <c r="G11" i="6"/>
  <c r="G12" i="6"/>
  <c r="G13" i="6"/>
  <c r="G14" i="6"/>
  <c r="G15" i="6"/>
  <c r="G16" i="6"/>
  <c r="G17" i="6"/>
  <c r="G18" i="6"/>
  <c r="G19" i="6"/>
  <c r="G8" i="6"/>
  <c r="D19" i="6"/>
  <c r="R4" i="6"/>
  <c r="R3" i="6"/>
  <c r="R2" i="6"/>
</calcChain>
</file>

<file path=xl/sharedStrings.xml><?xml version="1.0" encoding="utf-8"?>
<sst xmlns="http://schemas.openxmlformats.org/spreadsheetml/2006/main" count="645" uniqueCount="126">
  <si>
    <t>Tahun\Bulan</t>
  </si>
  <si>
    <t>DJF</t>
  </si>
  <si>
    <t>MAM</t>
  </si>
  <si>
    <t>JJA</t>
  </si>
  <si>
    <t>SON</t>
  </si>
  <si>
    <t>Tahun</t>
  </si>
  <si>
    <t>SLA</t>
  </si>
  <si>
    <t>rata-rata</t>
  </si>
  <si>
    <t>Bulan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</si>
  <si>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</si>
  <si>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</si>
  <si>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</si>
  <si>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</si>
  <si>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</si>
  <si>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</si>
  <si>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</si>
  <si>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</si>
  <si>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</si>
  <si>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</si>
  <si>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</si>
  <si>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</si>
  <si>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Monthly Climatology SLA (meter)</t>
  </si>
  <si>
    <t>Annual SLA (meter)</t>
  </si>
  <si>
    <t>No.</t>
  </si>
  <si>
    <t>Jumlah Hari Rob</t>
  </si>
  <si>
    <t>Maret</t>
  </si>
  <si>
    <t>Januari</t>
  </si>
  <si>
    <t>Mei</t>
  </si>
  <si>
    <t>Juni</t>
  </si>
  <si>
    <t>Februari</t>
  </si>
  <si>
    <t>Juli</t>
  </si>
  <si>
    <t>Desember</t>
  </si>
  <si>
    <t>April</t>
  </si>
  <si>
    <t>total</t>
  </si>
  <si>
    <t>Jmlh Hari Rob</t>
  </si>
  <si>
    <t>Feburari</t>
  </si>
  <si>
    <t>Agustus</t>
  </si>
  <si>
    <t>September</t>
  </si>
  <si>
    <t>Oktober</t>
  </si>
  <si>
    <t>November</t>
  </si>
  <si>
    <t>SST</t>
  </si>
  <si>
    <t>Monthly Climatology SST (°Celcius)</t>
  </si>
  <si>
    <t>Seasonal</t>
  </si>
  <si>
    <t>DJF 2012</t>
  </si>
  <si>
    <t>MAM 2012</t>
  </si>
  <si>
    <t>JJA 2012</t>
  </si>
  <si>
    <t>SON 2012</t>
  </si>
  <si>
    <t>DJF 2013</t>
  </si>
  <si>
    <t>MAM 2013</t>
  </si>
  <si>
    <t>JJA 2013</t>
  </si>
  <si>
    <t>SON 2013</t>
  </si>
  <si>
    <t>DJF 2014</t>
  </si>
  <si>
    <t>MAM 2014</t>
  </si>
  <si>
    <t>JJA 2014</t>
  </si>
  <si>
    <t>SON 2014</t>
  </si>
  <si>
    <t>DJF 2015</t>
  </si>
  <si>
    <t>MAM 2015</t>
  </si>
  <si>
    <t>JJA 2015</t>
  </si>
  <si>
    <t>SON 2015</t>
  </si>
  <si>
    <t>DJF 2016</t>
  </si>
  <si>
    <t>MAM 2016</t>
  </si>
  <si>
    <t>JJA 2016</t>
  </si>
  <si>
    <t>SON 2016</t>
  </si>
  <si>
    <t>DJF 2017</t>
  </si>
  <si>
    <t>MAM 2017</t>
  </si>
  <si>
    <t>JJA 2017</t>
  </si>
  <si>
    <t>SON 2017</t>
  </si>
  <si>
    <t>DJF 2018</t>
  </si>
  <si>
    <t>MAM 2018</t>
  </si>
  <si>
    <t>JJA 2018</t>
  </si>
  <si>
    <t>SON 2018</t>
  </si>
  <si>
    <t>DJF 2019</t>
  </si>
  <si>
    <t>MAM 2019</t>
  </si>
  <si>
    <t>JJA 2019</t>
  </si>
  <si>
    <t>SON 2019</t>
  </si>
  <si>
    <t>DJF 2020</t>
  </si>
  <si>
    <t>MAM 2020</t>
  </si>
  <si>
    <t>JJA 2020</t>
  </si>
  <si>
    <t>SON 2020</t>
  </si>
  <si>
    <t>Monthly Climatology SLA (Meter)</t>
  </si>
  <si>
    <t>Jan</t>
  </si>
  <si>
    <t>Feb</t>
  </si>
  <si>
    <t>Apr</t>
  </si>
  <si>
    <t>Jun</t>
  </si>
  <si>
    <t>Jul</t>
  </si>
  <si>
    <t>Agu</t>
  </si>
  <si>
    <t>Sep</t>
  </si>
  <si>
    <t>Okt</t>
  </si>
  <si>
    <t>Nov</t>
  </si>
  <si>
    <t>Des</t>
  </si>
  <si>
    <t>Jumlah hari rob</t>
  </si>
  <si>
    <t>YR</t>
  </si>
  <si>
    <t>MON</t>
  </si>
  <si>
    <t>NINO1+2</t>
  </si>
  <si>
    <t>ANOM</t>
  </si>
  <si>
    <t>NINO3</t>
  </si>
  <si>
    <t>NINO4</t>
  </si>
  <si>
    <t>NINO3.4</t>
  </si>
  <si>
    <t>ENSO Type</t>
  </si>
  <si>
    <t>Season</t>
  </si>
  <si>
    <t>ML</t>
  </si>
  <si>
    <t>2011-2012</t>
  </si>
  <si>
    <t>2012-2013</t>
  </si>
  <si>
    <t>2013-2014</t>
  </si>
  <si>
    <t>WE</t>
  </si>
  <si>
    <t>2014-2015</t>
  </si>
  <si>
    <t>VSE</t>
  </si>
  <si>
    <t>2015-2016</t>
  </si>
  <si>
    <t>WL</t>
  </si>
  <si>
    <t>2016-2017</t>
  </si>
  <si>
    <t>2017-2018</t>
  </si>
  <si>
    <t>2018-2019</t>
  </si>
  <si>
    <t>2019-2020</t>
  </si>
  <si>
    <t>2020-2021</t>
  </si>
  <si>
    <t>Kejadian rob</t>
  </si>
  <si>
    <t>Mei 2013</t>
  </si>
  <si>
    <t>Mei 2016</t>
  </si>
  <si>
    <t>Jun-Jul 2016</t>
  </si>
  <si>
    <t>Des 2017</t>
  </si>
  <si>
    <t>Mei 2018</t>
  </si>
  <si>
    <t>Mei 2019</t>
  </si>
  <si>
    <t>Des 2020</t>
  </si>
  <si>
    <t>DMI</t>
  </si>
  <si>
    <t>Oceanic Nino Indeks</t>
  </si>
  <si>
    <t>Dipole Mode Indeks</t>
  </si>
  <si>
    <t>NINO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</si>
</sst>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2" fillId="13" borderId="7" xfId="0" applyFont="1" applyFill="1" applyBorder="1" applyAlignment="1">
      <alignment horizontal="center" wrapText="1"/>
    </xf>
    <xf numFmtId="0" fontId="2" fillId="13" borderId="8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17" fontId="0" fillId="0" borderId="0" xfId="0" applyNumberFormat="1"/>
    <xf numFmtId="0" fontId="0" fillId="0" borderId="1" xfId="0" applyBorder="1"/>
    <xf numFmtId="0" fontId="0" fillId="14" borderId="1" xfId="0" applyFill="1" applyBorder="1"/>
    <xf numFmtId="0" fontId="2" fillId="12" borderId="0" xfId="0" applyFont="1" applyFill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'sst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'sst seasonal pertahun'!$B$2:$B$10</c:f>
              <c:numCache>
                <c:formatCode>General</c:formatCode>
                <c:ptCount val="9"/>
                <c:pt idx="0">
                  <c:v>28.401250362396148</c:v>
                </c:pt>
                <c:pt idx="1">
                  <c:v>28.6145000457763</c:v>
                </c:pt>
                <c:pt idx="2">
                  <c:v>28.533667246500567</c:v>
                </c:pt>
                <c:pt idx="3">
                  <c:v>28.631500562032034</c:v>
                </c:pt>
                <c:pt idx="4">
                  <c:v>28.756167093912705</c:v>
                </c:pt>
                <c:pt idx="5">
                  <c:v>28.5986668268839</c:v>
                </c:pt>
                <c:pt idx="6">
                  <c:v>28.589166959126761</c:v>
                </c:pt>
                <c:pt idx="7">
                  <c:v>28.933667500813737</c:v>
                </c:pt>
                <c:pt idx="8">
                  <c:v>28.722500483194967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6-4943-81F0-BA417C988EED}"/>
            </c:ext>
          </c:extLst>
        </c:ser>
        <c:ser>
          <c:idx val="1"/>
          <c:order val="1"/>
          <c:tx>
            <c:strRef>
              <c:f>'sst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'sst seasonal pertahun'!$C$2:$C$10</c:f>
              <c:numCache>
                <c:formatCode>General</c:formatCode>
                <c:ptCount val="9"/>
                <c:pt idx="0">
                  <c:v>29.309000968933066</c:v>
                </c:pt>
                <c:pt idx="1">
                  <c:v>29.251000722249302</c:v>
                </c:pt>
                <c:pt idx="2">
                  <c:v>29.226333618164034</c:v>
                </c:pt>
                <c:pt idx="3">
                  <c:v>29.270167350769</c:v>
                </c:pt>
                <c:pt idx="4">
                  <c:v>29.313500722249334</c:v>
                </c:pt>
                <c:pt idx="5">
                  <c:v>29.258667627970336</c:v>
                </c:pt>
                <c:pt idx="6">
                  <c:v>29.286500930786101</c:v>
                </c:pt>
                <c:pt idx="7">
                  <c:v>29.572500546773231</c:v>
                </c:pt>
                <c:pt idx="8">
                  <c:v>29.5181674957275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6-4943-81F0-BA417C988EED}"/>
            </c:ext>
          </c:extLst>
        </c:ser>
        <c:ser>
          <c:idx val="2"/>
          <c:order val="2"/>
          <c:tx>
            <c:strRef>
              <c:f>'sst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'sst seasonal pertahun'!$D$2:$D$10</c:f>
              <c:numCache>
                <c:formatCode>General</c:formatCode>
                <c:ptCount val="9"/>
                <c:pt idx="0">
                  <c:v>29.118333498636833</c:v>
                </c:pt>
                <c:pt idx="1">
                  <c:v>29.144333521525031</c:v>
                </c:pt>
                <c:pt idx="2">
                  <c:v>29.21650028228753</c:v>
                </c:pt>
                <c:pt idx="3">
                  <c:v>28.951000213623001</c:v>
                </c:pt>
                <c:pt idx="4">
                  <c:v>29.328499794006301</c:v>
                </c:pt>
                <c:pt idx="5">
                  <c:v>29.125333468119265</c:v>
                </c:pt>
                <c:pt idx="6">
                  <c:v>29.072833697001069</c:v>
                </c:pt>
                <c:pt idx="7">
                  <c:v>29.0691665013631</c:v>
                </c:pt>
                <c:pt idx="8">
                  <c:v>29.344666798909468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6-4943-81F0-BA417C988EED}"/>
            </c:ext>
          </c:extLst>
        </c:ser>
        <c:ser>
          <c:idx val="3"/>
          <c:order val="3"/>
          <c:tx>
            <c:strRef>
              <c:f>'sst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'sst seasonal pertahun'!$E$2:$E$10</c:f>
              <c:numCache>
                <c:formatCode>General</c:formatCode>
                <c:ptCount val="9"/>
                <c:pt idx="0">
                  <c:v>29.777167320251404</c:v>
                </c:pt>
                <c:pt idx="1">
                  <c:v>29.785667419433537</c:v>
                </c:pt>
                <c:pt idx="2">
                  <c:v>29.703000704447401</c:v>
                </c:pt>
                <c:pt idx="3">
                  <c:v>29.579667727152469</c:v>
                </c:pt>
                <c:pt idx="4">
                  <c:v>29.845334053039497</c:v>
                </c:pt>
                <c:pt idx="5">
                  <c:v>29.772833506266235</c:v>
                </c:pt>
                <c:pt idx="6">
                  <c:v>29.690667470296166</c:v>
                </c:pt>
                <c:pt idx="7">
                  <c:v>29.664500236511163</c:v>
                </c:pt>
                <c:pt idx="8">
                  <c:v>29.760000864664665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6-4943-81F0-BA417C98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88623"/>
        <c:axId val="604394863"/>
      </c:scatterChart>
      <c:valAx>
        <c:axId val="6043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4863"/>
        <c:crosses val="autoZero"/>
        <c:crossBetween val="midCat"/>
      </c:valAx>
      <c:valAx>
        <c:axId val="604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 (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</a:t>
                </a:r>
                <a:r>
                  <a:rPr lang="id-ID"/>
                  <a:t>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'SLA pertahun'!$B$1</c:f>
              <c:strCache>
                <c:ptCount val="1"/>
                <c:pt idx="0">
                  <c:v>Annual SLA (meter)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'SLA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'SLA pertahun'!$B$2:$B$10</c:f>
              <c:numCache>
                <c:formatCode>General</c:formatCode>
                <c:ptCount val="9"/>
                <c:pt idx="0">
                  <c:v>8.7933333000000002E-2</c:v>
                </c:pt>
                <c:pt idx="1">
                  <c:v>0.12684166699999999</c:v>
                </c:pt>
                <c:pt idx="2">
                  <c:v>7.4883332999999996E-2</c:v>
                </c:pt>
                <c:pt idx="3">
                  <c:v>3.5874999999999997E-2</c:v>
                </c:pt>
                <c:pt idx="4">
                  <c:v>0.139891667</c:v>
                </c:pt>
                <c:pt idx="5">
                  <c:v>0.105316667</c:v>
                </c:pt>
                <c:pt idx="6">
                  <c:v>8.0641667E-2</c:v>
                </c:pt>
                <c:pt idx="7">
                  <c:v>2.7883333E-2</c:v>
                </c:pt>
                <c:pt idx="8">
                  <c:v>0.105258333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4C31-A65F-3CD8271B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42239"/>
        <c:axId val="435342719"/>
      </c:scatterChart>
      <c:valAx>
        <c:axId val="4353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719"/>
        <c:crosses val="autoZero"/>
        <c:crossBetween val="midCat"/>
      </c:valAx>
      <c:valAx>
        <c:axId val="435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Climatology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Bulanan'!$B$1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'SLA Bulanan'!$A$2:$A$13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'SLA Bulanan'!$B$2:$B$13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8-477B-B346-4721B30B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35519"/>
        <c:axId val="435320639"/>
      </c:lineChart>
      <c:catAx>
        <c:axId val="4353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0639"/>
        <c:crosses val="autoZero"/>
        <c:auto val="1"/>
        <c:lblAlgn val="ctr"/>
        <c:lblOffset val="100"/>
        <c:noMultiLvlLbl val="0"/>
      </c:catAx>
      <c:valAx>
        <c:axId val="435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3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Climatology 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'SST Bulanan'!$B$1</c:f>
              <c:strCache>
                <c:ptCount val="1"/>
                <c:pt idx="0">
                  <c:v>Monthly Climatology SST (°Celcius)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'SST Bulanan'!$A$2:$A$13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'SST Bulanan'!$B$2:$B$13</c:f>
              <c:numCache>
                <c:formatCode>General</c:formatCode>
                <c:ptCount val="12"/>
                <c:pt idx="0">
                  <c:v>28.3800001144409</c:v>
                </c:pt>
                <c:pt idx="1">
                  <c:v>27.831000328063901</c:v>
                </c:pt>
                <c:pt idx="2">
                  <c:v>28.541000366210898</c:v>
                </c:pt>
                <c:pt idx="3">
                  <c:v>29.625500679016099</c:v>
                </c:pt>
                <c:pt idx="4">
                  <c:v>29.329500198364201</c:v>
                </c:pt>
                <c:pt idx="5">
                  <c:v>29.668000221252399</c:v>
                </c:pt>
                <c:pt idx="6">
                  <c:v>28.524000167846602</c:v>
                </c:pt>
                <c:pt idx="7">
                  <c:v>28.659999847412099</c:v>
                </c:pt>
                <c:pt idx="8">
                  <c:v>28.854499816894499</c:v>
                </c:pt>
                <c:pt idx="9">
                  <c:v>29.470500946044901</c:v>
                </c:pt>
                <c:pt idx="10">
                  <c:v>30.195001602172798</c:v>
                </c:pt>
                <c:pt idx="11">
                  <c:v>29.335000038146902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F-4755-8495-FD209F3B71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336959"/>
        <c:axId val="435344159"/>
      </c:lineChart>
      <c:catAx>
        <c:axId val="4353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4159"/>
        <c:crosses val="autoZero"/>
        <c:auto val="1"/>
        <c:lblAlgn val="ctr"/>
        <c:lblOffset val="100"/>
        <c:noMultiLvlLbl val="0"/>
      </c:catAx>
      <c:valAx>
        <c:axId val="4353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>
                    <a:latin typeface="+mn-lt"/>
                  </a:rPr>
                  <a:t>SST </a:t>
                </a:r>
                <a:r>
                  <a:rPr lang="id-ID" sz="1000">
                    <a:latin typeface="+mn-lt"/>
                    <a:cs typeface="Times New Roman" panose="02020603050405020304" pitchFamily="18" charset="0"/>
                  </a:rPr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</a:rPr>
                  <a:t>°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</a:rPr>
                  <a:t>Celcius)</a:t>
                </a:r>
                <a:endParaRPr lang="id-ID" sz="1000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Monthly</a:t>
            </a:r>
            <a:r>
              <a:rPr lang="id-ID" baseline="0"/>
              <a:t> Climatology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gabungan2!$B$1</c:f>
              <c:strCache>
                <c:ptCount val="1"/>
                <c:pt idx="0">
                  <c:v>Monthly Climatology SST (°Celcius)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gabungan2!$B$2:$B$13</c:f>
              <c:numCache>
                <c:formatCode>General</c:formatCode>
                <c:ptCount val="12"/>
                <c:pt idx="0">
                  <c:v>28.3800001144409</c:v>
                </c:pt>
                <c:pt idx="1">
                  <c:v>27.831000328063901</c:v>
                </c:pt>
                <c:pt idx="2">
                  <c:v>28.541000366210898</c:v>
                </c:pt>
                <c:pt idx="3">
                  <c:v>29.625500679016099</c:v>
                </c:pt>
                <c:pt idx="4">
                  <c:v>29.329500198364201</c:v>
                </c:pt>
                <c:pt idx="5">
                  <c:v>29.668000221252399</c:v>
                </c:pt>
                <c:pt idx="6">
                  <c:v>28.524000167846602</c:v>
                </c:pt>
                <c:pt idx="7">
                  <c:v>28.659999847412099</c:v>
                </c:pt>
                <c:pt idx="8">
                  <c:v>28.854499816894499</c:v>
                </c:pt>
                <c:pt idx="9">
                  <c:v>29.470500946044901</c:v>
                </c:pt>
                <c:pt idx="10">
                  <c:v>30.195001602172798</c:v>
                </c:pt>
                <c:pt idx="11">
                  <c:v>29.335000038146902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0-4EDA-AF00-1AFDFC78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4303"/>
        <c:axId val="604395823"/>
      </c:lineChart>
      <c:lineChart>
        <c:grouping val="standard"/>
        <c:varyColors val="0"/>
        <c:ser>
          <c:idx val="1"/>
          <c:order val="1"/>
          <c:tx>
            <c:strRef>
              <c:f>gabungan2!$C$1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gabungan2!$C$2:$C$13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0-4EDA-AF00-1AFDFC78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83823"/>
        <c:axId val="604396303"/>
      </c:lineChart>
      <c:catAx>
        <c:axId val="6043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5823"/>
        <c:crosses val="autoZero"/>
        <c:auto val="1"/>
        <c:lblAlgn val="ctr"/>
        <c:lblOffset val="100"/>
        <c:noMultiLvlLbl val="0"/>
      </c:catAx>
      <c:valAx>
        <c:axId val="604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</a:t>
                </a:r>
                <a:r>
                  <a:rPr lang="id-ID" baseline="0"/>
                  <a:t> (</a:t>
                </a:r>
                <a:r>
                  <a:rPr lang="id-ID" sz="1000" b="0" i="0" u="none" strike="noStrike" baseline="0">
                    <a:effectLst/>
                  </a:rPr>
                  <a:t>°</a:t>
                </a:r>
                <a:r>
                  <a:rPr lang="id-ID" baseline="0"/>
                  <a:t>Celcius)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4303"/>
        <c:crosses val="autoZero"/>
        <c:crossBetween val="between"/>
      </c:valAx>
      <c:valAx>
        <c:axId val="60439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3823"/>
        <c:crosses val="max"/>
        <c:crossBetween val="between"/>
      </c:valAx>
      <c:catAx>
        <c:axId val="60438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39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ONI</a:t>
            </a:r>
            <a:r>
              <a:rPr lang="id-ID" baseline="0"/>
              <a:t> DMI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'ONI DMI'!$B$1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'ONI DMI'!$B$2:$B$37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F-4BAF-B4C0-DAA72A036BCD}"/>
            </c:ext>
          </c:extLst>
        </c:ser>
        <c:ser>
          <c:idx val="1"/>
          <c:order val="1"/>
          <c:tx>
            <c:strRef>
              <c:f>'ONI DMI'!$C$1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'ONI DMI'!$A$2:$A$37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'ONI DMI'!$C$2:$C$37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F-4BAF-B4C0-DAA72A03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59968"/>
        <c:axId val="893961888"/>
      </c:lineChart>
      <c:catAx>
        <c:axId val="893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61888"/>
        <c:crosses val="autoZero"/>
        <c:auto val="1"/>
        <c:lblAlgn val="ctr"/>
        <c:lblOffset val="100"/>
        <c:noMultiLvlLbl val="0"/>
      </c:catAx>
      <c:valAx>
        <c:axId val="893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'DMI(IOD)'!$H$14</c:f>
              <c:strCache>
                <c:ptCount val="1"/>
                <c:pt idx="0">
                  <c:v>Dipole Mode Indeks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'DMI(IOD)'!$G$15:$G$50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'DMI(IOD)'!$H$15:$H$50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A-42DB-BA15-1E50665B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82528"/>
        <c:axId val="893978688"/>
      </c:lineChart>
      <c:catAx>
        <c:axId val="8939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78688"/>
        <c:crosses val="autoZero"/>
        <c:auto val="1"/>
        <c:lblAlgn val="ctr"/>
        <c:lblOffset val="100"/>
        <c:noMultiLvlLbl val="0"/>
      </c:catAx>
      <c:valAx>
        <c:axId val="893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'ENSO(ONI)'!$I$1</c:f>
              <c:strCache>
                <c:ptCount val="1"/>
                <c:pt idx="0">
                  <c:v>Oceanic Nino Indeks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'ENSO(ONI)'!$H$2:$H$37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'ENSO(ONI)'!$I$2:$I$37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6E4-B463-BD6962B2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17088"/>
        <c:axId val="894013248"/>
      </c:lineChart>
      <c:catAx>
        <c:axId val="894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4013248"/>
        <c:crosses val="autoZero"/>
        <c:auto val="1"/>
        <c:lblAlgn val="ctr"/>
        <c:lblOffset val="100"/>
        <c:noMultiLvlLbl val="0"/>
      </c:catAx>
      <c:valAx>
        <c:axId val="894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40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Gabungan3!$B$2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Gabungan3!$B$3:$B$38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6-48F9-AF3F-7B359E36FB71}"/>
            </c:ext>
          </c:extLst>
        </c:ser>
        <c:ser>
          <c:idx val="2"/>
          <c:order val="2"/>
          <c:tx>
            <c:strRef>
              <c:f>Gabungan3!$D$2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Gabungan3!$D$3:$D$38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6-48F9-AF3F-7B359E36FB71}"/>
            </c:ext>
          </c:extLst>
        </c:ser>
        <c:ser>
          <c:idx val="3"/>
          <c:order val="3"/>
          <c:tx>
            <c:strRef>
              <c:f>Gabungan3!$E$2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Gabungan3!$E$3:$E$38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6-48F9-AF3F-7B359E36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399"/>
        <c:axId val="435319199"/>
      </c:lineChart>
      <c:lineChart>
        <c:grouping val="standard"/>
        <c:varyColors val="0"/>
        <c:ser>
          <c:idx val="1"/>
          <c:order val="1"/>
          <c:tx>
            <c:strRef>
              <c:f>Gabungan3!$C$2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Gabungan3!$A$3:$A$38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Gabungan3!$C$3:$C$38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6-48F9-AF3F-7B359E36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35152"/>
        <c:axId val="655123776"/>
      </c:lineChart>
      <c:catAx>
        <c:axId val="4353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noMultiLvlLbl val="0"/>
      </c:catAx>
      <c:valAx>
        <c:axId val="43531919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ASST (°Celcius), 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valAx>
        <c:axId val="65512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935152"/>
        <c:crosses val="max"/>
        <c:crossBetween val="between"/>
      </c:valAx>
      <c:catAx>
        <c:axId val="53493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12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Gabungan3!$S$2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Gabungan3!$S$3:$S$38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6-459D-B4C8-805B4998B5C3}"/>
            </c:ext>
          </c:extLst>
        </c:ser>
        <c:ser>
          <c:idx val="2"/>
          <c:order val="2"/>
          <c:tx>
            <c:strRef>
              <c:f>Gabungan3!$T$2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Gabungan3!$T$3:$T$38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6-459D-B4C8-805B4998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36848"/>
        <c:axId val="720742128"/>
      </c:lineChart>
      <c:lineChart>
        <c:grouping val="standard"/>
        <c:varyColors val="0"/>
        <c:ser>
          <c:idx val="0"/>
          <c:order val="0"/>
          <c:tx>
            <c:strRef>
              <c:f>Gabungan3!$R$2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Gabungan3!$Q$3:$Q$38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Gabungan3!$R$3:$R$38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59D-B4C8-805B4998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33968"/>
        <c:axId val="720746928"/>
      </c:lineChart>
      <c:catAx>
        <c:axId val="720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42128"/>
        <c:crosses val="autoZero"/>
        <c:auto val="1"/>
        <c:lblAlgn val="ctr"/>
        <c:lblOffset val="100"/>
        <c:tickLblSkip val="1"/>
        <c:noMultiLvlLbl val="0"/>
      </c:catAx>
      <c:valAx>
        <c:axId val="720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36848"/>
        <c:crosses val="autoZero"/>
        <c:crossBetween val="between"/>
      </c:valAx>
      <c:valAx>
        <c:axId val="7207469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33968"/>
        <c:crosses val="max"/>
        <c:crossBetween val="between"/>
      </c:valAx>
      <c:catAx>
        <c:axId val="72073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74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</a:t>
            </a:r>
            <a:r>
              <a:rPr lang="id-ID" baseline="0"/>
              <a:t> Average SST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Gabungan3!$B$40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Gabungan3!$B$41:$B$76</c:f>
              <c:numCache>
                <c:formatCode>General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B69-A090-E9D4AE66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79600"/>
        <c:axId val="719972880"/>
      </c:lineChart>
      <c:lineChart>
        <c:grouping val="stacked"/>
        <c:varyColors val="0"/>
        <c:ser>
          <c:idx val="1"/>
          <c:order val="1"/>
          <c:tx>
            <c:strRef>
              <c:f>Gabungan3!$C$40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Gabungan3!$C$41:$C$76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B69-A090-E9D4AE667BE9}"/>
            </c:ext>
          </c:extLst>
        </c:ser>
        <c:ser>
          <c:idx val="2"/>
          <c:order val="2"/>
          <c:tx>
            <c:strRef>
              <c:f>Gabungan3!$D$40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Gabungan3!$A$41:$A$76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Gabungan3!$D$41:$D$76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3-4B69-A090-E9D4AE66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40688"/>
        <c:axId val="720754128"/>
      </c:lineChart>
      <c:catAx>
        <c:axId val="7199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2880"/>
        <c:crosses val="autoZero"/>
        <c:auto val="1"/>
        <c:lblAlgn val="ctr"/>
        <c:lblOffset val="100"/>
        <c:tickLblSkip val="1"/>
        <c:noMultiLvlLbl val="0"/>
      </c:catAx>
      <c:valAx>
        <c:axId val="719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9979600"/>
        <c:crosses val="autoZero"/>
        <c:crossBetween val="between"/>
      </c:valAx>
      <c:valAx>
        <c:axId val="720754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0740688"/>
        <c:crosses val="max"/>
        <c:crossBetween val="between"/>
      </c:valAx>
      <c:catAx>
        <c:axId val="72074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75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'sla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'sla seasonal pertahun'!$B$2:$B$10</c:f>
              <c:numCache>
                <c:formatCode>General</c:formatCode>
                <c:ptCount val="9"/>
                <c:pt idx="0">
                  <c:v>0.14924999999999999</c:v>
                </c:pt>
                <c:pt idx="1">
                  <c:v>8.8633333333333342E-2</c:v>
                </c:pt>
                <c:pt idx="2">
                  <c:v>9.2900000000000024E-2</c:v>
                </c:pt>
                <c:pt idx="3">
                  <c:v>7.8666666666666676E-2</c:v>
                </c:pt>
                <c:pt idx="4">
                  <c:v>2.9800000000000004E-2</c:v>
                </c:pt>
                <c:pt idx="5">
                  <c:v>0.12470000000000002</c:v>
                </c:pt>
                <c:pt idx="6">
                  <c:v>0.12570000000000001</c:v>
                </c:pt>
                <c:pt idx="7">
                  <c:v>5.2033333333333327E-2</c:v>
                </c:pt>
                <c:pt idx="8">
                  <c:v>-2.7999999999999982E-3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F3B-90A1-914EBF086AFA}"/>
            </c:ext>
          </c:extLst>
        </c:ser>
        <c:ser>
          <c:idx val="1"/>
          <c:order val="1"/>
          <c:tx>
            <c:strRef>
              <c:f>'sla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'sla seasonal pertahun'!$C$2:$C$10</c:f>
              <c:numCache>
                <c:formatCode>General</c:formatCode>
                <c:ptCount val="9"/>
                <c:pt idx="0">
                  <c:v>0.15559999999999999</c:v>
                </c:pt>
                <c:pt idx="1">
                  <c:v>0.16646666666666665</c:v>
                </c:pt>
                <c:pt idx="2">
                  <c:v>8.2366666666666657E-2</c:v>
                </c:pt>
                <c:pt idx="3">
                  <c:v>6.5499999999999989E-2</c:v>
                </c:pt>
                <c:pt idx="4">
                  <c:v>0.10210000000000001</c:v>
                </c:pt>
                <c:pt idx="5">
                  <c:v>9.5100000000000004E-2</c:v>
                </c:pt>
                <c:pt idx="6">
                  <c:v>0.10389999999999999</c:v>
                </c:pt>
                <c:pt idx="7">
                  <c:v>7.3799999999999991E-2</c:v>
                </c:pt>
                <c:pt idx="8">
                  <c:v>0.1179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4-4F3B-90A1-914EBF086AFA}"/>
            </c:ext>
          </c:extLst>
        </c:ser>
        <c:ser>
          <c:idx val="2"/>
          <c:order val="2"/>
          <c:tx>
            <c:strRef>
              <c:f>'sla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'sla seasonal pertahun'!$D$2:$D$10</c:f>
              <c:numCache>
                <c:formatCode>General</c:formatCode>
                <c:ptCount val="9"/>
                <c:pt idx="0">
                  <c:v>7.2366666666666662E-2</c:v>
                </c:pt>
                <c:pt idx="1">
                  <c:v>0.15889999999999999</c:v>
                </c:pt>
                <c:pt idx="2">
                  <c:v>0.13043333333333332</c:v>
                </c:pt>
                <c:pt idx="3">
                  <c:v>5.0266666666666661E-2</c:v>
                </c:pt>
                <c:pt idx="4">
                  <c:v>0.21526666666666663</c:v>
                </c:pt>
                <c:pt idx="5">
                  <c:v>0.1089</c:v>
                </c:pt>
                <c:pt idx="6">
                  <c:v>7.6600000000000001E-2</c:v>
                </c:pt>
                <c:pt idx="7">
                  <c:v>4.1033333333333331E-2</c:v>
                </c:pt>
                <c:pt idx="8">
                  <c:v>0.15060000000000001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4-4F3B-90A1-914EBF086AFA}"/>
            </c:ext>
          </c:extLst>
        </c:ser>
        <c:ser>
          <c:idx val="3"/>
          <c:order val="3"/>
          <c:tx>
            <c:strRef>
              <c:f>'sla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'sla seasonal pertahun'!$E$2:$E$10</c:f>
              <c:numCache>
                <c:formatCode>General</c:formatCode>
                <c:ptCount val="9"/>
                <c:pt idx="0">
                  <c:v>-1.5999999999999996E-3</c:v>
                </c:pt>
                <c:pt idx="1">
                  <c:v>6.7933333333333332E-2</c:v>
                </c:pt>
                <c:pt idx="2">
                  <c:v>1.2499999999999999E-2</c:v>
                </c:pt>
                <c:pt idx="3">
                  <c:v>-2.3433333333333334E-2</c:v>
                </c:pt>
                <c:pt idx="4">
                  <c:v>0.16619999999999999</c:v>
                </c:pt>
                <c:pt idx="5">
                  <c:v>8.0333333333333326E-2</c:v>
                </c:pt>
                <c:pt idx="6">
                  <c:v>5.4933333333333334E-2</c:v>
                </c:pt>
                <c:pt idx="7">
                  <c:v>-1.8733333333333334E-2</c:v>
                </c:pt>
                <c:pt idx="8">
                  <c:v>9.7133333333333335E-2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4-4F3B-90A1-914EBF08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9903"/>
        <c:axId val="604415983"/>
      </c:scatterChart>
      <c:valAx>
        <c:axId val="6044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5983"/>
        <c:crosses val="autoZero"/>
        <c:crossBetween val="midCat"/>
      </c:valAx>
      <c:valAx>
        <c:axId val="604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</a:t>
            </a:r>
            <a:r>
              <a:rPr lang="id-ID" baseline="0"/>
              <a:t> 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gabungan!$B$1:$B$2</c:f>
              <c:strCache>
                <c:ptCount val="2"/>
                <c:pt idx="0">
                  <c:v>SLA</c:v>
                </c:pt>
                <c:pt idx="1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gabungan!$B$3:$B$11</c:f>
              <c:numCache>
                <c:formatCode>0.00</c:formatCode>
                <c:ptCount val="9"/>
                <c:pt idx="0">
                  <c:v>0.14924999999999999</c:v>
                </c:pt>
                <c:pt idx="1">
                  <c:v>8.8633333333333342E-2</c:v>
                </c:pt>
                <c:pt idx="2">
                  <c:v>9.2900000000000024E-2</c:v>
                </c:pt>
                <c:pt idx="3">
                  <c:v>7.8666666666666676E-2</c:v>
                </c:pt>
                <c:pt idx="4">
                  <c:v>2.9800000000000004E-2</c:v>
                </c:pt>
                <c:pt idx="5">
                  <c:v>0.12470000000000002</c:v>
                </c:pt>
                <c:pt idx="6">
                  <c:v>0.12570000000000001</c:v>
                </c:pt>
                <c:pt idx="7">
                  <c:v>5.2033333333333327E-2</c:v>
                </c:pt>
                <c:pt idx="8">
                  <c:v>-2.7999999999999982E-3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6D9-8212-78CC78FFE796}"/>
            </c:ext>
          </c:extLst>
        </c:ser>
        <c:ser>
          <c:idx val="1"/>
          <c:order val="1"/>
          <c:tx>
            <c:strRef>
              <c:f>gabungan!$C$1:$C$2</c:f>
              <c:strCache>
                <c:ptCount val="2"/>
                <c:pt idx="0">
                  <c:v>SLA</c:v>
                </c:pt>
                <c:pt idx="1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gabungan!$C$3:$C$11</c:f>
              <c:numCache>
                <c:formatCode>0.00</c:formatCode>
                <c:ptCount val="9"/>
                <c:pt idx="0">
                  <c:v>0.15559999999999999</c:v>
                </c:pt>
                <c:pt idx="1">
                  <c:v>0.16646666666666665</c:v>
                </c:pt>
                <c:pt idx="2">
                  <c:v>8.2366666666666657E-2</c:v>
                </c:pt>
                <c:pt idx="3">
                  <c:v>6.5499999999999989E-2</c:v>
                </c:pt>
                <c:pt idx="4">
                  <c:v>0.10210000000000001</c:v>
                </c:pt>
                <c:pt idx="5">
                  <c:v>9.5100000000000004E-2</c:v>
                </c:pt>
                <c:pt idx="6">
                  <c:v>0.10389999999999999</c:v>
                </c:pt>
                <c:pt idx="7">
                  <c:v>7.3799999999999991E-2</c:v>
                </c:pt>
                <c:pt idx="8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6D9-8212-78CC78FFE796}"/>
            </c:ext>
          </c:extLst>
        </c:ser>
        <c:ser>
          <c:idx val="2"/>
          <c:order val="2"/>
          <c:tx>
            <c:strRef>
              <c:f>gabungan!$D$1:$D$2</c:f>
              <c:strCache>
                <c:ptCount val="2"/>
                <c:pt idx="0">
                  <c:v>SLA</c:v>
                </c:pt>
                <c:pt idx="1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gabungan!$D$3:$D$11</c:f>
              <c:numCache>
                <c:formatCode>0.00</c:formatCode>
                <c:ptCount val="9"/>
                <c:pt idx="0">
                  <c:v>7.2366666666666662E-2</c:v>
                </c:pt>
                <c:pt idx="1">
                  <c:v>0.15889999999999999</c:v>
                </c:pt>
                <c:pt idx="2">
                  <c:v>0.13043333333333332</c:v>
                </c:pt>
                <c:pt idx="3">
                  <c:v>5.0266666666666661E-2</c:v>
                </c:pt>
                <c:pt idx="4">
                  <c:v>0.21526666666666663</c:v>
                </c:pt>
                <c:pt idx="5">
                  <c:v>0.1089</c:v>
                </c:pt>
                <c:pt idx="6">
                  <c:v>7.6600000000000001E-2</c:v>
                </c:pt>
                <c:pt idx="7">
                  <c:v>4.1033333333333331E-2</c:v>
                </c:pt>
                <c:pt idx="8">
                  <c:v>0.15060000000000001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1-46D9-8212-78CC78FFE796}"/>
            </c:ext>
          </c:extLst>
        </c:ser>
        <c:ser>
          <c:idx val="3"/>
          <c:order val="3"/>
          <c:tx>
            <c:strRef>
              <c:f>gabungan!$E$1:$E$2</c:f>
              <c:strCache>
                <c:ptCount val="2"/>
                <c:pt idx="0">
                  <c:v>SLA</c:v>
                </c:pt>
                <c:pt idx="1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gabungan!$E$3:$E$11</c:f>
              <c:numCache>
                <c:formatCode>0.00</c:formatCode>
                <c:ptCount val="9"/>
                <c:pt idx="0">
                  <c:v>-1.5999999999999996E-3</c:v>
                </c:pt>
                <c:pt idx="1">
                  <c:v>6.7933333333333332E-2</c:v>
                </c:pt>
                <c:pt idx="2">
                  <c:v>1.2499999999999999E-2</c:v>
                </c:pt>
                <c:pt idx="3">
                  <c:v>-2.3433333333333334E-2</c:v>
                </c:pt>
                <c:pt idx="4">
                  <c:v>0.16619999999999999</c:v>
                </c:pt>
                <c:pt idx="5">
                  <c:v>8.0333333333333326E-2</c:v>
                </c:pt>
                <c:pt idx="6">
                  <c:v>5.4933333333333334E-2</c:v>
                </c:pt>
                <c:pt idx="7">
                  <c:v>-1.8733333333333334E-2</c:v>
                </c:pt>
                <c:pt idx="8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1-46D9-8212-78CC78FF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15503"/>
        <c:axId val="604430383"/>
      </c:lineChart>
      <c:lineChart>
        <c:grouping val="standard"/>
        <c:varyColors val="0"/>
        <c:ser>
          <c:idx val="4"/>
          <c:order val="4"/>
          <c:tx>
            <c:strRef>
              <c:f>gabungan!$F$1:$F$2</c:f>
              <c:strCache>
                <c:ptCount val="2"/>
                <c:pt idx="0">
                  <c:v>SST</c:v>
                </c:pt>
                <c:pt idx="1">
                  <c:v>DJF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gabungan!$F$3:$F$11</c:f>
              <c:numCache>
                <c:formatCode>0.00</c:formatCode>
                <c:ptCount val="9"/>
                <c:pt idx="0">
                  <c:v>28.401250362396148</c:v>
                </c:pt>
                <c:pt idx="1">
                  <c:v>28.6145000457763</c:v>
                </c:pt>
                <c:pt idx="2">
                  <c:v>28.533667246500567</c:v>
                </c:pt>
                <c:pt idx="3">
                  <c:v>28.631500562032034</c:v>
                </c:pt>
                <c:pt idx="4">
                  <c:v>28.756167093912705</c:v>
                </c:pt>
                <c:pt idx="5">
                  <c:v>28.5986668268839</c:v>
                </c:pt>
                <c:pt idx="6">
                  <c:v>28.589166959126761</c:v>
                </c:pt>
                <c:pt idx="7">
                  <c:v>28.933667500813737</c:v>
                </c:pt>
                <c:pt idx="8">
                  <c:v>28.722500483194967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1-46D9-8212-78CC78FFE796}"/>
            </c:ext>
          </c:extLst>
        </c:ser>
        <c:ser>
          <c:idx val="5"/>
          <c:order val="5"/>
          <c:tx>
            <c:strRef>
              <c:f>gabungan!$G$1:$G$2</c:f>
              <c:strCache>
                <c:ptCount val="2"/>
                <c:pt idx="0">
                  <c:v>SST</c:v>
                </c:pt>
                <c:pt idx="1">
                  <c:v>MAM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gabungan!$G$3:$G$11</c:f>
              <c:numCache>
                <c:formatCode>0.00</c:formatCode>
                <c:ptCount val="9"/>
                <c:pt idx="0">
                  <c:v>29.309000968933066</c:v>
                </c:pt>
                <c:pt idx="1">
                  <c:v>29.251000722249302</c:v>
                </c:pt>
                <c:pt idx="2">
                  <c:v>29.226333618164034</c:v>
                </c:pt>
                <c:pt idx="3">
                  <c:v>29.270167350769</c:v>
                </c:pt>
                <c:pt idx="4">
                  <c:v>29.313500722249334</c:v>
                </c:pt>
                <c:pt idx="5">
                  <c:v>29.258667627970336</c:v>
                </c:pt>
                <c:pt idx="6">
                  <c:v>29.286500930786101</c:v>
                </c:pt>
                <c:pt idx="7">
                  <c:v>29.572500546773231</c:v>
                </c:pt>
                <c:pt idx="8">
                  <c:v>29.5181674957275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1-46D9-8212-78CC78FFE796}"/>
            </c:ext>
          </c:extLst>
        </c:ser>
        <c:ser>
          <c:idx val="6"/>
          <c:order val="6"/>
          <c:tx>
            <c:strRef>
              <c:f>gabungan!$H$1:$H$2</c:f>
              <c:strCache>
                <c:ptCount val="2"/>
                <c:pt idx="0">
                  <c:v>SST</c:v>
                </c:pt>
                <c:pt idx="1">
                  <c:v>JJA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gabungan!$H$3:$H$11</c:f>
              <c:numCache>
                <c:formatCode>0.00</c:formatCode>
                <c:ptCount val="9"/>
                <c:pt idx="0">
                  <c:v>29.118333498636833</c:v>
                </c:pt>
                <c:pt idx="1">
                  <c:v>29.144333521525031</c:v>
                </c:pt>
                <c:pt idx="2">
                  <c:v>29.21650028228753</c:v>
                </c:pt>
                <c:pt idx="3">
                  <c:v>28.951000213623001</c:v>
                </c:pt>
                <c:pt idx="4">
                  <c:v>29.328499794006301</c:v>
                </c:pt>
                <c:pt idx="5">
                  <c:v>29.125333468119265</c:v>
                </c:pt>
                <c:pt idx="6">
                  <c:v>29.072833697001069</c:v>
                </c:pt>
                <c:pt idx="7">
                  <c:v>29.0691665013631</c:v>
                </c:pt>
                <c:pt idx="8">
                  <c:v>29.344666798909468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1-46D9-8212-78CC78FFE796}"/>
            </c:ext>
          </c:extLst>
        </c:ser>
        <c:ser>
          <c:idx val="7"/>
          <c:order val="7"/>
          <c:tx>
            <c:strRef>
              <c:f>gabungan!$I$1:$I$2</c:f>
              <c:strCache>
                <c:ptCount val="2"/>
                <c:pt idx="0">
                  <c:v>SST</c:v>
                </c:pt>
                <c:pt idx="1">
                  <c:v>SON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gabungan!$A$3:$A$11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gabungan!$I$3:$I$11</c:f>
              <c:numCache>
                <c:formatCode>0.00</c:formatCode>
                <c:ptCount val="9"/>
                <c:pt idx="0">
                  <c:v>29.777167320251404</c:v>
                </c:pt>
                <c:pt idx="1">
                  <c:v>29.785667419433537</c:v>
                </c:pt>
                <c:pt idx="2">
                  <c:v>29.703000704447401</c:v>
                </c:pt>
                <c:pt idx="3">
                  <c:v>29.579667727152469</c:v>
                </c:pt>
                <c:pt idx="4">
                  <c:v>29.845334053039497</c:v>
                </c:pt>
                <c:pt idx="5">
                  <c:v>29.772833506266235</c:v>
                </c:pt>
                <c:pt idx="6">
                  <c:v>29.690667470296166</c:v>
                </c:pt>
                <c:pt idx="7">
                  <c:v>29.664500236511163</c:v>
                </c:pt>
                <c:pt idx="8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E1-46D9-8212-78CC78FF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8319"/>
        <c:axId val="435323039"/>
      </c:lineChart>
      <c:catAx>
        <c:axId val="6044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30383"/>
        <c:crosses val="autoZero"/>
        <c:auto val="1"/>
        <c:lblAlgn val="ctr"/>
        <c:lblOffset val="100"/>
        <c:noMultiLvlLbl val="0"/>
      </c:catAx>
      <c:valAx>
        <c:axId val="6044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</a:t>
                </a:r>
                <a:r>
                  <a:rPr lang="id-ID" baseline="0"/>
                  <a:t> (Meter)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5503"/>
        <c:crosses val="autoZero"/>
        <c:crossBetween val="between"/>
      </c:valAx>
      <c:valAx>
        <c:axId val="435323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SST  (</a:t>
                </a:r>
                <a:r>
                  <a:rPr lang="id-ID" sz="1000" b="0" i="0" u="none" strike="noStrike" baseline="0">
                    <a:effectLst/>
                  </a:rPr>
                  <a:t>°Celcius)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8319"/>
        <c:crosses val="max"/>
        <c:crossBetween val="between"/>
      </c:valAx>
      <c:catAx>
        <c:axId val="4353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23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gabungan!$B$14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gabungan!$A$15:$A$50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gabungan!$B$15:$B$50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6-467F-B484-869F5D79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6399"/>
        <c:axId val="435319199"/>
      </c:lineChart>
      <c:lineChart>
        <c:grouping val="standard"/>
        <c:varyColors val="0"/>
        <c:ser>
          <c:idx val="1"/>
          <c:order val="1"/>
          <c:tx>
            <c:strRef>
              <c:f>gabungan!$C$14</c:f>
              <c:strCache>
                <c:ptCount val="1"/>
                <c:pt idx="0">
                  <c:v>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gabungan!$A$15:$A$50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gabungan!$C$15:$C$50</c:f>
              <c:numCache>
                <c:formatCode>0.00</c:formatCode>
                <c:ptCount val="36"/>
                <c:pt idx="0">
                  <c:v>28.401250362396148</c:v>
                </c:pt>
                <c:pt idx="1">
                  <c:v>29.309000968933066</c:v>
                </c:pt>
                <c:pt idx="2">
                  <c:v>29.118333498636833</c:v>
                </c:pt>
                <c:pt idx="3">
                  <c:v>29.777167320251404</c:v>
                </c:pt>
                <c:pt idx="4">
                  <c:v>28.6145000457763</c:v>
                </c:pt>
                <c:pt idx="5">
                  <c:v>29.251000722249302</c:v>
                </c:pt>
                <c:pt idx="6">
                  <c:v>29.144333521525031</c:v>
                </c:pt>
                <c:pt idx="7">
                  <c:v>29.785667419433537</c:v>
                </c:pt>
                <c:pt idx="8">
                  <c:v>28.533667246500567</c:v>
                </c:pt>
                <c:pt idx="9">
                  <c:v>29.226333618164034</c:v>
                </c:pt>
                <c:pt idx="10">
                  <c:v>29.21650028228753</c:v>
                </c:pt>
                <c:pt idx="11">
                  <c:v>29.703000704447401</c:v>
                </c:pt>
                <c:pt idx="12">
                  <c:v>28.631500562032034</c:v>
                </c:pt>
                <c:pt idx="13">
                  <c:v>29.270167350769</c:v>
                </c:pt>
                <c:pt idx="14">
                  <c:v>28.951000213623001</c:v>
                </c:pt>
                <c:pt idx="15">
                  <c:v>29.579667727152469</c:v>
                </c:pt>
                <c:pt idx="16">
                  <c:v>28.756167093912705</c:v>
                </c:pt>
                <c:pt idx="17">
                  <c:v>29.313500722249334</c:v>
                </c:pt>
                <c:pt idx="18">
                  <c:v>29.328499794006301</c:v>
                </c:pt>
                <c:pt idx="19">
                  <c:v>29.845334053039497</c:v>
                </c:pt>
                <c:pt idx="20">
                  <c:v>28.5986668268839</c:v>
                </c:pt>
                <c:pt idx="21">
                  <c:v>29.258667627970336</c:v>
                </c:pt>
                <c:pt idx="22">
                  <c:v>29.125333468119265</c:v>
                </c:pt>
                <c:pt idx="23">
                  <c:v>29.772833506266235</c:v>
                </c:pt>
                <c:pt idx="24">
                  <c:v>28.589166959126761</c:v>
                </c:pt>
                <c:pt idx="25">
                  <c:v>29.286500930786101</c:v>
                </c:pt>
                <c:pt idx="26">
                  <c:v>29.072833697001069</c:v>
                </c:pt>
                <c:pt idx="27">
                  <c:v>29.690667470296166</c:v>
                </c:pt>
                <c:pt idx="28">
                  <c:v>28.933667500813737</c:v>
                </c:pt>
                <c:pt idx="29">
                  <c:v>29.572500546773231</c:v>
                </c:pt>
                <c:pt idx="30">
                  <c:v>29.0691665013631</c:v>
                </c:pt>
                <c:pt idx="31">
                  <c:v>29.664500236511163</c:v>
                </c:pt>
                <c:pt idx="32">
                  <c:v>28.722500483194967</c:v>
                </c:pt>
                <c:pt idx="33">
                  <c:v>29.5181674957275</c:v>
                </c:pt>
                <c:pt idx="34">
                  <c:v>29.344666798909468</c:v>
                </c:pt>
                <c:pt idx="35">
                  <c:v>29.760000864664665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6-467F-B484-869F5D79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21599"/>
        <c:axId val="435320159"/>
      </c:lineChart>
      <c:catAx>
        <c:axId val="435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tickLblSkip val="1"/>
        <c:noMultiLvlLbl val="0"/>
      </c:catAx>
      <c:valAx>
        <c:axId val="435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valAx>
        <c:axId val="435320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SST  (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°Celcius)</a:t>
                </a:r>
                <a:endParaRPr lang="id-ID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1599"/>
        <c:crosses val="max"/>
        <c:crossBetween val="between"/>
      </c:valAx>
      <c:catAx>
        <c:axId val="43532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2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Banyak Kejadian Banjir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'Lama Rob'!$Q$2:$Q$5</c:f>
              <c:strCache>
                <c:ptCount val="4"/>
                <c:pt idx="0">
                  <c:v>DJF</c:v>
                </c:pt>
                <c:pt idx="1">
                  <c:v>MAM</c:v>
                </c:pt>
                <c:pt idx="2">
                  <c:v>JJA</c:v>
                </c:pt>
                <c:pt idx="3">
                  <c:v>SON</c:v>
                </c:pt>
              </c:strCache>
            </c:strRef>
          </c:cat>
          <c:val>
            <c:numRef>
              <c:f>'Lama Rob'!$R$2:$R$5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4114-98F2-A4942A6A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4408783"/>
        <c:axId val="604410703"/>
      </c:barChart>
      <c:catAx>
        <c:axId val="604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0703"/>
        <c:crosses val="autoZero"/>
        <c:auto val="1"/>
        <c:lblAlgn val="ctr"/>
        <c:lblOffset val="100"/>
        <c:noMultiLvlLbl val="0"/>
      </c:catAx>
      <c:valAx>
        <c:axId val="6044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Kejadian</a:t>
            </a:r>
            <a:r>
              <a:rPr lang="id-ID" baseline="0"/>
              <a:t> Banjir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'Lama Rob'!$A$24</c:f>
              <c:strCache>
                <c:ptCount val="1"/>
                <c:pt idx="0">
                  <c:v>Januari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Rob'!$B$24:$R$24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6E7-A735-70A9F8F15473}"/>
            </c:ext>
          </c:extLst>
        </c:ser>
        <c:ser>
          <c:idx val="1"/>
          <c:order val="1"/>
          <c:tx>
            <c:strRef>
              <c:f>'Lama Rob'!$A$25</c:f>
              <c:strCache>
                <c:ptCount val="1"/>
                <c:pt idx="0">
                  <c:v>Feburari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Rob'!$B$25:$R$25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6E7-A735-70A9F8F15473}"/>
            </c:ext>
          </c:extLst>
        </c:ser>
        <c:ser>
          <c:idx val="2"/>
          <c:order val="2"/>
          <c:tx>
            <c:strRef>
              <c:f>'Lama Rob'!$A$26</c:f>
              <c:strCache>
                <c:ptCount val="1"/>
                <c:pt idx="0">
                  <c:v>Maret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Rob'!$B$26:$R$26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2-46E7-A735-70A9F8F15473}"/>
            </c:ext>
          </c:extLst>
        </c:ser>
        <c:ser>
          <c:idx val="3"/>
          <c:order val="3"/>
          <c:tx>
            <c:strRef>
              <c:f>'Lama Rob'!$A$27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Rob'!$B$27:$R$27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2-46E7-A735-70A9F8F15473}"/>
            </c:ext>
          </c:extLst>
        </c:ser>
        <c:ser>
          <c:idx val="4"/>
          <c:order val="4"/>
          <c:tx>
            <c:strRef>
              <c:f>'Lama Rob'!$A$28</c:f>
              <c:strCache>
                <c:ptCount val="1"/>
                <c:pt idx="0">
                  <c:v>Mei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Rob'!$B$28:$R$28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2-46E7-A735-70A9F8F15473}"/>
            </c:ext>
          </c:extLst>
        </c:ser>
        <c:ser>
          <c:idx val="5"/>
          <c:order val="5"/>
          <c:tx>
            <c:strRef>
              <c:f>'Lama Rob'!$A$29</c:f>
              <c:strCache>
                <c:ptCount val="1"/>
                <c:pt idx="0">
                  <c:v>Juni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Rob'!$B$29:$R$29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2-46E7-A735-70A9F8F15473}"/>
            </c:ext>
          </c:extLst>
        </c:ser>
        <c:ser>
          <c:idx val="6"/>
          <c:order val="6"/>
          <c:tx>
            <c:strRef>
              <c:f>'Lama Rob'!$A$30</c:f>
              <c:strCache>
                <c:ptCount val="1"/>
                <c:pt idx="0">
                  <c:v>Juli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Rob'!$B$30:$R$30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2-46E7-A735-70A9F8F15473}"/>
            </c:ext>
          </c:extLst>
        </c:ser>
        <c:ser>
          <c:idx val="7"/>
          <c:order val="7"/>
          <c:tx>
            <c:strRef>
              <c:f>'Lama Rob'!$A$31</c:f>
              <c:strCache>
                <c:ptCount val="1"/>
                <c:pt idx="0">
                  <c:v>Agustus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Rob'!$B$31:$R$31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02-46E7-A735-70A9F8F15473}"/>
            </c:ext>
          </c:extLst>
        </c:ser>
        <c:ser>
          <c:idx val="8"/>
          <c:order val="8"/>
          <c:tx>
            <c:strRef>
              <c:f>'Lama Rob'!$A$32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Rob'!$B$32:$R$32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02-46E7-A735-70A9F8F15473}"/>
            </c:ext>
          </c:extLst>
        </c:ser>
        <c:ser>
          <c:idx val="9"/>
          <c:order val="9"/>
          <c:tx>
            <c:strRef>
              <c:f>'Lama Rob'!$A$33</c:f>
              <c:strCache>
                <c:ptCount val="1"/>
                <c:pt idx="0">
                  <c:v>Oktober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Rob'!$B$33:$R$33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02-46E7-A735-70A9F8F15473}"/>
            </c:ext>
          </c:extLst>
        </c:ser>
        <c:ser>
          <c:idx val="10"/>
          <c:order val="10"/>
          <c:tx>
            <c:strRef>
              <c:f>'Lama Rob'!$A$34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Rob'!$B$34:$R$34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02-46E7-A735-70A9F8F15473}"/>
            </c:ext>
          </c:extLst>
        </c:ser>
        <c:ser>
          <c:idx val="11"/>
          <c:order val="11"/>
          <c:tx>
            <c:strRef>
              <c:f>'Lama Rob'!$A$35</c:f>
              <c:strCache>
                <c:ptCount val="1"/>
                <c:pt idx="0">
                  <c:v>Desember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'Lama Rob'!$B$35:$R$35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02-46E7-A735-70A9F8F1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5300479"/>
        <c:axId val="435296159"/>
      </c:barChart>
      <c:catAx>
        <c:axId val="4353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296159"/>
        <c:crosses val="autoZero"/>
        <c:auto val="1"/>
        <c:lblAlgn val="ctr"/>
        <c:lblOffset val="100"/>
        <c:noMultiLvlLbl val="0"/>
      </c:catAx>
      <c:valAx>
        <c:axId val="4352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'Lama Rob'!$G$7</c:f>
              <c:strCache>
                <c:ptCount val="1"/>
                <c:pt idx="0">
                  <c:v>Jumlah Hari Rob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'Lama Rob'!$F$8:$F$19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'Lama Rob'!$G$8:$G$19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4-40BA-8F66-ACFCB8E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767376"/>
        <c:axId val="402751056"/>
      </c:barChart>
      <c:catAx>
        <c:axId val="40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1056"/>
        <c:crosses val="autoZero"/>
        <c:auto val="1"/>
        <c:lblAlgn val="ctr"/>
        <c:lblOffset val="100"/>
        <c:noMultiLvlLbl val="0"/>
      </c:catAx>
      <c:valAx>
        <c:axId val="40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'Lama Rob'!$B$38</c:f>
              <c:strCache>
                <c:ptCount val="1"/>
                <c:pt idx="0">
                  <c:v>Jumlah hari rob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'Lama Rob'!$A$39:$A$47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'Lama Rob'!$B$39:$B$47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17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0-4865-960E-EAE3CE3C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205312"/>
        <c:axId val="510201952"/>
      </c:barChart>
      <c:catAx>
        <c:axId val="510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1952"/>
        <c:crosses val="autoZero"/>
        <c:auto val="1"/>
        <c:lblAlgn val="ctr"/>
        <c:lblOffset val="100"/>
        <c:noMultiLvlLbl val="0"/>
      </c:catAx>
      <c:valAx>
        <c:axId val="5102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'Lama Rob'!$M$38</c:f>
              <c:strCache>
                <c:ptCount val="1"/>
                <c:pt idx="0">
                  <c:v>Jumlah hari 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'Lama Rob'!$L$39:$L$74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'Lama Rob'!$M$39:$M$74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D8E-968D-F46D1108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54896"/>
        <c:axId val="402766416"/>
      </c:barChart>
      <c:catAx>
        <c:axId val="4027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6416"/>
        <c:crosses val="autoZero"/>
        <c:auto val="1"/>
        <c:lblAlgn val="ctr"/>
        <c:lblOffset val="100"/>
        <c:noMultiLvlLbl val="0"/>
      </c:catAx>
      <c:valAx>
        <c:axId val="402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92868</xdr:rowOff>
    </xdr:from>
    <xdr:to>
      <xdr:col>13</xdr:col>
      <xdr:colOff>502443</xdr:colOff>
      <xdr:row>22</xdr:row>
      <xdr:rowOff>121443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DBDC3B3A-9399-407F-2E11-0FBAA02D8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230981</xdr:colOff>
      <xdr:row>28</xdr:row>
      <xdr:rowOff>111918</xdr:rowOff>
    </xdr:from>
    <xdr:to>
      <xdr:col>15</xdr:col>
      <xdr:colOff>269081</xdr:colOff>
      <xdr:row>43</xdr:row>
      <xdr:rowOff>140493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14657ABB-FC28-AE93-5ADC-30C92D79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335756</xdr:colOff>
      <xdr:row>0</xdr:row>
      <xdr:rowOff>483394</xdr:rowOff>
    </xdr:from>
    <xdr:to>
      <xdr:col>16</xdr:col>
      <xdr:colOff>373856</xdr:colOff>
      <xdr:row>7</xdr:row>
      <xdr:rowOff>221456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2F7FFD2-7E39-601D-E190-F16EBDA85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273842</xdr:colOff>
      <xdr:row>2</xdr:row>
      <xdr:rowOff>83343</xdr:rowOff>
    </xdr:from>
    <xdr:to>
      <xdr:col>15</xdr:col>
      <xdr:colOff>142874</xdr:colOff>
      <xdr:row>17</xdr:row>
      <xdr:rowOff>111918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06C98D8-65CB-4FA5-9FA8-F58C6FE52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305801</xdr:colOff>
      <xdr:row>3</xdr:row>
      <xdr:rowOff>182480</xdr:rowOff>
    </xdr:from>
    <xdr:to>
      <xdr:col>26</xdr:col>
      <xdr:colOff>380999</xdr:colOff>
      <xdr:row>17</xdr:row>
      <xdr:rowOff>118311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96ED7C4-71CA-A12F-E1C2-E7D06851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424569</xdr:colOff>
      <xdr:row>39</xdr:row>
      <xdr:rowOff>168613</xdr:rowOff>
    </xdr:from>
    <xdr:to>
      <xdr:col>15</xdr:col>
      <xdr:colOff>243191</xdr:colOff>
      <xdr:row>52</xdr:row>
      <xdr:rowOff>99954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306938F0-1792-B2E2-D14F-594258EF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7</xdr:row>
      <xdr:rowOff>92868</xdr:rowOff>
    </xdr:from>
    <xdr:to>
      <xdr:col>11</xdr:col>
      <xdr:colOff>440531</xdr:colOff>
      <xdr:row>22</xdr:row>
      <xdr:rowOff>121443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B2B9512E-A99A-04D6-AC98-9094A32B2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97631</xdr:colOff>
      <xdr:row>1</xdr:row>
      <xdr:rowOff>26194</xdr:rowOff>
    </xdr:from>
    <xdr:to>
      <xdr:col>16</xdr:col>
      <xdr:colOff>135731</xdr:colOff>
      <xdr:row>12</xdr:row>
      <xdr:rowOff>71438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76D447F1-6D3F-C0CA-0E3A-4A3ADAAF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164306</xdr:colOff>
      <xdr:row>13</xdr:row>
      <xdr:rowOff>2380</xdr:rowOff>
    </xdr:from>
    <xdr:to>
      <xdr:col>18</xdr:col>
      <xdr:colOff>592882</xdr:colOff>
      <xdr:row>28</xdr:row>
      <xdr:rowOff>30955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42BDBB0-96DE-C331-A750-652E2DD2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288131</xdr:colOff>
      <xdr:row>1</xdr:row>
      <xdr:rowOff>21430</xdr:rowOff>
    </xdr:from>
    <xdr:to>
      <xdr:col>25</xdr:col>
      <xdr:colOff>326231</xdr:colOff>
      <xdr:row>16</xdr:row>
      <xdr:rowOff>50005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A0F3BBF5-7B6B-FCE5-8159-E2E7A28C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402431</xdr:colOff>
      <xdr:row>20</xdr:row>
      <xdr:rowOff>154781</xdr:rowOff>
    </xdr:from>
    <xdr:to>
      <xdr:col>25</xdr:col>
      <xdr:colOff>440531</xdr:colOff>
      <xdr:row>36</xdr:row>
      <xdr:rowOff>2381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1C4FE363-F321-5269-A3D8-0C9ADFE3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473868</xdr:colOff>
      <xdr:row>4</xdr:row>
      <xdr:rowOff>16668</xdr:rowOff>
    </xdr:from>
    <xdr:to>
      <xdr:col>14</xdr:col>
      <xdr:colOff>511968</xdr:colOff>
      <xdr:row>19</xdr:row>
      <xdr:rowOff>45243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F3E380B4-FC15-9951-116E-DE65EA64D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478630</xdr:colOff>
      <xdr:row>37</xdr:row>
      <xdr:rowOff>69056</xdr:rowOff>
    </xdr:from>
    <xdr:to>
      <xdr:col>9</xdr:col>
      <xdr:colOff>178592</xdr:colOff>
      <xdr:row>52</xdr:row>
      <xdr:rowOff>97631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3F5FEADC-5223-3BC7-DA79-B9008FA4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495904</xdr:colOff>
      <xdr:row>38</xdr:row>
      <xdr:rowOff>72268</xdr:rowOff>
    </xdr:from>
    <xdr:to>
      <xdr:col>20</xdr:col>
      <xdr:colOff>335642</xdr:colOff>
      <xdr:row>53</xdr:row>
      <xdr:rowOff>94040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B63A35A1-1F1C-8675-6824-4B2DAB45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531019</xdr:colOff>
      <xdr:row>3</xdr:row>
      <xdr:rowOff>40480</xdr:rowOff>
    </xdr:from>
    <xdr:to>
      <xdr:col>11</xdr:col>
      <xdr:colOff>569119</xdr:colOff>
      <xdr:row>18</xdr:row>
      <xdr:rowOff>69055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E781C72-8F88-0269-D175-DBDEE269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4</xdr:row>
      <xdr:rowOff>16668</xdr:rowOff>
    </xdr:from>
    <xdr:to>
      <xdr:col>13</xdr:col>
      <xdr:colOff>116680</xdr:colOff>
      <xdr:row>19</xdr:row>
      <xdr:rowOff>45243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E219E0C-E680-27C8-9618-9454846F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478630</xdr:colOff>
      <xdr:row>7</xdr:row>
      <xdr:rowOff>92868</xdr:rowOff>
    </xdr:from>
    <xdr:to>
      <xdr:col>12</xdr:col>
      <xdr:colOff>516730</xdr:colOff>
      <xdr:row>22</xdr:row>
      <xdr:rowOff>121443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4641212-A32C-B44D-34C6-C626B674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502443</xdr:colOff>
      <xdr:row>6</xdr:row>
      <xdr:rowOff>40480</xdr:rowOff>
    </xdr:from>
    <xdr:to>
      <xdr:col>10</xdr:col>
      <xdr:colOff>540543</xdr:colOff>
      <xdr:row>21</xdr:row>
      <xdr:rowOff>69055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CF6E758-E530-8F40-4C88-3BFF5B9C7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526256</xdr:colOff>
      <xdr:row>0</xdr:row>
      <xdr:rowOff>426243</xdr:rowOff>
    </xdr:from>
    <xdr:to>
      <xdr:col>11</xdr:col>
      <xdr:colOff>564356</xdr:colOff>
      <xdr:row>13</xdr:row>
      <xdr:rowOff>169068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E1CEB30-D6F6-DD43-2AA0-431AB5D6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B785-419D-4259-96D7-6146A293D381}">
  <dimension ref="A1:E10"/>
  <sheetViews>
    <sheetView zoomScale="85" workbookViewId="0">
      <selection activeCell="F29" sqref="F29"/>
    </sheetView>
  </sheetViews>
  <sheetFormatPr defaultRowHeight="14.25" x14ac:dyDescent="0.45"/>
  <sheetData>
    <row r="1" spans="1: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45">
      <c r="A2" s="7">
        <v>2012</v>
      </c>
      <c r="B2" s="1">
        <v>28.401250362396148</v>
      </c>
      <c r="C2" s="1">
        <v>29.309000968933066</v>
      </c>
      <c r="D2" s="1">
        <v>29.118333498636833</v>
      </c>
      <c r="E2" s="1">
        <v>29.777167320251404</v>
      </c>
    </row>
    <row r="3" spans="1:5" x14ac:dyDescent="0.45">
      <c r="A3" s="7">
        <v>2013</v>
      </c>
      <c r="B3" s="1">
        <v>28.6145000457763</v>
      </c>
      <c r="C3" s="1">
        <v>29.251000722249302</v>
      </c>
      <c r="D3" s="1">
        <v>29.144333521525031</v>
      </c>
      <c r="E3" s="1">
        <v>29.785667419433537</v>
      </c>
    </row>
    <row r="4" spans="1:5" x14ac:dyDescent="0.45">
      <c r="A4" s="7">
        <v>2014</v>
      </c>
      <c r="B4" s="1">
        <v>28.533667246500567</v>
      </c>
      <c r="C4" s="1">
        <v>29.226333618164034</v>
      </c>
      <c r="D4" s="1">
        <v>29.21650028228753</v>
      </c>
      <c r="E4" s="1">
        <v>29.703000704447401</v>
      </c>
    </row>
    <row r="5" spans="1:5" x14ac:dyDescent="0.45">
      <c r="A5" s="7">
        <v>2015</v>
      </c>
      <c r="B5" s="1">
        <v>28.631500562032034</v>
      </c>
      <c r="C5" s="1">
        <v>29.270167350769</v>
      </c>
      <c r="D5" s="1">
        <v>28.951000213623001</v>
      </c>
      <c r="E5" s="1">
        <v>29.579667727152469</v>
      </c>
    </row>
    <row r="6" spans="1:5" x14ac:dyDescent="0.45">
      <c r="A6" s="7">
        <v>2016</v>
      </c>
      <c r="B6" s="1">
        <v>28.756167093912705</v>
      </c>
      <c r="C6" s="1">
        <v>29.313500722249334</v>
      </c>
      <c r="D6" s="1">
        <v>29.328499794006301</v>
      </c>
      <c r="E6" s="1">
        <v>29.845334053039497</v>
      </c>
    </row>
    <row r="7" spans="1:5" x14ac:dyDescent="0.45">
      <c r="A7" s="7">
        <v>2017</v>
      </c>
      <c r="B7" s="1">
        <v>28.5986668268839</v>
      </c>
      <c r="C7" s="1">
        <v>29.258667627970336</v>
      </c>
      <c r="D7" s="1">
        <v>29.125333468119265</v>
      </c>
      <c r="E7" s="1">
        <v>29.772833506266235</v>
      </c>
    </row>
    <row r="8" spans="1:5" x14ac:dyDescent="0.45">
      <c r="A8" s="7">
        <v>2018</v>
      </c>
      <c r="B8" s="1">
        <v>28.589166959126761</v>
      </c>
      <c r="C8" s="1">
        <v>29.286500930786101</v>
      </c>
      <c r="D8" s="1">
        <v>29.072833697001069</v>
      </c>
      <c r="E8" s="1">
        <v>29.690667470296166</v>
      </c>
    </row>
    <row r="9" spans="1:5" x14ac:dyDescent="0.45">
      <c r="A9" s="7">
        <v>2019</v>
      </c>
      <c r="B9" s="1">
        <v>28.933667500813737</v>
      </c>
      <c r="C9" s="1">
        <v>29.572500546773231</v>
      </c>
      <c r="D9" s="1">
        <v>29.0691665013631</v>
      </c>
      <c r="E9" s="1">
        <v>29.664500236511163</v>
      </c>
    </row>
    <row r="10" spans="1:5" x14ac:dyDescent="0.45">
      <c r="A10" s="7">
        <v>2020</v>
      </c>
      <c r="B10" s="1">
        <v>28.722500483194967</v>
      </c>
      <c r="C10" s="1">
        <v>29.5181674957275</v>
      </c>
      <c r="D10" s="1">
        <v>29.344666798909468</v>
      </c>
      <c r="E10" s="1">
        <v>29.760000864664665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DA0-B18D-4364-9704-0AF905A1B2B0}">
  <dimension ref="A1:N159"/>
  <sheetViews>
    <sheetView topLeftCell="F25" workbookViewId="0">
      <selection activeCell="S47" sqref="S47"/>
    </sheetView>
  </sheetViews>
  <sheetFormatPr defaultRowHeight="14.25" x14ac:dyDescent="0.45"/>
  <sheetData>
    <row r="1" spans="1:14" x14ac:dyDescent="0.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45">
      <c r="B2">
        <v>2012</v>
      </c>
      <c r="C2">
        <v>4.5999999999999999E-2</v>
      </c>
      <c r="D2">
        <v>-7.8E-2</v>
      </c>
      <c r="E2">
        <v>2.5999999999999999E-2</v>
      </c>
      <c r="F2">
        <v>-0.27100000000000002</v>
      </c>
      <c r="G2">
        <v>-0.37</v>
      </c>
      <c r="H2">
        <v>1E-3</v>
      </c>
      <c r="I2">
        <v>0.54600000000000004</v>
      </c>
      <c r="J2">
        <v>0.65200000000000002</v>
      </c>
      <c r="K2">
        <v>0.45300000000000001</v>
      </c>
      <c r="L2">
        <v>0.11</v>
      </c>
      <c r="M2">
        <v>-0.1</v>
      </c>
      <c r="N2">
        <v>0.26800000000000002</v>
      </c>
    </row>
    <row r="3" spans="1:14" x14ac:dyDescent="0.45">
      <c r="B3">
        <v>2013</v>
      </c>
      <c r="C3">
        <v>-6.5000000000000002E-2</v>
      </c>
      <c r="D3">
        <v>0.189</v>
      </c>
      <c r="E3">
        <v>8.3000000000000004E-2</v>
      </c>
      <c r="F3">
        <v>-0.29699999999999999</v>
      </c>
      <c r="G3">
        <v>-0.50600000000000001</v>
      </c>
      <c r="H3">
        <v>-0.497</v>
      </c>
      <c r="I3">
        <v>-0.18</v>
      </c>
      <c r="J3">
        <v>-0.19400000000000001</v>
      </c>
      <c r="K3">
        <v>-0.31</v>
      </c>
      <c r="L3">
        <v>-0.16800000000000001</v>
      </c>
      <c r="M3">
        <v>0.19900000000000001</v>
      </c>
      <c r="N3">
        <v>0.14099999999999999</v>
      </c>
    </row>
    <row r="4" spans="1:14" x14ac:dyDescent="0.45">
      <c r="B4">
        <v>2014</v>
      </c>
      <c r="C4">
        <v>-0.10100000000000001</v>
      </c>
      <c r="D4">
        <v>-8.8999999999999996E-2</v>
      </c>
      <c r="E4">
        <v>-0.151</v>
      </c>
      <c r="F4">
        <v>-5.8000000000000003E-2</v>
      </c>
      <c r="G4">
        <v>-9.1999999999999998E-2</v>
      </c>
      <c r="H4">
        <v>-2.8000000000000001E-2</v>
      </c>
      <c r="I4">
        <v>-0.36299999999999999</v>
      </c>
      <c r="J4">
        <v>-0.372</v>
      </c>
      <c r="K4">
        <v>-0.14499999999999999</v>
      </c>
      <c r="L4">
        <v>0.14099999999999999</v>
      </c>
      <c r="M4">
        <v>0.01</v>
      </c>
      <c r="N4">
        <v>4.5999999999999999E-2</v>
      </c>
    </row>
    <row r="5" spans="1:14" x14ac:dyDescent="0.45">
      <c r="B5">
        <v>2015</v>
      </c>
      <c r="C5">
        <v>-0.1</v>
      </c>
      <c r="D5">
        <v>-0.34499999999999997</v>
      </c>
      <c r="E5">
        <v>-0.24099999999999999</v>
      </c>
      <c r="F5">
        <v>-8.0000000000000002E-3</v>
      </c>
      <c r="G5">
        <v>0.24</v>
      </c>
      <c r="H5">
        <v>0.29599999999999999</v>
      </c>
      <c r="I5">
        <v>0.22500000000000001</v>
      </c>
      <c r="J5">
        <v>0.56699999999999995</v>
      </c>
      <c r="K5">
        <v>0.29399999999999998</v>
      </c>
      <c r="L5">
        <v>0.48299999999999998</v>
      </c>
      <c r="M5">
        <v>0.34699999999999998</v>
      </c>
      <c r="N5">
        <v>0.27200000000000002</v>
      </c>
    </row>
    <row r="6" spans="1:14" x14ac:dyDescent="0.45">
      <c r="B6">
        <v>2016</v>
      </c>
      <c r="C6">
        <v>0.26600000000000001</v>
      </c>
      <c r="D6">
        <v>-0.11</v>
      </c>
      <c r="E6">
        <v>-8.9999999999999993E-3</v>
      </c>
      <c r="F6">
        <v>0.14599999999999999</v>
      </c>
      <c r="G6">
        <v>-0.113</v>
      </c>
      <c r="H6">
        <v>-0.443</v>
      </c>
      <c r="I6">
        <v>-0.75800000000000001</v>
      </c>
      <c r="J6">
        <v>-0.44400000000000001</v>
      </c>
      <c r="K6">
        <v>-0.437</v>
      </c>
      <c r="L6">
        <v>-0.372</v>
      </c>
      <c r="M6">
        <v>-0.38200000000000001</v>
      </c>
      <c r="N6">
        <v>-0.31</v>
      </c>
    </row>
    <row r="7" spans="1:14" x14ac:dyDescent="0.45">
      <c r="B7">
        <v>2017</v>
      </c>
      <c r="C7">
        <v>-8.5999999999999993E-2</v>
      </c>
      <c r="D7">
        <v>0.10100000000000001</v>
      </c>
      <c r="E7">
        <v>0.35699999999999998</v>
      </c>
      <c r="F7">
        <v>0.499</v>
      </c>
      <c r="G7">
        <v>0.53600000000000003</v>
      </c>
      <c r="H7">
        <v>0.42399999999999999</v>
      </c>
      <c r="I7">
        <v>0.52</v>
      </c>
      <c r="J7">
        <v>0.34899999999999998</v>
      </c>
      <c r="K7">
        <v>3.4000000000000002E-2</v>
      </c>
      <c r="L7">
        <v>1.6E-2</v>
      </c>
      <c r="M7">
        <v>0.28899999999999998</v>
      </c>
      <c r="N7">
        <v>0.109</v>
      </c>
    </row>
    <row r="8" spans="1:14" x14ac:dyDescent="0.45">
      <c r="B8">
        <v>2018</v>
      </c>
      <c r="C8">
        <v>-0.2</v>
      </c>
      <c r="D8">
        <v>0.215</v>
      </c>
      <c r="E8">
        <v>-0.12</v>
      </c>
      <c r="F8">
        <v>-8.3000000000000004E-2</v>
      </c>
      <c r="G8">
        <v>0.122</v>
      </c>
      <c r="H8">
        <v>0.155</v>
      </c>
      <c r="I8">
        <v>5.2999999999999999E-2</v>
      </c>
      <c r="J8">
        <v>0.122</v>
      </c>
      <c r="K8">
        <v>0.60399999999999998</v>
      </c>
      <c r="L8">
        <v>0.68500000000000005</v>
      </c>
      <c r="M8">
        <v>0.5</v>
      </c>
      <c r="N8">
        <v>0.309</v>
      </c>
    </row>
    <row r="9" spans="1:14" x14ac:dyDescent="0.45">
      <c r="B9">
        <v>2019</v>
      </c>
      <c r="C9">
        <v>0.38700000000000001</v>
      </c>
      <c r="D9">
        <v>0.41599999999999998</v>
      </c>
      <c r="E9">
        <v>0.224</v>
      </c>
      <c r="F9">
        <v>0.25800000000000001</v>
      </c>
      <c r="G9">
        <v>0.53900000000000003</v>
      </c>
      <c r="H9">
        <v>0.60499999999999998</v>
      </c>
      <c r="I9">
        <v>0.59699999999999998</v>
      </c>
      <c r="J9">
        <v>0.436</v>
      </c>
      <c r="K9">
        <v>0.89300000000000002</v>
      </c>
      <c r="L9">
        <v>0.96399999999999997</v>
      </c>
      <c r="M9">
        <v>0.83499999999999996</v>
      </c>
      <c r="N9">
        <v>0.24299999999999999</v>
      </c>
    </row>
    <row r="10" spans="1:14" x14ac:dyDescent="0.45">
      <c r="B10">
        <v>2020</v>
      </c>
      <c r="C10">
        <v>0.17299999999999999</v>
      </c>
      <c r="D10">
        <v>5.3999999999999999E-2</v>
      </c>
      <c r="E10">
        <v>1.9E-2</v>
      </c>
      <c r="F10">
        <v>-1.0999999999999999E-2</v>
      </c>
      <c r="G10">
        <v>0.29799999999999999</v>
      </c>
      <c r="H10">
        <v>0.45400000000000001</v>
      </c>
      <c r="I10">
        <v>0.32</v>
      </c>
      <c r="J10">
        <v>-0.183</v>
      </c>
      <c r="K10">
        <v>-0.19</v>
      </c>
      <c r="L10">
        <v>7.3999999999999996E-2</v>
      </c>
      <c r="M10">
        <v>0.02</v>
      </c>
      <c r="N10">
        <v>0.03</v>
      </c>
    </row>
    <row r="14" spans="1:14" x14ac:dyDescent="0.45">
      <c r="A14" t="s">
        <v>42</v>
      </c>
      <c r="B14" t="s">
        <v>122</v>
      </c>
      <c r="G14" s="34" t="s">
        <v>42</v>
      </c>
      <c r="H14" s="34" t="s">
        <v>124</v>
      </c>
    </row>
    <row r="15" spans="1:14" x14ac:dyDescent="0.45">
      <c r="A15" t="s">
        <v>43</v>
      </c>
      <c r="B15">
        <f>AVERAGE(A52:A53)</f>
        <v>-1.6E-2</v>
      </c>
      <c r="G15" s="33" t="s">
        <v>43</v>
      </c>
      <c r="H15" s="33">
        <v>-1.6E-2</v>
      </c>
    </row>
    <row r="16" spans="1:14" x14ac:dyDescent="0.45">
      <c r="A16" t="s">
        <v>44</v>
      </c>
      <c r="B16">
        <f>AVERAGE(A54:A56)</f>
        <v>-0.20499999999999999</v>
      </c>
      <c r="G16" s="33" t="s">
        <v>44</v>
      </c>
      <c r="H16" s="33">
        <v>-0.20499999999999999</v>
      </c>
    </row>
    <row r="17" spans="1:8" x14ac:dyDescent="0.45">
      <c r="A17" t="s">
        <v>45</v>
      </c>
      <c r="B17">
        <f>AVERAGE(A57:A59)</f>
        <v>0.39966666666666667</v>
      </c>
      <c r="G17" s="33" t="s">
        <v>45</v>
      </c>
      <c r="H17" s="33">
        <v>0.39966666666666667</v>
      </c>
    </row>
    <row r="18" spans="1:8" x14ac:dyDescent="0.45">
      <c r="A18" t="s">
        <v>46</v>
      </c>
      <c r="B18">
        <f>AVERAGE(A60:A62)</f>
        <v>0.15433333333333335</v>
      </c>
      <c r="G18" s="33" t="s">
        <v>46</v>
      </c>
      <c r="H18" s="33">
        <v>0.15433333333333335</v>
      </c>
    </row>
    <row r="19" spans="1:8" x14ac:dyDescent="0.45">
      <c r="A19" t="s">
        <v>47</v>
      </c>
      <c r="B19">
        <f>AVERAGE(A63:A65)</f>
        <v>0.13066666666666668</v>
      </c>
      <c r="G19" s="33" t="s">
        <v>47</v>
      </c>
      <c r="H19" s="33">
        <v>0.13066666666666668</v>
      </c>
    </row>
    <row r="20" spans="1:8" x14ac:dyDescent="0.45">
      <c r="A20" t="s">
        <v>48</v>
      </c>
      <c r="B20">
        <f>AVERAGE(A66:A68)</f>
        <v>-0.24</v>
      </c>
      <c r="G20" s="33" t="s">
        <v>48</v>
      </c>
      <c r="H20" s="33">
        <v>-0.24</v>
      </c>
    </row>
    <row r="21" spans="1:8" x14ac:dyDescent="0.45">
      <c r="A21" t="s">
        <v>49</v>
      </c>
      <c r="B21">
        <f>AVERAGE(A69:A71)</f>
        <v>-0.29033333333333333</v>
      </c>
      <c r="G21" s="33" t="s">
        <v>49</v>
      </c>
      <c r="H21" s="33">
        <v>-0.29033333333333333</v>
      </c>
    </row>
    <row r="22" spans="1:8" x14ac:dyDescent="0.45">
      <c r="A22" t="s">
        <v>50</v>
      </c>
      <c r="B22" s="17">
        <f>AVERAGE(A72:A74)</f>
        <v>-9.2999999999999985E-2</v>
      </c>
      <c r="G22" s="33" t="s">
        <v>50</v>
      </c>
      <c r="H22" s="33">
        <v>-9.2999999999999985E-2</v>
      </c>
    </row>
    <row r="23" spans="1:8" x14ac:dyDescent="0.45">
      <c r="A23" t="s">
        <v>51</v>
      </c>
      <c r="B23">
        <f>AVERAGE(A75:A77)</f>
        <v>-1.6333333333333339E-2</v>
      </c>
      <c r="G23" s="33" t="s">
        <v>51</v>
      </c>
      <c r="H23" s="33">
        <v>-1.6333333333333339E-2</v>
      </c>
    </row>
    <row r="24" spans="1:8" x14ac:dyDescent="0.45">
      <c r="A24" t="s">
        <v>52</v>
      </c>
      <c r="B24">
        <f>AVERAGE(A78:A80)</f>
        <v>-0.10033333333333333</v>
      </c>
      <c r="G24" s="33" t="s">
        <v>52</v>
      </c>
      <c r="H24" s="33">
        <v>-0.10033333333333333</v>
      </c>
    </row>
    <row r="25" spans="1:8" x14ac:dyDescent="0.45">
      <c r="A25" t="s">
        <v>53</v>
      </c>
      <c r="B25">
        <f>AVERAGE(A81:A83)</f>
        <v>-0.25433333333333336</v>
      </c>
      <c r="G25" s="33" t="s">
        <v>53</v>
      </c>
      <c r="H25" s="33">
        <v>-0.25433333333333336</v>
      </c>
    </row>
    <row r="26" spans="1:8" x14ac:dyDescent="0.45">
      <c r="A26" t="s">
        <v>54</v>
      </c>
      <c r="B26">
        <f>AVERAGE(A84:A86)</f>
        <v>1.9999999999999987E-3</v>
      </c>
      <c r="G26" s="33" t="s">
        <v>54</v>
      </c>
      <c r="H26" s="33">
        <v>1.9999999999999987E-3</v>
      </c>
    </row>
    <row r="27" spans="1:8" x14ac:dyDescent="0.45">
      <c r="A27" t="s">
        <v>55</v>
      </c>
      <c r="B27">
        <f ca="1">AVERAGE(OFFSET($A$87, (ROW()-ROW($B$27))*3, 0, 3, 1))</f>
        <v>-0.13299999999999998</v>
      </c>
      <c r="G27" s="33" t="s">
        <v>55</v>
      </c>
      <c r="H27" s="33">
        <v>-0.13299999999999998</v>
      </c>
    </row>
    <row r="28" spans="1:8" x14ac:dyDescent="0.45">
      <c r="A28" t="s">
        <v>56</v>
      </c>
      <c r="B28">
        <f t="shared" ref="B28:B50" ca="1" si="0">AVERAGE(OFFSET($A$87, (ROW()-ROW($B$27))*3, 0, 3, 1))</f>
        <v>-3.0000000000000027E-3</v>
      </c>
      <c r="G28" s="33" t="s">
        <v>56</v>
      </c>
      <c r="H28" s="33">
        <v>-3.0000000000000027E-3</v>
      </c>
    </row>
    <row r="29" spans="1:8" x14ac:dyDescent="0.45">
      <c r="A29" t="s">
        <v>57</v>
      </c>
      <c r="B29">
        <f t="shared" ca="1" si="0"/>
        <v>0.36266666666666669</v>
      </c>
      <c r="G29" s="33" t="s">
        <v>57</v>
      </c>
      <c r="H29" s="33">
        <v>0.36266666666666669</v>
      </c>
    </row>
    <row r="30" spans="1:8" x14ac:dyDescent="0.45">
      <c r="A30" t="s">
        <v>58</v>
      </c>
      <c r="B30">
        <f t="shared" ca="1" si="0"/>
        <v>0.37466666666666665</v>
      </c>
      <c r="G30" s="33" t="s">
        <v>58</v>
      </c>
      <c r="H30" s="33">
        <v>0.37466666666666665</v>
      </c>
    </row>
    <row r="31" spans="1:8" x14ac:dyDescent="0.45">
      <c r="A31" t="s">
        <v>59</v>
      </c>
      <c r="B31">
        <f t="shared" ca="1" si="0"/>
        <v>0.14266666666666669</v>
      </c>
      <c r="G31" s="33" t="s">
        <v>59</v>
      </c>
      <c r="H31" s="33">
        <v>0.14266666666666669</v>
      </c>
    </row>
    <row r="32" spans="1:8" x14ac:dyDescent="0.45">
      <c r="A32" t="s">
        <v>60</v>
      </c>
      <c r="B32">
        <f t="shared" ca="1" si="0"/>
        <v>7.9999999999999932E-3</v>
      </c>
      <c r="G32" s="33" t="s">
        <v>60</v>
      </c>
      <c r="H32" s="33">
        <v>7.9999999999999932E-3</v>
      </c>
    </row>
    <row r="33" spans="1:8" x14ac:dyDescent="0.45">
      <c r="A33" t="s">
        <v>61</v>
      </c>
      <c r="B33">
        <f t="shared" ca="1" si="0"/>
        <v>-0.54833333333333334</v>
      </c>
      <c r="G33" s="33" t="s">
        <v>61</v>
      </c>
      <c r="H33" s="33">
        <v>-0.54833333333333334</v>
      </c>
    </row>
    <row r="34" spans="1:8" x14ac:dyDescent="0.45">
      <c r="A34" t="s">
        <v>62</v>
      </c>
      <c r="B34">
        <f t="shared" ca="1" si="0"/>
        <v>-0.39699999999999996</v>
      </c>
      <c r="G34" s="33" t="s">
        <v>62</v>
      </c>
      <c r="H34" s="33">
        <v>-0.39699999999999996</v>
      </c>
    </row>
    <row r="35" spans="1:8" x14ac:dyDescent="0.45">
      <c r="A35" t="s">
        <v>63</v>
      </c>
      <c r="B35">
        <f t="shared" ca="1" si="0"/>
        <v>-9.8333333333333342E-2</v>
      </c>
      <c r="G35" s="33" t="s">
        <v>63</v>
      </c>
      <c r="H35" s="33">
        <v>-9.8333333333333342E-2</v>
      </c>
    </row>
    <row r="36" spans="1:8" x14ac:dyDescent="0.45">
      <c r="A36" t="s">
        <v>64</v>
      </c>
      <c r="B36">
        <f t="shared" ca="1" si="0"/>
        <v>0.46399999999999997</v>
      </c>
      <c r="G36" s="33" t="s">
        <v>64</v>
      </c>
      <c r="H36" s="33">
        <v>0.46399999999999997</v>
      </c>
    </row>
    <row r="37" spans="1:8" x14ac:dyDescent="0.45">
      <c r="A37" t="s">
        <v>65</v>
      </c>
      <c r="B37">
        <f t="shared" ca="1" si="0"/>
        <v>0.43099999999999999</v>
      </c>
      <c r="G37" s="33" t="s">
        <v>65</v>
      </c>
      <c r="H37" s="33">
        <v>0.43099999999999999</v>
      </c>
    </row>
    <row r="38" spans="1:8" x14ac:dyDescent="0.45">
      <c r="A38" t="s">
        <v>66</v>
      </c>
      <c r="B38">
        <f t="shared" ca="1" si="0"/>
        <v>0.11299999999999999</v>
      </c>
      <c r="G38" s="33" t="s">
        <v>66</v>
      </c>
      <c r="H38" s="33">
        <v>0.11299999999999999</v>
      </c>
    </row>
    <row r="39" spans="1:8" x14ac:dyDescent="0.45">
      <c r="A39" t="s">
        <v>67</v>
      </c>
      <c r="B39">
        <f t="shared" ca="1" si="0"/>
        <v>4.1333333333333326E-2</v>
      </c>
      <c r="G39" s="33" t="s">
        <v>67</v>
      </c>
      <c r="H39" s="33">
        <v>4.1333333333333326E-2</v>
      </c>
    </row>
    <row r="40" spans="1:8" x14ac:dyDescent="0.45">
      <c r="A40" t="s">
        <v>68</v>
      </c>
      <c r="B40">
        <f t="shared" ca="1" si="0"/>
        <v>-2.7000000000000007E-2</v>
      </c>
      <c r="G40" s="33" t="s">
        <v>68</v>
      </c>
      <c r="H40" s="33">
        <v>-2.7000000000000007E-2</v>
      </c>
    </row>
    <row r="41" spans="1:8" x14ac:dyDescent="0.45">
      <c r="A41" t="s">
        <v>69</v>
      </c>
      <c r="B41">
        <f t="shared" ca="1" si="0"/>
        <v>0.10999999999999999</v>
      </c>
      <c r="G41" s="33" t="s">
        <v>69</v>
      </c>
      <c r="H41" s="33">
        <v>0.10999999999999999</v>
      </c>
    </row>
    <row r="42" spans="1:8" x14ac:dyDescent="0.45">
      <c r="A42" t="s">
        <v>70</v>
      </c>
      <c r="B42">
        <f t="shared" ca="1" si="0"/>
        <v>0.59633333333333338</v>
      </c>
      <c r="G42" s="33" t="s">
        <v>70</v>
      </c>
      <c r="H42" s="33">
        <v>0.59633333333333338</v>
      </c>
    </row>
    <row r="43" spans="1:8" x14ac:dyDescent="0.45">
      <c r="A43" t="s">
        <v>71</v>
      </c>
      <c r="B43">
        <f t="shared" ca="1" si="0"/>
        <v>0.37066666666666664</v>
      </c>
      <c r="G43" s="33" t="s">
        <v>71</v>
      </c>
      <c r="H43" s="33">
        <v>0.37066666666666664</v>
      </c>
    </row>
    <row r="44" spans="1:8" x14ac:dyDescent="0.45">
      <c r="A44" t="s">
        <v>72</v>
      </c>
      <c r="B44">
        <f t="shared" ca="1" si="0"/>
        <v>0.34033333333333332</v>
      </c>
      <c r="G44" s="33" t="s">
        <v>72</v>
      </c>
      <c r="H44" s="33">
        <v>0.34033333333333332</v>
      </c>
    </row>
    <row r="45" spans="1:8" x14ac:dyDescent="0.45">
      <c r="A45" t="s">
        <v>73</v>
      </c>
      <c r="B45">
        <f t="shared" ca="1" si="0"/>
        <v>0.54599999999999993</v>
      </c>
      <c r="G45" s="33" t="s">
        <v>73</v>
      </c>
      <c r="H45" s="33">
        <v>0.54599999999999993</v>
      </c>
    </row>
    <row r="46" spans="1:8" x14ac:dyDescent="0.45">
      <c r="A46" t="s">
        <v>74</v>
      </c>
      <c r="B46">
        <f t="shared" ca="1" si="0"/>
        <v>0.89733333333333343</v>
      </c>
      <c r="G46" s="33" t="s">
        <v>74</v>
      </c>
      <c r="H46" s="33">
        <v>0.89733333333333343</v>
      </c>
    </row>
    <row r="47" spans="1:8" x14ac:dyDescent="0.45">
      <c r="A47" t="s">
        <v>75</v>
      </c>
      <c r="B47">
        <f t="shared" ca="1" si="0"/>
        <v>0.15666666666666665</v>
      </c>
      <c r="G47" s="33" t="s">
        <v>75</v>
      </c>
      <c r="H47" s="33">
        <v>0.15666666666666665</v>
      </c>
    </row>
    <row r="48" spans="1:8" x14ac:dyDescent="0.45">
      <c r="A48" t="s">
        <v>76</v>
      </c>
      <c r="B48">
        <f t="shared" ca="1" si="0"/>
        <v>0.10199999999999999</v>
      </c>
      <c r="G48" s="33" t="s">
        <v>76</v>
      </c>
      <c r="H48" s="33">
        <v>0.10199999999999999</v>
      </c>
    </row>
    <row r="49" spans="1:8" x14ac:dyDescent="0.45">
      <c r="A49" t="s">
        <v>77</v>
      </c>
      <c r="B49">
        <f t="shared" ca="1" si="0"/>
        <v>0.19699999999999998</v>
      </c>
      <c r="G49" s="33" t="s">
        <v>77</v>
      </c>
      <c r="H49" s="33">
        <v>0.19699999999999998</v>
      </c>
    </row>
    <row r="50" spans="1:8" x14ac:dyDescent="0.45">
      <c r="A50" t="s">
        <v>78</v>
      </c>
      <c r="B50">
        <f t="shared" ca="1" si="0"/>
        <v>-3.2000000000000001E-2</v>
      </c>
      <c r="G50" s="33" t="s">
        <v>78</v>
      </c>
      <c r="H50" s="33">
        <v>-3.2000000000000001E-2</v>
      </c>
    </row>
    <row r="52" spans="1:8" x14ac:dyDescent="0.45">
      <c r="A52">
        <v>4.5999999999999999E-2</v>
      </c>
    </row>
    <row r="53" spans="1:8" x14ac:dyDescent="0.45">
      <c r="A53">
        <v>-7.8E-2</v>
      </c>
    </row>
    <row r="54" spans="1:8" x14ac:dyDescent="0.45">
      <c r="A54">
        <v>2.5999999999999999E-2</v>
      </c>
    </row>
    <row r="55" spans="1:8" x14ac:dyDescent="0.45">
      <c r="A55">
        <v>-0.27100000000000002</v>
      </c>
    </row>
    <row r="56" spans="1:8" x14ac:dyDescent="0.45">
      <c r="A56">
        <v>-0.37</v>
      </c>
    </row>
    <row r="57" spans="1:8" x14ac:dyDescent="0.45">
      <c r="A57">
        <v>1E-3</v>
      </c>
    </row>
    <row r="58" spans="1:8" x14ac:dyDescent="0.45">
      <c r="A58">
        <v>0.54600000000000004</v>
      </c>
    </row>
    <row r="59" spans="1:8" x14ac:dyDescent="0.45">
      <c r="A59">
        <v>0.65200000000000002</v>
      </c>
    </row>
    <row r="60" spans="1:8" x14ac:dyDescent="0.45">
      <c r="A60">
        <v>0.45300000000000001</v>
      </c>
    </row>
    <row r="61" spans="1:8" x14ac:dyDescent="0.45">
      <c r="A61">
        <v>0.11</v>
      </c>
    </row>
    <row r="62" spans="1:8" x14ac:dyDescent="0.45">
      <c r="A62">
        <v>-0.1</v>
      </c>
    </row>
    <row r="63" spans="1:8" x14ac:dyDescent="0.45">
      <c r="A63">
        <v>0.26800000000000002</v>
      </c>
    </row>
    <row r="64" spans="1:8" x14ac:dyDescent="0.45">
      <c r="A64">
        <v>-6.5000000000000002E-2</v>
      </c>
    </row>
    <row r="65" spans="1:1" x14ac:dyDescent="0.45">
      <c r="A65">
        <v>0.189</v>
      </c>
    </row>
    <row r="66" spans="1:1" x14ac:dyDescent="0.45">
      <c r="A66">
        <v>8.3000000000000004E-2</v>
      </c>
    </row>
    <row r="67" spans="1:1" x14ac:dyDescent="0.45">
      <c r="A67">
        <v>-0.29699999999999999</v>
      </c>
    </row>
    <row r="68" spans="1:1" x14ac:dyDescent="0.45">
      <c r="A68">
        <v>-0.50600000000000001</v>
      </c>
    </row>
    <row r="69" spans="1:1" x14ac:dyDescent="0.45">
      <c r="A69">
        <v>-0.497</v>
      </c>
    </row>
    <row r="70" spans="1:1" x14ac:dyDescent="0.45">
      <c r="A70">
        <v>-0.18</v>
      </c>
    </row>
    <row r="71" spans="1:1" x14ac:dyDescent="0.45">
      <c r="A71">
        <v>-0.19400000000000001</v>
      </c>
    </row>
    <row r="72" spans="1:1" x14ac:dyDescent="0.45">
      <c r="A72">
        <v>-0.31</v>
      </c>
    </row>
    <row r="73" spans="1:1" x14ac:dyDescent="0.45">
      <c r="A73">
        <v>-0.16800000000000001</v>
      </c>
    </row>
    <row r="74" spans="1:1" x14ac:dyDescent="0.45">
      <c r="A74">
        <v>0.19900000000000001</v>
      </c>
    </row>
    <row r="75" spans="1:1" x14ac:dyDescent="0.45">
      <c r="A75">
        <v>0.14099999999999999</v>
      </c>
    </row>
    <row r="76" spans="1:1" x14ac:dyDescent="0.45">
      <c r="A76">
        <v>-0.10100000000000001</v>
      </c>
    </row>
    <row r="77" spans="1:1" x14ac:dyDescent="0.45">
      <c r="A77">
        <v>-8.8999999999999996E-2</v>
      </c>
    </row>
    <row r="78" spans="1:1" x14ac:dyDescent="0.45">
      <c r="A78">
        <v>-0.151</v>
      </c>
    </row>
    <row r="79" spans="1:1" x14ac:dyDescent="0.45">
      <c r="A79">
        <v>-5.8000000000000003E-2</v>
      </c>
    </row>
    <row r="80" spans="1:1" x14ac:dyDescent="0.45">
      <c r="A80">
        <v>-9.1999999999999998E-2</v>
      </c>
    </row>
    <row r="81" spans="1:1" x14ac:dyDescent="0.45">
      <c r="A81">
        <v>-2.8000000000000001E-2</v>
      </c>
    </row>
    <row r="82" spans="1:1" x14ac:dyDescent="0.45">
      <c r="A82">
        <v>-0.36299999999999999</v>
      </c>
    </row>
    <row r="83" spans="1:1" x14ac:dyDescent="0.45">
      <c r="A83">
        <v>-0.372</v>
      </c>
    </row>
    <row r="84" spans="1:1" x14ac:dyDescent="0.45">
      <c r="A84">
        <v>-0.14499999999999999</v>
      </c>
    </row>
    <row r="85" spans="1:1" x14ac:dyDescent="0.45">
      <c r="A85">
        <v>0.14099999999999999</v>
      </c>
    </row>
    <row r="86" spans="1:1" x14ac:dyDescent="0.45">
      <c r="A86">
        <v>0.01</v>
      </c>
    </row>
    <row r="87" spans="1:1" x14ac:dyDescent="0.45">
      <c r="A87">
        <v>4.5999999999999999E-2</v>
      </c>
    </row>
    <row r="88" spans="1:1" x14ac:dyDescent="0.45">
      <c r="A88">
        <v>-0.1</v>
      </c>
    </row>
    <row r="89" spans="1:1" x14ac:dyDescent="0.45">
      <c r="A89">
        <v>-0.34499999999999997</v>
      </c>
    </row>
    <row r="90" spans="1:1" x14ac:dyDescent="0.45">
      <c r="A90">
        <v>-0.24099999999999999</v>
      </c>
    </row>
    <row r="91" spans="1:1" x14ac:dyDescent="0.45">
      <c r="A91">
        <v>-8.0000000000000002E-3</v>
      </c>
    </row>
    <row r="92" spans="1:1" x14ac:dyDescent="0.45">
      <c r="A92">
        <v>0.24</v>
      </c>
    </row>
    <row r="93" spans="1:1" x14ac:dyDescent="0.45">
      <c r="A93">
        <v>0.29599999999999999</v>
      </c>
    </row>
    <row r="94" spans="1:1" x14ac:dyDescent="0.45">
      <c r="A94">
        <v>0.22500000000000001</v>
      </c>
    </row>
    <row r="95" spans="1:1" x14ac:dyDescent="0.45">
      <c r="A95">
        <v>0.56699999999999995</v>
      </c>
    </row>
    <row r="96" spans="1:1" x14ac:dyDescent="0.45">
      <c r="A96">
        <v>0.29399999999999998</v>
      </c>
    </row>
    <row r="97" spans="1:1" x14ac:dyDescent="0.45">
      <c r="A97">
        <v>0.48299999999999998</v>
      </c>
    </row>
    <row r="98" spans="1:1" x14ac:dyDescent="0.45">
      <c r="A98">
        <v>0.34699999999999998</v>
      </c>
    </row>
    <row r="99" spans="1:1" x14ac:dyDescent="0.45">
      <c r="A99">
        <v>0.27200000000000002</v>
      </c>
    </row>
    <row r="100" spans="1:1" x14ac:dyDescent="0.45">
      <c r="A100">
        <v>0.26600000000000001</v>
      </c>
    </row>
    <row r="101" spans="1:1" x14ac:dyDescent="0.45">
      <c r="A101">
        <v>-0.11</v>
      </c>
    </row>
    <row r="102" spans="1:1" x14ac:dyDescent="0.45">
      <c r="A102">
        <v>-8.9999999999999993E-3</v>
      </c>
    </row>
    <row r="103" spans="1:1" x14ac:dyDescent="0.45">
      <c r="A103">
        <v>0.14599999999999999</v>
      </c>
    </row>
    <row r="104" spans="1:1" x14ac:dyDescent="0.45">
      <c r="A104">
        <v>-0.113</v>
      </c>
    </row>
    <row r="105" spans="1:1" x14ac:dyDescent="0.45">
      <c r="A105">
        <v>-0.443</v>
      </c>
    </row>
    <row r="106" spans="1:1" x14ac:dyDescent="0.45">
      <c r="A106">
        <v>-0.75800000000000001</v>
      </c>
    </row>
    <row r="107" spans="1:1" x14ac:dyDescent="0.45">
      <c r="A107">
        <v>-0.44400000000000001</v>
      </c>
    </row>
    <row r="108" spans="1:1" x14ac:dyDescent="0.45">
      <c r="A108">
        <v>-0.437</v>
      </c>
    </row>
    <row r="109" spans="1:1" x14ac:dyDescent="0.45">
      <c r="A109">
        <v>-0.372</v>
      </c>
    </row>
    <row r="110" spans="1:1" x14ac:dyDescent="0.45">
      <c r="A110">
        <v>-0.38200000000000001</v>
      </c>
    </row>
    <row r="111" spans="1:1" x14ac:dyDescent="0.45">
      <c r="A111">
        <v>-0.31</v>
      </c>
    </row>
    <row r="112" spans="1:1" x14ac:dyDescent="0.45">
      <c r="A112">
        <v>-8.5999999999999993E-2</v>
      </c>
    </row>
    <row r="113" spans="1:1" x14ac:dyDescent="0.45">
      <c r="A113">
        <v>0.10100000000000001</v>
      </c>
    </row>
    <row r="114" spans="1:1" x14ac:dyDescent="0.45">
      <c r="A114">
        <v>0.35699999999999998</v>
      </c>
    </row>
    <row r="115" spans="1:1" x14ac:dyDescent="0.45">
      <c r="A115">
        <v>0.499</v>
      </c>
    </row>
    <row r="116" spans="1:1" x14ac:dyDescent="0.45">
      <c r="A116">
        <v>0.53600000000000003</v>
      </c>
    </row>
    <row r="117" spans="1:1" x14ac:dyDescent="0.45">
      <c r="A117">
        <v>0.42399999999999999</v>
      </c>
    </row>
    <row r="118" spans="1:1" x14ac:dyDescent="0.45">
      <c r="A118">
        <v>0.52</v>
      </c>
    </row>
    <row r="119" spans="1:1" x14ac:dyDescent="0.45">
      <c r="A119">
        <v>0.34899999999999998</v>
      </c>
    </row>
    <row r="120" spans="1:1" x14ac:dyDescent="0.45">
      <c r="A120">
        <v>3.4000000000000002E-2</v>
      </c>
    </row>
    <row r="121" spans="1:1" x14ac:dyDescent="0.45">
      <c r="A121">
        <v>1.6E-2</v>
      </c>
    </row>
    <row r="122" spans="1:1" x14ac:dyDescent="0.45">
      <c r="A122">
        <v>0.28899999999999998</v>
      </c>
    </row>
    <row r="123" spans="1:1" x14ac:dyDescent="0.45">
      <c r="A123">
        <v>0.109</v>
      </c>
    </row>
    <row r="124" spans="1:1" x14ac:dyDescent="0.45">
      <c r="A124">
        <v>-0.2</v>
      </c>
    </row>
    <row r="125" spans="1:1" x14ac:dyDescent="0.45">
      <c r="A125">
        <v>0.215</v>
      </c>
    </row>
    <row r="126" spans="1:1" x14ac:dyDescent="0.45">
      <c r="A126">
        <v>-0.12</v>
      </c>
    </row>
    <row r="127" spans="1:1" x14ac:dyDescent="0.45">
      <c r="A127">
        <v>-8.3000000000000004E-2</v>
      </c>
    </row>
    <row r="128" spans="1:1" x14ac:dyDescent="0.45">
      <c r="A128">
        <v>0.122</v>
      </c>
    </row>
    <row r="129" spans="1:1" x14ac:dyDescent="0.45">
      <c r="A129">
        <v>0.155</v>
      </c>
    </row>
    <row r="130" spans="1:1" x14ac:dyDescent="0.45">
      <c r="A130">
        <v>5.2999999999999999E-2</v>
      </c>
    </row>
    <row r="131" spans="1:1" x14ac:dyDescent="0.45">
      <c r="A131">
        <v>0.122</v>
      </c>
    </row>
    <row r="132" spans="1:1" x14ac:dyDescent="0.45">
      <c r="A132">
        <v>0.60399999999999998</v>
      </c>
    </row>
    <row r="133" spans="1:1" x14ac:dyDescent="0.45">
      <c r="A133">
        <v>0.68500000000000005</v>
      </c>
    </row>
    <row r="134" spans="1:1" x14ac:dyDescent="0.45">
      <c r="A134">
        <v>0.5</v>
      </c>
    </row>
    <row r="135" spans="1:1" x14ac:dyDescent="0.45">
      <c r="A135">
        <v>0.309</v>
      </c>
    </row>
    <row r="136" spans="1:1" x14ac:dyDescent="0.45">
      <c r="A136">
        <v>0.38700000000000001</v>
      </c>
    </row>
    <row r="137" spans="1:1" x14ac:dyDescent="0.45">
      <c r="A137">
        <v>0.41599999999999998</v>
      </c>
    </row>
    <row r="138" spans="1:1" x14ac:dyDescent="0.45">
      <c r="A138">
        <v>0.224</v>
      </c>
    </row>
    <row r="139" spans="1:1" x14ac:dyDescent="0.45">
      <c r="A139">
        <v>0.25800000000000001</v>
      </c>
    </row>
    <row r="140" spans="1:1" x14ac:dyDescent="0.45">
      <c r="A140">
        <v>0.53900000000000003</v>
      </c>
    </row>
    <row r="141" spans="1:1" x14ac:dyDescent="0.45">
      <c r="A141">
        <v>0.60499999999999998</v>
      </c>
    </row>
    <row r="142" spans="1:1" x14ac:dyDescent="0.45">
      <c r="A142">
        <v>0.59699999999999998</v>
      </c>
    </row>
    <row r="143" spans="1:1" x14ac:dyDescent="0.45">
      <c r="A143">
        <v>0.436</v>
      </c>
    </row>
    <row r="144" spans="1:1" x14ac:dyDescent="0.45">
      <c r="A144">
        <v>0.89300000000000002</v>
      </c>
    </row>
    <row r="145" spans="1:1" x14ac:dyDescent="0.45">
      <c r="A145">
        <v>0.96399999999999997</v>
      </c>
    </row>
    <row r="146" spans="1:1" x14ac:dyDescent="0.45">
      <c r="A146">
        <v>0.83499999999999996</v>
      </c>
    </row>
    <row r="147" spans="1:1" x14ac:dyDescent="0.45">
      <c r="A147">
        <v>0.24299999999999999</v>
      </c>
    </row>
    <row r="148" spans="1:1" x14ac:dyDescent="0.45">
      <c r="A148">
        <v>0.17299999999999999</v>
      </c>
    </row>
    <row r="149" spans="1:1" x14ac:dyDescent="0.45">
      <c r="A149">
        <v>5.3999999999999999E-2</v>
      </c>
    </row>
    <row r="150" spans="1:1" x14ac:dyDescent="0.45">
      <c r="A150">
        <v>1.9E-2</v>
      </c>
    </row>
    <row r="151" spans="1:1" x14ac:dyDescent="0.45">
      <c r="A151">
        <v>-1.0999999999999999E-2</v>
      </c>
    </row>
    <row r="152" spans="1:1" x14ac:dyDescent="0.45">
      <c r="A152">
        <v>0.29799999999999999</v>
      </c>
    </row>
    <row r="153" spans="1:1" x14ac:dyDescent="0.45">
      <c r="A153">
        <v>0.45400000000000001</v>
      </c>
    </row>
    <row r="154" spans="1:1" x14ac:dyDescent="0.45">
      <c r="A154">
        <v>0.32</v>
      </c>
    </row>
    <row r="155" spans="1:1" x14ac:dyDescent="0.45">
      <c r="A155">
        <v>-0.183</v>
      </c>
    </row>
    <row r="156" spans="1:1" x14ac:dyDescent="0.45">
      <c r="A156">
        <v>-0.19</v>
      </c>
    </row>
    <row r="157" spans="1:1" x14ac:dyDescent="0.45">
      <c r="A157">
        <v>7.3999999999999996E-2</v>
      </c>
    </row>
    <row r="158" spans="1:1" x14ac:dyDescent="0.45">
      <c r="A158">
        <v>0.02</v>
      </c>
    </row>
    <row r="159" spans="1:1" x14ac:dyDescent="0.45">
      <c r="A159">
        <v>0.03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52A0-CE08-4F04-9736-9419E2B97D53}">
  <dimension ref="A1:I37"/>
  <sheetViews>
    <sheetView workbookViewId="0">
      <selection activeCell="H1" sqref="H1:I37"/>
    </sheetView>
  </sheetViews>
  <sheetFormatPr defaultRowHeight="14.25" x14ac:dyDescent="0.45"/>
  <cols>
    <col min="3" max="6" width="9.06640625" style="17"/>
  </cols>
  <sheetData>
    <row r="1" spans="1:9" ht="47.65" thickBot="1" x14ac:dyDescent="0.55000000000000004">
      <c r="A1" s="19" t="s">
        <v>98</v>
      </c>
      <c r="B1" s="20" t="s">
        <v>99</v>
      </c>
      <c r="C1" s="25" t="s">
        <v>3</v>
      </c>
      <c r="D1" s="26" t="s">
        <v>4</v>
      </c>
      <c r="E1" s="26" t="s">
        <v>1</v>
      </c>
      <c r="F1" s="26" t="s">
        <v>2</v>
      </c>
      <c r="H1" s="35" t="s">
        <v>42</v>
      </c>
      <c r="I1" s="35" t="s">
        <v>123</v>
      </c>
    </row>
    <row r="2" spans="1:9" ht="31.5" x14ac:dyDescent="0.5">
      <c r="A2" s="21" t="s">
        <v>100</v>
      </c>
      <c r="B2" s="22" t="s">
        <v>101</v>
      </c>
      <c r="C2" s="27"/>
      <c r="D2" s="28"/>
      <c r="E2" s="28">
        <v>-0.86</v>
      </c>
      <c r="F2" s="29">
        <v>-0.47</v>
      </c>
      <c r="H2" t="s">
        <v>43</v>
      </c>
      <c r="I2" s="28">
        <v>-0.86</v>
      </c>
    </row>
    <row r="3" spans="1:9" ht="31.5" x14ac:dyDescent="0.5">
      <c r="A3" s="23"/>
      <c r="B3" s="22" t="s">
        <v>102</v>
      </c>
      <c r="C3" s="27">
        <v>0.25</v>
      </c>
      <c r="D3" s="29">
        <v>0.27</v>
      </c>
      <c r="E3" s="29">
        <v>-0.43</v>
      </c>
      <c r="F3" s="29">
        <v>-0.3</v>
      </c>
      <c r="H3" t="s">
        <v>44</v>
      </c>
      <c r="I3" s="29">
        <v>-0.47</v>
      </c>
    </row>
    <row r="4" spans="1:9" ht="31.5" x14ac:dyDescent="0.5">
      <c r="A4" s="23"/>
      <c r="B4" s="22" t="s">
        <v>103</v>
      </c>
      <c r="C4" s="27">
        <v>-0.4</v>
      </c>
      <c r="D4" s="29">
        <v>-0.18</v>
      </c>
      <c r="E4" s="29">
        <v>-0.42</v>
      </c>
      <c r="F4" s="29">
        <v>0.04</v>
      </c>
      <c r="H4" t="s">
        <v>45</v>
      </c>
      <c r="I4" s="27">
        <v>0.25</v>
      </c>
    </row>
    <row r="5" spans="1:9" ht="31.5" x14ac:dyDescent="0.5">
      <c r="A5" s="24" t="s">
        <v>104</v>
      </c>
      <c r="B5" s="22" t="s">
        <v>105</v>
      </c>
      <c r="C5" s="27">
        <v>0.05</v>
      </c>
      <c r="D5" s="30">
        <v>0.49</v>
      </c>
      <c r="E5" s="30">
        <v>0.55000000000000004</v>
      </c>
      <c r="F5" s="30">
        <v>0.7</v>
      </c>
      <c r="H5" t="s">
        <v>46</v>
      </c>
      <c r="I5" s="29">
        <v>0.27</v>
      </c>
    </row>
    <row r="6" spans="1:9" ht="31.5" x14ac:dyDescent="0.5">
      <c r="A6" s="24" t="s">
        <v>106</v>
      </c>
      <c r="B6" s="22" t="s">
        <v>107</v>
      </c>
      <c r="C6" s="31">
        <v>1.52</v>
      </c>
      <c r="D6" s="30">
        <v>2.42</v>
      </c>
      <c r="E6" s="30">
        <v>2.48</v>
      </c>
      <c r="F6" s="30">
        <v>0.94</v>
      </c>
      <c r="H6" t="s">
        <v>47</v>
      </c>
      <c r="I6" s="29">
        <v>-0.43</v>
      </c>
    </row>
    <row r="7" spans="1:9" ht="31.5" x14ac:dyDescent="0.5">
      <c r="A7" s="21" t="s">
        <v>108</v>
      </c>
      <c r="B7" s="22" t="s">
        <v>109</v>
      </c>
      <c r="C7" s="27">
        <v>-0.36</v>
      </c>
      <c r="D7" s="28">
        <v>-0.69</v>
      </c>
      <c r="E7" s="29">
        <v>-0.34</v>
      </c>
      <c r="F7" s="29">
        <v>0.2</v>
      </c>
      <c r="H7" t="s">
        <v>48</v>
      </c>
      <c r="I7" s="29">
        <v>-0.3</v>
      </c>
    </row>
    <row r="8" spans="1:9" ht="31.5" x14ac:dyDescent="0.5">
      <c r="A8" s="21" t="s">
        <v>108</v>
      </c>
      <c r="B8" s="22" t="s">
        <v>110</v>
      </c>
      <c r="C8" s="27">
        <v>0.14000000000000001</v>
      </c>
      <c r="D8" s="28">
        <v>-0.65</v>
      </c>
      <c r="E8" s="28">
        <v>-0.92</v>
      </c>
      <c r="F8" s="28">
        <v>-0.5</v>
      </c>
      <c r="H8" t="s">
        <v>49</v>
      </c>
      <c r="I8" s="27">
        <v>-0.4</v>
      </c>
    </row>
    <row r="9" spans="1:9" ht="31.5" x14ac:dyDescent="0.5">
      <c r="A9" s="24" t="s">
        <v>104</v>
      </c>
      <c r="B9" s="22" t="s">
        <v>111</v>
      </c>
      <c r="C9" s="27">
        <v>0.09</v>
      </c>
      <c r="D9" s="30">
        <v>0.76</v>
      </c>
      <c r="E9" s="30">
        <v>0.75</v>
      </c>
      <c r="F9" s="30">
        <v>0.66</v>
      </c>
      <c r="H9" t="s">
        <v>50</v>
      </c>
      <c r="I9" s="29">
        <v>-0.18</v>
      </c>
    </row>
    <row r="10" spans="1:9" ht="31.5" x14ac:dyDescent="0.5">
      <c r="A10" s="23"/>
      <c r="B10" s="22" t="s">
        <v>112</v>
      </c>
      <c r="C10" s="27">
        <v>0.28000000000000003</v>
      </c>
      <c r="D10" s="29">
        <v>0.35</v>
      </c>
      <c r="E10" s="29">
        <v>0.5</v>
      </c>
      <c r="F10" s="29">
        <v>0.19</v>
      </c>
      <c r="H10" t="s">
        <v>51</v>
      </c>
      <c r="I10" s="29">
        <v>-0.42</v>
      </c>
    </row>
    <row r="11" spans="1:9" ht="31.5" x14ac:dyDescent="0.5">
      <c r="A11" s="21" t="s">
        <v>100</v>
      </c>
      <c r="B11" s="22" t="s">
        <v>113</v>
      </c>
      <c r="C11" s="27">
        <v>-0.41</v>
      </c>
      <c r="D11" s="28">
        <v>-1.17</v>
      </c>
      <c r="E11" s="28"/>
      <c r="F11" s="28"/>
      <c r="H11" t="s">
        <v>52</v>
      </c>
      <c r="I11" s="29">
        <v>0.04</v>
      </c>
    </row>
    <row r="12" spans="1:9" ht="15.75" x14ac:dyDescent="0.5">
      <c r="H12" t="s">
        <v>53</v>
      </c>
      <c r="I12" s="27">
        <v>0.05</v>
      </c>
    </row>
    <row r="13" spans="1:9" ht="15.75" x14ac:dyDescent="0.5">
      <c r="H13" t="s">
        <v>54</v>
      </c>
      <c r="I13" s="30">
        <v>0.49</v>
      </c>
    </row>
    <row r="14" spans="1:9" ht="15.75" x14ac:dyDescent="0.5">
      <c r="H14" t="s">
        <v>55</v>
      </c>
      <c r="I14" s="30">
        <v>0.55000000000000004</v>
      </c>
    </row>
    <row r="15" spans="1:9" ht="15.75" x14ac:dyDescent="0.5">
      <c r="H15" t="s">
        <v>56</v>
      </c>
      <c r="I15" s="30">
        <v>0.7</v>
      </c>
    </row>
    <row r="16" spans="1:9" ht="15.75" x14ac:dyDescent="0.5">
      <c r="H16" t="s">
        <v>57</v>
      </c>
      <c r="I16" s="31">
        <v>1.52</v>
      </c>
    </row>
    <row r="17" spans="8:9" ht="15.75" x14ac:dyDescent="0.5">
      <c r="H17" t="s">
        <v>58</v>
      </c>
      <c r="I17" s="30">
        <v>2.42</v>
      </c>
    </row>
    <row r="18" spans="8:9" ht="15.75" x14ac:dyDescent="0.5">
      <c r="H18" t="s">
        <v>59</v>
      </c>
      <c r="I18" s="30">
        <v>2.48</v>
      </c>
    </row>
    <row r="19" spans="8:9" ht="15.75" x14ac:dyDescent="0.5">
      <c r="H19" t="s">
        <v>60</v>
      </c>
      <c r="I19" s="30">
        <v>0.94</v>
      </c>
    </row>
    <row r="20" spans="8:9" ht="15.75" x14ac:dyDescent="0.5">
      <c r="H20" t="s">
        <v>61</v>
      </c>
      <c r="I20" s="27">
        <v>-0.36</v>
      </c>
    </row>
    <row r="21" spans="8:9" ht="15.75" x14ac:dyDescent="0.5">
      <c r="H21" t="s">
        <v>62</v>
      </c>
      <c r="I21" s="28">
        <v>-0.69</v>
      </c>
    </row>
    <row r="22" spans="8:9" ht="15.75" x14ac:dyDescent="0.5">
      <c r="H22" t="s">
        <v>63</v>
      </c>
      <c r="I22" s="29">
        <v>-0.34</v>
      </c>
    </row>
    <row r="23" spans="8:9" ht="15.75" x14ac:dyDescent="0.5">
      <c r="H23" t="s">
        <v>64</v>
      </c>
      <c r="I23" s="29">
        <v>0.2</v>
      </c>
    </row>
    <row r="24" spans="8:9" ht="15.75" x14ac:dyDescent="0.5">
      <c r="H24" t="s">
        <v>65</v>
      </c>
      <c r="I24" s="27">
        <v>0.14000000000000001</v>
      </c>
    </row>
    <row r="25" spans="8:9" ht="15.75" x14ac:dyDescent="0.5">
      <c r="H25" t="s">
        <v>66</v>
      </c>
      <c r="I25" s="28">
        <v>-0.65</v>
      </c>
    </row>
    <row r="26" spans="8:9" ht="15.75" x14ac:dyDescent="0.5">
      <c r="H26" t="s">
        <v>67</v>
      </c>
      <c r="I26" s="28">
        <v>-0.92</v>
      </c>
    </row>
    <row r="27" spans="8:9" ht="15.75" x14ac:dyDescent="0.5">
      <c r="H27" t="s">
        <v>68</v>
      </c>
      <c r="I27" s="28">
        <v>-0.5</v>
      </c>
    </row>
    <row r="28" spans="8:9" ht="15.75" x14ac:dyDescent="0.5">
      <c r="H28" t="s">
        <v>69</v>
      </c>
      <c r="I28" s="27">
        <v>0.09</v>
      </c>
    </row>
    <row r="29" spans="8:9" ht="15.75" x14ac:dyDescent="0.5">
      <c r="H29" t="s">
        <v>70</v>
      </c>
      <c r="I29" s="30">
        <v>0.76</v>
      </c>
    </row>
    <row r="30" spans="8:9" ht="15.75" x14ac:dyDescent="0.5">
      <c r="H30" t="s">
        <v>71</v>
      </c>
      <c r="I30" s="30">
        <v>0.75</v>
      </c>
    </row>
    <row r="31" spans="8:9" ht="15.75" x14ac:dyDescent="0.5">
      <c r="H31" t="s">
        <v>72</v>
      </c>
      <c r="I31" s="30">
        <v>0.66</v>
      </c>
    </row>
    <row r="32" spans="8:9" ht="15.75" x14ac:dyDescent="0.5">
      <c r="H32" t="s">
        <v>73</v>
      </c>
      <c r="I32" s="27">
        <v>0.28000000000000003</v>
      </c>
    </row>
    <row r="33" spans="8:9" ht="15.75" x14ac:dyDescent="0.5">
      <c r="H33" t="s">
        <v>74</v>
      </c>
      <c r="I33" s="29">
        <v>0.35</v>
      </c>
    </row>
    <row r="34" spans="8:9" ht="15.75" x14ac:dyDescent="0.5">
      <c r="H34" t="s">
        <v>75</v>
      </c>
      <c r="I34" s="29">
        <v>0.5</v>
      </c>
    </row>
    <row r="35" spans="8:9" ht="15.75" x14ac:dyDescent="0.5">
      <c r="H35" t="s">
        <v>76</v>
      </c>
      <c r="I35" s="29">
        <v>0.19</v>
      </c>
    </row>
    <row r="36" spans="8:9" ht="15.75" x14ac:dyDescent="0.5">
      <c r="H36" t="s">
        <v>77</v>
      </c>
      <c r="I36" s="27">
        <v>-0.41</v>
      </c>
    </row>
    <row r="37" spans="8:9" ht="15.75" x14ac:dyDescent="0.5">
      <c r="H37" t="s">
        <v>78</v>
      </c>
      <c r="I37" s="28">
        <v>-1.17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600F-AEA0-4108-BF14-78B66B16436B}">
  <dimension ref="A2:T76"/>
  <sheetViews>
    <sheetView topLeftCell="B1" zoomScale="80" workbookViewId="0">
      <selection activeCell="G19" sqref="A1:XFD1048576"/>
    </sheetView>
  </sheetViews>
  <sheetFormatPr defaultRowHeight="14.25" x14ac:dyDescent="0.45"/>
  <cols>
    <col min="1" max="1" width="13.59765625" customWidth="1"/>
  </cols>
  <sheetData>
    <row r="2" spans="1:20" ht="15.75" x14ac:dyDescent="0.45">
      <c r="A2" s="11" t="s">
        <v>42</v>
      </c>
      <c r="B2" s="37" t="s">
        <v>6</v>
      </c>
      <c r="C2" s="38" t="s">
        <v>40</v>
      </c>
      <c r="D2" s="39" t="s">
        <v>125</v>
      </c>
      <c r="E2" s="40" t="s">
        <v>122</v>
      </c>
      <c r="Q2" s="11" t="s">
        <v>42</v>
      </c>
      <c r="R2" s="37" t="s">
        <v>6</v>
      </c>
      <c r="S2" s="39" t="s">
        <v>125</v>
      </c>
      <c r="T2" s="40" t="s">
        <v>122</v>
      </c>
    </row>
    <row r="3" spans="1:20" ht="15.75" x14ac:dyDescent="0.5">
      <c r="A3" t="s">
        <v>43</v>
      </c>
      <c r="B3" s="10">
        <v>0.14924999999999999</v>
      </c>
      <c r="C3" s="1">
        <v>28.401250362396148</v>
      </c>
      <c r="D3" s="28">
        <v>-0.86</v>
      </c>
      <c r="E3" s="33">
        <v>-1.6E-2</v>
      </c>
      <c r="Q3" t="s">
        <v>43</v>
      </c>
      <c r="R3" s="10">
        <v>0.14924999999999999</v>
      </c>
      <c r="S3" s="28">
        <v>-0.86</v>
      </c>
      <c r="T3" s="33">
        <v>-1.6E-2</v>
      </c>
    </row>
    <row r="4" spans="1:20" ht="15.75" x14ac:dyDescent="0.5">
      <c r="A4" t="s">
        <v>44</v>
      </c>
      <c r="B4" s="10">
        <v>0.15559999999999999</v>
      </c>
      <c r="C4" s="1">
        <v>29.309000968933066</v>
      </c>
      <c r="D4" s="29">
        <v>-0.47</v>
      </c>
      <c r="E4" s="33">
        <v>-0.20499999999999999</v>
      </c>
      <c r="Q4" t="s">
        <v>44</v>
      </c>
      <c r="R4" s="10">
        <v>0.15559999999999999</v>
      </c>
      <c r="S4" s="29">
        <v>-0.47</v>
      </c>
      <c r="T4" s="33">
        <v>-0.20499999999999999</v>
      </c>
    </row>
    <row r="5" spans="1:20" ht="15.75" x14ac:dyDescent="0.5">
      <c r="A5" t="s">
        <v>45</v>
      </c>
      <c r="B5" s="10">
        <v>7.2366666666666662E-2</v>
      </c>
      <c r="C5" s="1">
        <v>29.118333498636833</v>
      </c>
      <c r="D5" s="29">
        <v>0.25</v>
      </c>
      <c r="E5" s="33">
        <v>0.39966666666666667</v>
      </c>
      <c r="Q5" t="s">
        <v>45</v>
      </c>
      <c r="R5" s="10">
        <v>7.2366666666666662E-2</v>
      </c>
      <c r="S5" s="29">
        <v>0.25</v>
      </c>
      <c r="T5" s="33">
        <v>0.39966666666666667</v>
      </c>
    </row>
    <row r="6" spans="1:20" ht="15.75" x14ac:dyDescent="0.5">
      <c r="A6" t="s">
        <v>46</v>
      </c>
      <c r="B6" s="10">
        <v>-1.5999999999999996E-3</v>
      </c>
      <c r="C6" s="1">
        <v>29.777167320251404</v>
      </c>
      <c r="D6" s="29">
        <v>0.27</v>
      </c>
      <c r="E6" s="33">
        <v>0.15433333333333335</v>
      </c>
      <c r="Q6" t="s">
        <v>46</v>
      </c>
      <c r="R6" s="10">
        <v>-1.5999999999999996E-3</v>
      </c>
      <c r="S6" s="29">
        <v>0.27</v>
      </c>
      <c r="T6" s="33">
        <v>0.15433333333333335</v>
      </c>
    </row>
    <row r="7" spans="1:20" ht="15.75" x14ac:dyDescent="0.5">
      <c r="A7" t="s">
        <v>47</v>
      </c>
      <c r="B7" s="10">
        <v>8.8633333333333342E-2</v>
      </c>
      <c r="C7" s="1">
        <v>28.6145000457763</v>
      </c>
      <c r="D7" s="29">
        <v>-0.43</v>
      </c>
      <c r="E7" s="33">
        <v>0.13066666666666668</v>
      </c>
      <c r="Q7" t="s">
        <v>47</v>
      </c>
      <c r="R7" s="10">
        <v>8.8633333333333342E-2</v>
      </c>
      <c r="S7" s="29">
        <v>-0.43</v>
      </c>
      <c r="T7" s="33">
        <v>0.13066666666666668</v>
      </c>
    </row>
    <row r="8" spans="1:20" ht="15.75" x14ac:dyDescent="0.5">
      <c r="A8" t="s">
        <v>48</v>
      </c>
      <c r="B8" s="10">
        <v>0.16646666666666665</v>
      </c>
      <c r="C8" s="1">
        <v>29.251000722249302</v>
      </c>
      <c r="D8" s="29">
        <v>-0.3</v>
      </c>
      <c r="E8" s="33">
        <v>-0.24</v>
      </c>
      <c r="Q8" t="s">
        <v>48</v>
      </c>
      <c r="R8" s="10">
        <v>0.16646666666666665</v>
      </c>
      <c r="S8" s="29">
        <v>-0.3</v>
      </c>
      <c r="T8" s="33">
        <v>-0.24</v>
      </c>
    </row>
    <row r="9" spans="1:20" ht="15.75" x14ac:dyDescent="0.5">
      <c r="A9" t="s">
        <v>49</v>
      </c>
      <c r="B9" s="10">
        <v>0.15889999999999999</v>
      </c>
      <c r="C9" s="1">
        <v>29.144333521525031</v>
      </c>
      <c r="D9" s="29">
        <v>-0.4</v>
      </c>
      <c r="E9" s="33">
        <v>-0.29033333333333333</v>
      </c>
      <c r="Q9" t="s">
        <v>49</v>
      </c>
      <c r="R9" s="10">
        <v>0.15889999999999999</v>
      </c>
      <c r="S9" s="29">
        <v>-0.4</v>
      </c>
      <c r="T9" s="33">
        <v>-0.29033333333333333</v>
      </c>
    </row>
    <row r="10" spans="1:20" ht="15.75" x14ac:dyDescent="0.5">
      <c r="A10" t="s">
        <v>50</v>
      </c>
      <c r="B10" s="10">
        <v>6.7933333333333332E-2</v>
      </c>
      <c r="C10" s="1">
        <v>29.785667419433537</v>
      </c>
      <c r="D10" s="29">
        <v>-0.18</v>
      </c>
      <c r="E10" s="33">
        <v>-9.2999999999999985E-2</v>
      </c>
      <c r="Q10" t="s">
        <v>50</v>
      </c>
      <c r="R10" s="10">
        <v>6.7933333333333332E-2</v>
      </c>
      <c r="S10" s="29">
        <v>-0.18</v>
      </c>
      <c r="T10" s="33">
        <v>-9.2999999999999985E-2</v>
      </c>
    </row>
    <row r="11" spans="1:20" ht="15.75" x14ac:dyDescent="0.5">
      <c r="A11" t="s">
        <v>51</v>
      </c>
      <c r="B11" s="10">
        <v>9.2900000000000024E-2</v>
      </c>
      <c r="C11" s="1">
        <v>28.533667246500567</v>
      </c>
      <c r="D11" s="29">
        <v>-0.42</v>
      </c>
      <c r="E11" s="33">
        <v>-1.6333333333333339E-2</v>
      </c>
      <c r="Q11" t="s">
        <v>51</v>
      </c>
      <c r="R11" s="10">
        <v>9.2900000000000024E-2</v>
      </c>
      <c r="S11" s="29">
        <v>-0.42</v>
      </c>
      <c r="T11" s="33">
        <v>-1.6333333333333339E-2</v>
      </c>
    </row>
    <row r="12" spans="1:20" ht="15.75" x14ac:dyDescent="0.5">
      <c r="A12" t="s">
        <v>52</v>
      </c>
      <c r="B12" s="10">
        <v>8.2366666666666657E-2</v>
      </c>
      <c r="C12" s="1">
        <v>29.226333618164034</v>
      </c>
      <c r="D12" s="29">
        <v>0.04</v>
      </c>
      <c r="E12" s="33">
        <v>-0.10033333333333333</v>
      </c>
      <c r="Q12" t="s">
        <v>52</v>
      </c>
      <c r="R12" s="10">
        <v>8.2366666666666657E-2</v>
      </c>
      <c r="S12" s="29">
        <v>0.04</v>
      </c>
      <c r="T12" s="33">
        <v>-0.10033333333333333</v>
      </c>
    </row>
    <row r="13" spans="1:20" ht="15.75" x14ac:dyDescent="0.5">
      <c r="A13" t="s">
        <v>53</v>
      </c>
      <c r="B13" s="10">
        <v>0.13043333333333332</v>
      </c>
      <c r="C13" s="1">
        <v>29.21650028228753</v>
      </c>
      <c r="D13" s="29">
        <v>0.05</v>
      </c>
      <c r="E13" s="33">
        <v>-0.25433333333333336</v>
      </c>
      <c r="Q13" t="s">
        <v>53</v>
      </c>
      <c r="R13" s="10">
        <v>0.13043333333333332</v>
      </c>
      <c r="S13" s="29">
        <v>0.05</v>
      </c>
      <c r="T13" s="33">
        <v>-0.25433333333333336</v>
      </c>
    </row>
    <row r="14" spans="1:20" ht="15.75" x14ac:dyDescent="0.5">
      <c r="A14" t="s">
        <v>54</v>
      </c>
      <c r="B14" s="10">
        <v>1.2499999999999999E-2</v>
      </c>
      <c r="C14" s="1">
        <v>29.703000704447401</v>
      </c>
      <c r="D14" s="30">
        <v>0.49</v>
      </c>
      <c r="E14" s="33">
        <v>1.9999999999999987E-3</v>
      </c>
      <c r="Q14" t="s">
        <v>54</v>
      </c>
      <c r="R14" s="10">
        <v>1.2499999999999999E-2</v>
      </c>
      <c r="S14" s="30">
        <v>0.49</v>
      </c>
      <c r="T14" s="33">
        <v>1.9999999999999987E-3</v>
      </c>
    </row>
    <row r="15" spans="1:20" ht="15.75" x14ac:dyDescent="0.5">
      <c r="A15" t="s">
        <v>55</v>
      </c>
      <c r="B15" s="10">
        <v>7.8666666666666676E-2</v>
      </c>
      <c r="C15" s="1">
        <v>28.631500562032034</v>
      </c>
      <c r="D15" s="30">
        <v>0.55000000000000004</v>
      </c>
      <c r="E15" s="33">
        <v>-0.13299999999999998</v>
      </c>
      <c r="Q15" t="s">
        <v>55</v>
      </c>
      <c r="R15" s="10">
        <v>7.8666666666666676E-2</v>
      </c>
      <c r="S15" s="30">
        <v>0.55000000000000004</v>
      </c>
      <c r="T15" s="33">
        <v>-0.13299999999999998</v>
      </c>
    </row>
    <row r="16" spans="1:20" ht="15.75" x14ac:dyDescent="0.5">
      <c r="A16" t="s">
        <v>56</v>
      </c>
      <c r="B16" s="10">
        <v>6.5499999999999989E-2</v>
      </c>
      <c r="C16" s="1">
        <v>29.270167350769</v>
      </c>
      <c r="D16" s="30">
        <v>0.7</v>
      </c>
      <c r="E16" s="33">
        <v>-3.0000000000000027E-3</v>
      </c>
      <c r="Q16" t="s">
        <v>56</v>
      </c>
      <c r="R16" s="10">
        <v>6.5499999999999989E-2</v>
      </c>
      <c r="S16" s="30">
        <v>0.7</v>
      </c>
      <c r="T16" s="33">
        <v>-3.0000000000000027E-3</v>
      </c>
    </row>
    <row r="17" spans="1:20" ht="15.75" x14ac:dyDescent="0.5">
      <c r="A17" t="s">
        <v>57</v>
      </c>
      <c r="B17" s="10">
        <v>5.0266666666666661E-2</v>
      </c>
      <c r="C17" s="1">
        <v>28.951000213623001</v>
      </c>
      <c r="D17" s="30">
        <v>1.52</v>
      </c>
      <c r="E17" s="33">
        <v>0.36266666666666669</v>
      </c>
      <c r="Q17" t="s">
        <v>57</v>
      </c>
      <c r="R17" s="10">
        <v>5.0266666666666661E-2</v>
      </c>
      <c r="S17" s="30">
        <v>1.52</v>
      </c>
      <c r="T17" s="33">
        <v>0.36266666666666669</v>
      </c>
    </row>
    <row r="18" spans="1:20" ht="15.75" x14ac:dyDescent="0.5">
      <c r="A18" t="s">
        <v>58</v>
      </c>
      <c r="B18" s="10">
        <v>-2.3433333333333334E-2</v>
      </c>
      <c r="C18" s="1">
        <v>29.579667727152469</v>
      </c>
      <c r="D18" s="30">
        <v>2.42</v>
      </c>
      <c r="E18" s="33">
        <v>0.37466666666666665</v>
      </c>
      <c r="G18" s="14"/>
      <c r="H18" s="14"/>
      <c r="I18" s="14"/>
      <c r="J18" s="14"/>
      <c r="K18" s="14"/>
      <c r="Q18" t="s">
        <v>58</v>
      </c>
      <c r="R18" s="10">
        <v>-2.3433333333333334E-2</v>
      </c>
      <c r="S18" s="30">
        <v>2.42</v>
      </c>
      <c r="T18" s="33">
        <v>0.37466666666666665</v>
      </c>
    </row>
    <row r="19" spans="1:20" ht="15.75" x14ac:dyDescent="0.5">
      <c r="A19" t="s">
        <v>59</v>
      </c>
      <c r="B19" s="10">
        <v>2.9800000000000004E-2</v>
      </c>
      <c r="C19" s="1">
        <v>28.756167093912705</v>
      </c>
      <c r="D19" s="30">
        <v>2.48</v>
      </c>
      <c r="E19" s="33">
        <v>0.14266666666666669</v>
      </c>
      <c r="G19" s="14"/>
      <c r="H19" s="14"/>
      <c r="I19" s="14"/>
      <c r="J19" s="14"/>
      <c r="K19" s="14"/>
      <c r="Q19" t="s">
        <v>59</v>
      </c>
      <c r="R19" s="10">
        <v>2.9800000000000004E-2</v>
      </c>
      <c r="S19" s="30">
        <v>2.48</v>
      </c>
      <c r="T19" s="33">
        <v>0.14266666666666669</v>
      </c>
    </row>
    <row r="20" spans="1:20" ht="15.75" x14ac:dyDescent="0.5">
      <c r="A20" t="s">
        <v>60</v>
      </c>
      <c r="B20" s="10">
        <v>0.10210000000000001</v>
      </c>
      <c r="C20" s="1">
        <v>29.313500722249334</v>
      </c>
      <c r="D20" s="30">
        <v>0.94</v>
      </c>
      <c r="E20" s="33">
        <v>7.9999999999999932E-3</v>
      </c>
      <c r="G20" s="14"/>
      <c r="H20" s="14"/>
      <c r="I20" s="14"/>
      <c r="J20" s="14"/>
      <c r="K20" s="14"/>
      <c r="L20" s="14"/>
      <c r="M20" s="14"/>
      <c r="N20" s="14"/>
      <c r="O20" s="14"/>
      <c r="Q20" t="s">
        <v>60</v>
      </c>
      <c r="R20" s="10">
        <v>0.10210000000000001</v>
      </c>
      <c r="S20" s="30">
        <v>0.94</v>
      </c>
      <c r="T20" s="33">
        <v>7.9999999999999932E-3</v>
      </c>
    </row>
    <row r="21" spans="1:20" ht="15.75" x14ac:dyDescent="0.5">
      <c r="A21" t="s">
        <v>61</v>
      </c>
      <c r="B21" s="10">
        <v>0.21526666666666663</v>
      </c>
      <c r="C21" s="1">
        <v>29.328499794006301</v>
      </c>
      <c r="D21" s="29">
        <v>-0.36</v>
      </c>
      <c r="E21" s="33">
        <v>-0.54833333333333334</v>
      </c>
      <c r="G21" s="14"/>
      <c r="Q21" t="s">
        <v>61</v>
      </c>
      <c r="R21" s="10">
        <v>0.21526666666666663</v>
      </c>
      <c r="S21" s="29">
        <v>-0.36</v>
      </c>
      <c r="T21" s="33">
        <v>-0.54833333333333334</v>
      </c>
    </row>
    <row r="22" spans="1:20" ht="15.75" x14ac:dyDescent="0.5">
      <c r="A22" t="s">
        <v>62</v>
      </c>
      <c r="B22" s="10">
        <v>0.16619999999999999</v>
      </c>
      <c r="C22" s="1">
        <v>29.845334053039497</v>
      </c>
      <c r="D22" s="28">
        <v>-0.69</v>
      </c>
      <c r="E22" s="33">
        <v>-0.39699999999999996</v>
      </c>
      <c r="G22" s="14"/>
      <c r="H22" s="14"/>
      <c r="I22" s="14"/>
      <c r="J22" s="14"/>
      <c r="K22" s="14"/>
      <c r="L22" s="14"/>
      <c r="M22" s="14"/>
      <c r="N22" s="14"/>
      <c r="O22" s="14"/>
      <c r="Q22" t="s">
        <v>62</v>
      </c>
      <c r="R22" s="10">
        <v>0.16619999999999999</v>
      </c>
      <c r="S22" s="28">
        <v>-0.69</v>
      </c>
      <c r="T22" s="33">
        <v>-0.39699999999999996</v>
      </c>
    </row>
    <row r="23" spans="1:20" ht="15.75" x14ac:dyDescent="0.5">
      <c r="A23" t="s">
        <v>63</v>
      </c>
      <c r="B23" s="10">
        <v>0.12470000000000002</v>
      </c>
      <c r="C23" s="1">
        <v>28.5986668268839</v>
      </c>
      <c r="D23" s="29">
        <v>-0.34</v>
      </c>
      <c r="E23" s="33">
        <v>-9.8333333333333342E-2</v>
      </c>
      <c r="G23" s="14"/>
      <c r="Q23" t="s">
        <v>63</v>
      </c>
      <c r="R23" s="10">
        <v>0.12470000000000002</v>
      </c>
      <c r="S23" s="29">
        <v>-0.34</v>
      </c>
      <c r="T23" s="33">
        <v>-9.8333333333333342E-2</v>
      </c>
    </row>
    <row r="24" spans="1:20" ht="15.75" x14ac:dyDescent="0.5">
      <c r="A24" t="s">
        <v>64</v>
      </c>
      <c r="B24" s="10">
        <v>9.5100000000000004E-2</v>
      </c>
      <c r="C24" s="1">
        <v>29.258667627970336</v>
      </c>
      <c r="D24" s="29">
        <v>0.2</v>
      </c>
      <c r="E24" s="33">
        <v>0.46399999999999997</v>
      </c>
      <c r="G24" s="14"/>
      <c r="H24" s="14"/>
      <c r="I24" s="14"/>
      <c r="J24" s="14"/>
      <c r="K24" s="14"/>
      <c r="L24" s="14"/>
      <c r="M24" s="14"/>
      <c r="N24" s="14"/>
      <c r="O24" s="14"/>
      <c r="Q24" t="s">
        <v>64</v>
      </c>
      <c r="R24" s="10">
        <v>9.5100000000000004E-2</v>
      </c>
      <c r="S24" s="29">
        <v>0.2</v>
      </c>
      <c r="T24" s="33">
        <v>0.46399999999999997</v>
      </c>
    </row>
    <row r="25" spans="1:20" ht="15.75" x14ac:dyDescent="0.5">
      <c r="A25" t="s">
        <v>65</v>
      </c>
      <c r="B25" s="10">
        <v>0.1089</v>
      </c>
      <c r="C25" s="1">
        <v>29.125333468119265</v>
      </c>
      <c r="D25" s="29">
        <v>0.14000000000000001</v>
      </c>
      <c r="E25" s="33">
        <v>0.43099999999999999</v>
      </c>
      <c r="G25" s="14"/>
      <c r="Q25" t="s">
        <v>65</v>
      </c>
      <c r="R25" s="10">
        <v>0.1089</v>
      </c>
      <c r="S25" s="29">
        <v>0.14000000000000001</v>
      </c>
      <c r="T25" s="33">
        <v>0.43099999999999999</v>
      </c>
    </row>
    <row r="26" spans="1:20" ht="15.75" x14ac:dyDescent="0.5">
      <c r="A26" t="s">
        <v>66</v>
      </c>
      <c r="B26" s="10">
        <v>8.0333333333333326E-2</v>
      </c>
      <c r="C26" s="1">
        <v>29.772833506266235</v>
      </c>
      <c r="D26" s="28">
        <v>-0.65</v>
      </c>
      <c r="E26" s="33">
        <v>0.11299999999999999</v>
      </c>
      <c r="G26" s="14"/>
      <c r="H26" s="14"/>
      <c r="I26" s="14"/>
      <c r="J26" s="14"/>
      <c r="K26" s="14"/>
      <c r="L26" s="14"/>
      <c r="M26" s="14"/>
      <c r="N26" s="14"/>
      <c r="O26" s="14"/>
      <c r="Q26" t="s">
        <v>66</v>
      </c>
      <c r="R26" s="10">
        <v>8.0333333333333326E-2</v>
      </c>
      <c r="S26" s="28">
        <v>-0.65</v>
      </c>
      <c r="T26" s="33">
        <v>0.11299999999999999</v>
      </c>
    </row>
    <row r="27" spans="1:20" ht="15.75" x14ac:dyDescent="0.5">
      <c r="A27" t="s">
        <v>67</v>
      </c>
      <c r="B27" s="10">
        <v>0.12570000000000001</v>
      </c>
      <c r="C27" s="1">
        <v>28.589166959126761</v>
      </c>
      <c r="D27" s="28">
        <v>-0.92</v>
      </c>
      <c r="E27" s="33">
        <v>4.1333333333333326E-2</v>
      </c>
      <c r="G27" s="14"/>
      <c r="Q27" t="s">
        <v>67</v>
      </c>
      <c r="R27" s="10">
        <v>0.12570000000000001</v>
      </c>
      <c r="S27" s="28">
        <v>-0.92</v>
      </c>
      <c r="T27" s="33">
        <v>4.1333333333333326E-2</v>
      </c>
    </row>
    <row r="28" spans="1:20" ht="15.75" x14ac:dyDescent="0.5">
      <c r="A28" t="s">
        <v>68</v>
      </c>
      <c r="B28" s="10">
        <v>0.10389999999999999</v>
      </c>
      <c r="C28" s="1">
        <v>29.286500930786101</v>
      </c>
      <c r="D28" s="28">
        <v>-0.5</v>
      </c>
      <c r="E28" s="33">
        <v>-2.7000000000000007E-2</v>
      </c>
      <c r="Q28" t="s">
        <v>68</v>
      </c>
      <c r="R28" s="10">
        <v>0.10389999999999999</v>
      </c>
      <c r="S28" s="28">
        <v>-0.5</v>
      </c>
      <c r="T28" s="33">
        <v>-2.7000000000000007E-2</v>
      </c>
    </row>
    <row r="29" spans="1:20" ht="15.75" x14ac:dyDescent="0.5">
      <c r="A29" t="s">
        <v>69</v>
      </c>
      <c r="B29" s="10">
        <v>7.6600000000000001E-2</v>
      </c>
      <c r="C29" s="1">
        <v>29.072833697001069</v>
      </c>
      <c r="D29" s="29">
        <v>0.09</v>
      </c>
      <c r="E29" s="33">
        <v>0.10999999999999999</v>
      </c>
      <c r="Q29" t="s">
        <v>69</v>
      </c>
      <c r="R29" s="10">
        <v>7.6600000000000001E-2</v>
      </c>
      <c r="S29" s="29">
        <v>0.09</v>
      </c>
      <c r="T29" s="33">
        <v>0.10999999999999999</v>
      </c>
    </row>
    <row r="30" spans="1:20" ht="15.75" x14ac:dyDescent="0.5">
      <c r="A30" t="s">
        <v>70</v>
      </c>
      <c r="B30" s="10">
        <v>5.4933333333333334E-2</v>
      </c>
      <c r="C30" s="1">
        <v>29.690667470296166</v>
      </c>
      <c r="D30" s="30">
        <v>0.76</v>
      </c>
      <c r="E30" s="33">
        <v>0.59633333333333338</v>
      </c>
      <c r="Q30" t="s">
        <v>70</v>
      </c>
      <c r="R30" s="10">
        <v>5.4933333333333334E-2</v>
      </c>
      <c r="S30" s="30">
        <v>0.76</v>
      </c>
      <c r="T30" s="33">
        <v>0.59633333333333338</v>
      </c>
    </row>
    <row r="31" spans="1:20" ht="15.75" x14ac:dyDescent="0.5">
      <c r="A31" t="s">
        <v>71</v>
      </c>
      <c r="B31" s="10">
        <v>5.2033333333333327E-2</v>
      </c>
      <c r="C31" s="1">
        <v>28.933667500813737</v>
      </c>
      <c r="D31" s="30">
        <v>0.75</v>
      </c>
      <c r="E31" s="33">
        <v>0.37066666666666664</v>
      </c>
      <c r="Q31" t="s">
        <v>71</v>
      </c>
      <c r="R31" s="10">
        <v>5.2033333333333327E-2</v>
      </c>
      <c r="S31" s="30">
        <v>0.75</v>
      </c>
      <c r="T31" s="33">
        <v>0.37066666666666664</v>
      </c>
    </row>
    <row r="32" spans="1:20" ht="15.75" x14ac:dyDescent="0.5">
      <c r="A32" t="s">
        <v>72</v>
      </c>
      <c r="B32" s="10">
        <v>7.3799999999999991E-2</v>
      </c>
      <c r="C32" s="1">
        <v>29.572500546773231</v>
      </c>
      <c r="D32" s="30">
        <v>0.66</v>
      </c>
      <c r="E32" s="33">
        <v>0.34033333333333332</v>
      </c>
      <c r="Q32" t="s">
        <v>72</v>
      </c>
      <c r="R32" s="10">
        <v>7.3799999999999991E-2</v>
      </c>
      <c r="S32" s="30">
        <v>0.66</v>
      </c>
      <c r="T32" s="33">
        <v>0.34033333333333332</v>
      </c>
    </row>
    <row r="33" spans="1:20" ht="15.75" x14ac:dyDescent="0.5">
      <c r="A33" t="s">
        <v>73</v>
      </c>
      <c r="B33" s="10">
        <v>4.1033333333333331E-2</v>
      </c>
      <c r="C33" s="1">
        <v>29.0691665013631</v>
      </c>
      <c r="D33" s="29">
        <v>0.28000000000000003</v>
      </c>
      <c r="E33" s="33">
        <v>0.54599999999999993</v>
      </c>
      <c r="Q33" t="s">
        <v>73</v>
      </c>
      <c r="R33" s="10">
        <v>4.1033333333333331E-2</v>
      </c>
      <c r="S33" s="29">
        <v>0.28000000000000003</v>
      </c>
      <c r="T33" s="33">
        <v>0.54599999999999993</v>
      </c>
    </row>
    <row r="34" spans="1:20" ht="15.75" x14ac:dyDescent="0.5">
      <c r="A34" t="s">
        <v>74</v>
      </c>
      <c r="B34" s="10">
        <v>-1.8733333333333334E-2</v>
      </c>
      <c r="C34" s="1">
        <v>29.664500236511163</v>
      </c>
      <c r="D34" s="29">
        <v>0.35</v>
      </c>
      <c r="E34" s="33">
        <v>0.89733333333333343</v>
      </c>
      <c r="Q34" t="s">
        <v>74</v>
      </c>
      <c r="R34" s="10">
        <v>-1.8733333333333334E-2</v>
      </c>
      <c r="S34" s="29">
        <v>0.35</v>
      </c>
      <c r="T34" s="33">
        <v>0.89733333333333343</v>
      </c>
    </row>
    <row r="35" spans="1:20" ht="15.75" x14ac:dyDescent="0.5">
      <c r="A35" t="s">
        <v>75</v>
      </c>
      <c r="B35" s="10">
        <v>-2.7999999999999982E-3</v>
      </c>
      <c r="C35" s="1">
        <v>28.722500483194967</v>
      </c>
      <c r="D35" s="29">
        <v>0.5</v>
      </c>
      <c r="E35" s="33">
        <v>0.15666666666666665</v>
      </c>
      <c r="Q35" t="s">
        <v>75</v>
      </c>
      <c r="R35" s="10">
        <v>-2.7999999999999982E-3</v>
      </c>
      <c r="S35" s="29">
        <v>0.5</v>
      </c>
      <c r="T35" s="33">
        <v>0.15666666666666665</v>
      </c>
    </row>
    <row r="36" spans="1:20" ht="15.75" x14ac:dyDescent="0.5">
      <c r="A36" t="s">
        <v>76</v>
      </c>
      <c r="B36" s="10">
        <v>0.1179</v>
      </c>
      <c r="C36" s="1">
        <v>29.5181674957275</v>
      </c>
      <c r="D36" s="29">
        <v>0.19</v>
      </c>
      <c r="E36" s="33">
        <v>0.10199999999999999</v>
      </c>
      <c r="Q36" t="s">
        <v>76</v>
      </c>
      <c r="R36" s="10">
        <v>0.1179</v>
      </c>
      <c r="S36" s="29">
        <v>0.19</v>
      </c>
      <c r="T36" s="33">
        <v>0.10199999999999999</v>
      </c>
    </row>
    <row r="37" spans="1:20" ht="15.75" x14ac:dyDescent="0.5">
      <c r="A37" t="s">
        <v>77</v>
      </c>
      <c r="B37" s="10">
        <v>0.15060000000000001</v>
      </c>
      <c r="C37" s="1">
        <v>29.344666798909468</v>
      </c>
      <c r="D37" s="29">
        <v>-0.41</v>
      </c>
      <c r="E37" s="33">
        <v>0.19699999999999998</v>
      </c>
      <c r="Q37" t="s">
        <v>77</v>
      </c>
      <c r="R37" s="10">
        <v>0.15060000000000001</v>
      </c>
      <c r="S37" s="29">
        <v>-0.41</v>
      </c>
      <c r="T37" s="33">
        <v>0.19699999999999998</v>
      </c>
    </row>
    <row r="38" spans="1:20" ht="15.75" x14ac:dyDescent="0.5">
      <c r="A38" t="s">
        <v>78</v>
      </c>
      <c r="B38" s="10">
        <v>9.7133333333333335E-2</v>
      </c>
      <c r="C38" s="1">
        <v>29.760000864664665</v>
      </c>
      <c r="D38" s="28">
        <v>-1.17</v>
      </c>
      <c r="E38" s="33">
        <v>-3.2000000000000001E-2</v>
      </c>
      <c r="Q38" t="s">
        <v>78</v>
      </c>
      <c r="R38" s="10">
        <v>9.7133333333333335E-2</v>
      </c>
      <c r="S38" s="28">
        <v>-1.17</v>
      </c>
      <c r="T38" s="33">
        <v>-3.2000000000000001E-2</v>
      </c>
    </row>
    <row r="40" spans="1:20" ht="15.75" x14ac:dyDescent="0.45">
      <c r="A40" s="11" t="s">
        <v>42</v>
      </c>
      <c r="B40" s="38" t="s">
        <v>40</v>
      </c>
      <c r="C40" s="39" t="s">
        <v>125</v>
      </c>
      <c r="D40" s="40" t="s">
        <v>122</v>
      </c>
    </row>
    <row r="41" spans="1:20" ht="15.75" x14ac:dyDescent="0.5">
      <c r="A41" t="s">
        <v>43</v>
      </c>
      <c r="B41" s="1">
        <v>28.401250362396148</v>
      </c>
      <c r="C41" s="28">
        <v>-0.86</v>
      </c>
      <c r="D41" s="33">
        <v>-1.6E-2</v>
      </c>
    </row>
    <row r="42" spans="1:20" ht="15.75" x14ac:dyDescent="0.5">
      <c r="A42" t="s">
        <v>44</v>
      </c>
      <c r="B42" s="1">
        <v>29.309000968933066</v>
      </c>
      <c r="C42" s="29">
        <v>-0.47</v>
      </c>
      <c r="D42" s="33">
        <v>-0.20499999999999999</v>
      </c>
    </row>
    <row r="43" spans="1:20" ht="15.75" x14ac:dyDescent="0.5">
      <c r="A43" t="s">
        <v>45</v>
      </c>
      <c r="B43" s="1">
        <v>29.118333498636833</v>
      </c>
      <c r="C43" s="29">
        <v>0.25</v>
      </c>
      <c r="D43" s="33">
        <v>0.39966666666666667</v>
      </c>
    </row>
    <row r="44" spans="1:20" ht="15.75" x14ac:dyDescent="0.5">
      <c r="A44" t="s">
        <v>46</v>
      </c>
      <c r="B44" s="1">
        <v>29.777167320251404</v>
      </c>
      <c r="C44" s="29">
        <v>0.27</v>
      </c>
      <c r="D44" s="33">
        <v>0.15433333333333335</v>
      </c>
    </row>
    <row r="45" spans="1:20" ht="15.75" x14ac:dyDescent="0.5">
      <c r="A45" t="s">
        <v>47</v>
      </c>
      <c r="B45" s="1">
        <v>28.6145000457763</v>
      </c>
      <c r="C45" s="29">
        <v>-0.43</v>
      </c>
      <c r="D45" s="33">
        <v>0.13066666666666668</v>
      </c>
    </row>
    <row r="46" spans="1:20" ht="15.75" x14ac:dyDescent="0.5">
      <c r="A46" t="s">
        <v>48</v>
      </c>
      <c r="B46" s="1">
        <v>29.251000722249302</v>
      </c>
      <c r="C46" s="29">
        <v>-0.3</v>
      </c>
      <c r="D46" s="33">
        <v>-0.24</v>
      </c>
    </row>
    <row r="47" spans="1:20" ht="15.75" x14ac:dyDescent="0.5">
      <c r="A47" t="s">
        <v>49</v>
      </c>
      <c r="B47" s="1">
        <v>29.144333521525031</v>
      </c>
      <c r="C47" s="29">
        <v>-0.4</v>
      </c>
      <c r="D47" s="33">
        <v>-0.29033333333333333</v>
      </c>
    </row>
    <row r="48" spans="1:20" ht="15.75" x14ac:dyDescent="0.5">
      <c r="A48" t="s">
        <v>50</v>
      </c>
      <c r="B48" s="1">
        <v>29.785667419433537</v>
      </c>
      <c r="C48" s="29">
        <v>-0.18</v>
      </c>
      <c r="D48" s="33">
        <v>-9.2999999999999985E-2</v>
      </c>
    </row>
    <row r="49" spans="1:4" ht="15.75" x14ac:dyDescent="0.5">
      <c r="A49" t="s">
        <v>51</v>
      </c>
      <c r="B49" s="1">
        <v>28.533667246500567</v>
      </c>
      <c r="C49" s="29">
        <v>-0.42</v>
      </c>
      <c r="D49" s="33">
        <v>-1.6333333333333339E-2</v>
      </c>
    </row>
    <row r="50" spans="1:4" ht="15.75" x14ac:dyDescent="0.5">
      <c r="A50" t="s">
        <v>52</v>
      </c>
      <c r="B50" s="1">
        <v>29.226333618164034</v>
      </c>
      <c r="C50" s="29">
        <v>0.04</v>
      </c>
      <c r="D50" s="33">
        <v>-0.10033333333333333</v>
      </c>
    </row>
    <row r="51" spans="1:4" ht="15.75" x14ac:dyDescent="0.5">
      <c r="A51" t="s">
        <v>53</v>
      </c>
      <c r="B51" s="1">
        <v>29.21650028228753</v>
      </c>
      <c r="C51" s="29">
        <v>0.05</v>
      </c>
      <c r="D51" s="33">
        <v>-0.25433333333333336</v>
      </c>
    </row>
    <row r="52" spans="1:4" ht="15.75" x14ac:dyDescent="0.5">
      <c r="A52" t="s">
        <v>54</v>
      </c>
      <c r="B52" s="1">
        <v>29.703000704447401</v>
      </c>
      <c r="C52" s="30">
        <v>0.49</v>
      </c>
      <c r="D52" s="33">
        <v>1.9999999999999987E-3</v>
      </c>
    </row>
    <row r="53" spans="1:4" ht="15.75" x14ac:dyDescent="0.5">
      <c r="A53" t="s">
        <v>55</v>
      </c>
      <c r="B53" s="1">
        <v>28.631500562032034</v>
      </c>
      <c r="C53" s="30">
        <v>0.55000000000000004</v>
      </c>
      <c r="D53" s="33">
        <v>-0.13299999999999998</v>
      </c>
    </row>
    <row r="54" spans="1:4" ht="15.75" x14ac:dyDescent="0.5">
      <c r="A54" t="s">
        <v>56</v>
      </c>
      <c r="B54" s="1">
        <v>29.270167350769</v>
      </c>
      <c r="C54" s="30">
        <v>0.7</v>
      </c>
      <c r="D54" s="33">
        <v>-3.0000000000000027E-3</v>
      </c>
    </row>
    <row r="55" spans="1:4" ht="15.75" x14ac:dyDescent="0.5">
      <c r="A55" t="s">
        <v>57</v>
      </c>
      <c r="B55" s="1">
        <v>28.951000213623001</v>
      </c>
      <c r="C55" s="30">
        <v>1.52</v>
      </c>
      <c r="D55" s="33">
        <v>0.36266666666666669</v>
      </c>
    </row>
    <row r="56" spans="1:4" ht="15.75" x14ac:dyDescent="0.5">
      <c r="A56" t="s">
        <v>58</v>
      </c>
      <c r="B56" s="1">
        <v>29.579667727152469</v>
      </c>
      <c r="C56" s="30">
        <v>2.42</v>
      </c>
      <c r="D56" s="33">
        <v>0.37466666666666665</v>
      </c>
    </row>
    <row r="57" spans="1:4" ht="15.75" x14ac:dyDescent="0.5">
      <c r="A57" t="s">
        <v>59</v>
      </c>
      <c r="B57" s="1">
        <v>28.756167093912705</v>
      </c>
      <c r="C57" s="30">
        <v>2.48</v>
      </c>
      <c r="D57" s="33">
        <v>0.14266666666666669</v>
      </c>
    </row>
    <row r="58" spans="1:4" ht="15.75" x14ac:dyDescent="0.5">
      <c r="A58" t="s">
        <v>60</v>
      </c>
      <c r="B58" s="1">
        <v>29.313500722249334</v>
      </c>
      <c r="C58" s="30">
        <v>0.94</v>
      </c>
      <c r="D58" s="33">
        <v>7.9999999999999932E-3</v>
      </c>
    </row>
    <row r="59" spans="1:4" ht="15.75" x14ac:dyDescent="0.5">
      <c r="A59" t="s">
        <v>61</v>
      </c>
      <c r="B59" s="1">
        <v>29.328499794006301</v>
      </c>
      <c r="C59" s="29">
        <v>-0.36</v>
      </c>
      <c r="D59" s="33">
        <v>-0.54833333333333334</v>
      </c>
    </row>
    <row r="60" spans="1:4" ht="15.75" x14ac:dyDescent="0.5">
      <c r="A60" t="s">
        <v>62</v>
      </c>
      <c r="B60" s="1">
        <v>29.845334053039497</v>
      </c>
      <c r="C60" s="28">
        <v>-0.69</v>
      </c>
      <c r="D60" s="33">
        <v>-0.39699999999999996</v>
      </c>
    </row>
    <row r="61" spans="1:4" ht="15.75" x14ac:dyDescent="0.5">
      <c r="A61" t="s">
        <v>63</v>
      </c>
      <c r="B61" s="1">
        <v>28.5986668268839</v>
      </c>
      <c r="C61" s="29">
        <v>-0.34</v>
      </c>
      <c r="D61" s="33">
        <v>-9.8333333333333342E-2</v>
      </c>
    </row>
    <row r="62" spans="1:4" ht="15.75" x14ac:dyDescent="0.5">
      <c r="A62" t="s">
        <v>64</v>
      </c>
      <c r="B62" s="1">
        <v>29.258667627970336</v>
      </c>
      <c r="C62" s="29">
        <v>0.2</v>
      </c>
      <c r="D62" s="33">
        <v>0.46399999999999997</v>
      </c>
    </row>
    <row r="63" spans="1:4" ht="15.75" x14ac:dyDescent="0.5">
      <c r="A63" t="s">
        <v>65</v>
      </c>
      <c r="B63" s="1">
        <v>29.125333468119265</v>
      </c>
      <c r="C63" s="29">
        <v>0.14000000000000001</v>
      </c>
      <c r="D63" s="33">
        <v>0.43099999999999999</v>
      </c>
    </row>
    <row r="64" spans="1:4" ht="15.75" x14ac:dyDescent="0.5">
      <c r="A64" t="s">
        <v>66</v>
      </c>
      <c r="B64" s="1">
        <v>29.772833506266235</v>
      </c>
      <c r="C64" s="28">
        <v>-0.65</v>
      </c>
      <c r="D64" s="33">
        <v>0.11299999999999999</v>
      </c>
    </row>
    <row r="65" spans="1:4" ht="15.75" x14ac:dyDescent="0.5">
      <c r="A65" t="s">
        <v>67</v>
      </c>
      <c r="B65" s="1">
        <v>28.589166959126761</v>
      </c>
      <c r="C65" s="28">
        <v>-0.92</v>
      </c>
      <c r="D65" s="33">
        <v>4.1333333333333326E-2</v>
      </c>
    </row>
    <row r="66" spans="1:4" ht="15.75" x14ac:dyDescent="0.5">
      <c r="A66" t="s">
        <v>68</v>
      </c>
      <c r="B66" s="1">
        <v>29.286500930786101</v>
      </c>
      <c r="C66" s="28">
        <v>-0.5</v>
      </c>
      <c r="D66" s="33">
        <v>-2.7000000000000007E-2</v>
      </c>
    </row>
    <row r="67" spans="1:4" ht="15.75" x14ac:dyDescent="0.5">
      <c r="A67" t="s">
        <v>69</v>
      </c>
      <c r="B67" s="1">
        <v>29.072833697001069</v>
      </c>
      <c r="C67" s="29">
        <v>0.09</v>
      </c>
      <c r="D67" s="33">
        <v>0.10999999999999999</v>
      </c>
    </row>
    <row r="68" spans="1:4" ht="15.75" x14ac:dyDescent="0.5">
      <c r="A68" t="s">
        <v>70</v>
      </c>
      <c r="B68" s="1">
        <v>29.690667470296166</v>
      </c>
      <c r="C68" s="30">
        <v>0.76</v>
      </c>
      <c r="D68" s="33">
        <v>0.59633333333333338</v>
      </c>
    </row>
    <row r="69" spans="1:4" ht="15.75" x14ac:dyDescent="0.5">
      <c r="A69" t="s">
        <v>71</v>
      </c>
      <c r="B69" s="1">
        <v>28.933667500813737</v>
      </c>
      <c r="C69" s="30">
        <v>0.75</v>
      </c>
      <c r="D69" s="33">
        <v>0.37066666666666664</v>
      </c>
    </row>
    <row r="70" spans="1:4" ht="15.75" x14ac:dyDescent="0.5">
      <c r="A70" t="s">
        <v>72</v>
      </c>
      <c r="B70" s="1">
        <v>29.572500546773231</v>
      </c>
      <c r="C70" s="30">
        <v>0.66</v>
      </c>
      <c r="D70" s="33">
        <v>0.34033333333333332</v>
      </c>
    </row>
    <row r="71" spans="1:4" ht="15.75" x14ac:dyDescent="0.5">
      <c r="A71" t="s">
        <v>73</v>
      </c>
      <c r="B71" s="1">
        <v>29.0691665013631</v>
      </c>
      <c r="C71" s="29">
        <v>0.28000000000000003</v>
      </c>
      <c r="D71" s="33">
        <v>0.54599999999999993</v>
      </c>
    </row>
    <row r="72" spans="1:4" ht="15.75" x14ac:dyDescent="0.5">
      <c r="A72" t="s">
        <v>74</v>
      </c>
      <c r="B72" s="1">
        <v>29.664500236511163</v>
      </c>
      <c r="C72" s="29">
        <v>0.35</v>
      </c>
      <c r="D72" s="33">
        <v>0.89733333333333343</v>
      </c>
    </row>
    <row r="73" spans="1:4" ht="15.75" x14ac:dyDescent="0.5">
      <c r="A73" t="s">
        <v>75</v>
      </c>
      <c r="B73" s="1">
        <v>28.722500483194967</v>
      </c>
      <c r="C73" s="29">
        <v>0.5</v>
      </c>
      <c r="D73" s="33">
        <v>0.15666666666666665</v>
      </c>
    </row>
    <row r="74" spans="1:4" ht="15.75" x14ac:dyDescent="0.5">
      <c r="A74" t="s">
        <v>76</v>
      </c>
      <c r="B74" s="1">
        <v>29.5181674957275</v>
      </c>
      <c r="C74" s="29">
        <v>0.19</v>
      </c>
      <c r="D74" s="33">
        <v>0.10199999999999999</v>
      </c>
    </row>
    <row r="75" spans="1:4" ht="15.75" x14ac:dyDescent="0.5">
      <c r="A75" t="s">
        <v>77</v>
      </c>
      <c r="B75" s="1">
        <v>29.344666798909468</v>
      </c>
      <c r="C75" s="29">
        <v>-0.41</v>
      </c>
      <c r="D75" s="33">
        <v>0.19699999999999998</v>
      </c>
    </row>
    <row r="76" spans="1:4" ht="15.75" x14ac:dyDescent="0.5">
      <c r="A76" t="s">
        <v>78</v>
      </c>
      <c r="B76" s="1">
        <v>29.760000864664665</v>
      </c>
      <c r="C76" s="28">
        <v>-1.17</v>
      </c>
      <c r="D76" s="33">
        <v>-3.2000000000000001E-2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C3F3-3D66-4B01-B0D5-CBEDA276A8F6}">
  <dimension ref="A1:J109"/>
  <sheetViews>
    <sheetView tabSelected="1" workbookViewId="0">
      <selection activeCell="K24" sqref="K24"/>
    </sheetView>
  </sheetViews>
  <sheetFormatPr defaultRowHeight="14.25" x14ac:dyDescent="0.45"/>
  <sheetData>
    <row r="1" spans="1:10" x14ac:dyDescent="0.45">
      <c r="A1" s="15" t="s">
        <v>91</v>
      </c>
      <c r="B1" s="16" t="s">
        <v>92</v>
      </c>
      <c r="C1" t="s">
        <v>93</v>
      </c>
      <c r="D1" t="s">
        <v>94</v>
      </c>
      <c r="E1" t="s">
        <v>95</v>
      </c>
      <c r="F1" t="s">
        <v>94</v>
      </c>
      <c r="G1" t="s">
        <v>96</v>
      </c>
      <c r="H1" t="s">
        <v>94</v>
      </c>
      <c r="I1" s="17" t="s">
        <v>97</v>
      </c>
      <c r="J1" s="18" t="s">
        <v>94</v>
      </c>
    </row>
    <row r="2" spans="1:10" x14ac:dyDescent="0.45">
      <c r="A2" s="15">
        <v>2012</v>
      </c>
      <c r="B2" s="16">
        <v>1</v>
      </c>
      <c r="C2">
        <v>23.91</v>
      </c>
      <c r="D2">
        <v>-0.61</v>
      </c>
      <c r="E2">
        <v>25.2</v>
      </c>
      <c r="F2">
        <v>-0.48</v>
      </c>
      <c r="G2">
        <v>27.31</v>
      </c>
      <c r="H2">
        <v>-0.92</v>
      </c>
      <c r="I2" s="17">
        <v>25.91</v>
      </c>
      <c r="J2" s="18">
        <v>-0.65</v>
      </c>
    </row>
    <row r="3" spans="1:10" x14ac:dyDescent="0.45">
      <c r="A3" s="15">
        <v>2012</v>
      </c>
      <c r="B3" s="16">
        <v>2</v>
      </c>
      <c r="C3">
        <v>25.95</v>
      </c>
      <c r="D3">
        <v>-0.15</v>
      </c>
      <c r="E3">
        <v>26.13</v>
      </c>
      <c r="F3">
        <v>-0.25</v>
      </c>
      <c r="G3">
        <v>27.47</v>
      </c>
      <c r="H3">
        <v>-0.63</v>
      </c>
      <c r="I3" s="17">
        <v>26.18</v>
      </c>
      <c r="J3" s="18">
        <v>-0.55000000000000004</v>
      </c>
    </row>
    <row r="4" spans="1:10" x14ac:dyDescent="0.45">
      <c r="A4" s="15">
        <v>2012</v>
      </c>
      <c r="B4" s="16">
        <v>3</v>
      </c>
      <c r="C4">
        <v>26.52</v>
      </c>
      <c r="D4">
        <v>-0.08</v>
      </c>
      <c r="E4">
        <v>27.04</v>
      </c>
      <c r="F4">
        <v>-0.12</v>
      </c>
      <c r="G4">
        <v>27.55</v>
      </c>
      <c r="H4">
        <v>-0.68</v>
      </c>
      <c r="I4" s="17">
        <v>26.79</v>
      </c>
      <c r="J4" s="18">
        <v>-0.44</v>
      </c>
    </row>
    <row r="5" spans="1:10" x14ac:dyDescent="0.45">
      <c r="A5" s="15">
        <v>2012</v>
      </c>
      <c r="B5" s="16">
        <v>4</v>
      </c>
      <c r="C5">
        <v>26.55</v>
      </c>
      <c r="D5">
        <v>0.82</v>
      </c>
      <c r="E5">
        <v>27.49</v>
      </c>
      <c r="F5">
        <v>-0.09</v>
      </c>
      <c r="G5">
        <v>27.98</v>
      </c>
      <c r="H5">
        <v>-0.53</v>
      </c>
      <c r="I5" s="17">
        <v>27.29</v>
      </c>
      <c r="J5" s="18">
        <v>-0.51</v>
      </c>
    </row>
    <row r="6" spans="1:10" x14ac:dyDescent="0.45">
      <c r="A6" s="15">
        <v>2012</v>
      </c>
      <c r="B6" s="16">
        <v>5</v>
      </c>
      <c r="C6">
        <v>25.42</v>
      </c>
      <c r="D6">
        <v>0.81</v>
      </c>
      <c r="E6">
        <v>27.26</v>
      </c>
      <c r="F6">
        <v>0.05</v>
      </c>
      <c r="G6">
        <v>28.37</v>
      </c>
      <c r="H6">
        <v>-0.42</v>
      </c>
      <c r="I6" s="17">
        <v>27.69</v>
      </c>
      <c r="J6" s="18">
        <v>-0.19</v>
      </c>
    </row>
    <row r="7" spans="1:10" x14ac:dyDescent="0.45">
      <c r="A7" s="15">
        <v>2012</v>
      </c>
      <c r="B7" s="16">
        <v>6</v>
      </c>
      <c r="C7">
        <v>24.49</v>
      </c>
      <c r="D7">
        <v>1.31</v>
      </c>
      <c r="E7">
        <v>27.19</v>
      </c>
      <c r="F7">
        <v>0.55000000000000004</v>
      </c>
      <c r="G7">
        <v>28.5</v>
      </c>
      <c r="H7">
        <v>-0.34</v>
      </c>
      <c r="I7" s="17">
        <v>27.95</v>
      </c>
      <c r="J7" s="18">
        <v>0.24</v>
      </c>
    </row>
    <row r="8" spans="1:10" x14ac:dyDescent="0.45">
      <c r="A8" s="15">
        <v>2012</v>
      </c>
      <c r="B8" s="16">
        <v>7</v>
      </c>
      <c r="C8">
        <v>22.13</v>
      </c>
      <c r="D8">
        <v>0.3</v>
      </c>
      <c r="E8">
        <v>26.47</v>
      </c>
      <c r="F8">
        <v>0.6</v>
      </c>
      <c r="G8">
        <v>28.54</v>
      </c>
      <c r="H8">
        <v>-0.25</v>
      </c>
      <c r="I8" s="17">
        <v>27.57</v>
      </c>
      <c r="J8" s="18">
        <v>0.27</v>
      </c>
    </row>
    <row r="9" spans="1:10" x14ac:dyDescent="0.45">
      <c r="A9" s="15">
        <v>2012</v>
      </c>
      <c r="B9" s="16">
        <v>8</v>
      </c>
      <c r="C9">
        <v>20.95</v>
      </c>
      <c r="D9">
        <v>0.09</v>
      </c>
      <c r="E9">
        <v>25.92</v>
      </c>
      <c r="F9">
        <v>0.7</v>
      </c>
      <c r="G9">
        <v>28.78</v>
      </c>
      <c r="H9">
        <v>0.09</v>
      </c>
      <c r="I9" s="17">
        <v>27.58</v>
      </c>
      <c r="J9" s="18">
        <v>0.68</v>
      </c>
    </row>
    <row r="10" spans="1:10" x14ac:dyDescent="0.45">
      <c r="A10" s="15">
        <v>2012</v>
      </c>
      <c r="B10" s="16">
        <v>9</v>
      </c>
      <c r="C10">
        <v>21.13</v>
      </c>
      <c r="D10">
        <v>0.55000000000000004</v>
      </c>
      <c r="E10">
        <v>25.41</v>
      </c>
      <c r="F10">
        <v>0.4</v>
      </c>
      <c r="G10">
        <v>28.8</v>
      </c>
      <c r="H10">
        <v>0.12</v>
      </c>
      <c r="I10" s="17">
        <v>27.2</v>
      </c>
      <c r="J10" s="18">
        <v>0.44</v>
      </c>
    </row>
    <row r="11" spans="1:10" x14ac:dyDescent="0.45">
      <c r="A11" s="15">
        <v>2012</v>
      </c>
      <c r="B11" s="16">
        <v>10</v>
      </c>
      <c r="C11">
        <v>20.420000000000002</v>
      </c>
      <c r="D11">
        <v>-0.46</v>
      </c>
      <c r="E11">
        <v>25.11</v>
      </c>
      <c r="F11">
        <v>0.02</v>
      </c>
      <c r="G11">
        <v>29.03</v>
      </c>
      <c r="H11">
        <v>0.34</v>
      </c>
      <c r="I11" s="17">
        <v>27.13</v>
      </c>
      <c r="J11" s="18">
        <v>0.36</v>
      </c>
    </row>
    <row r="12" spans="1:10" x14ac:dyDescent="0.45">
      <c r="A12" s="15">
        <v>2012</v>
      </c>
      <c r="B12" s="16">
        <v>11</v>
      </c>
      <c r="C12">
        <v>21.52</v>
      </c>
      <c r="D12">
        <v>-0.1</v>
      </c>
      <c r="E12">
        <v>25.44</v>
      </c>
      <c r="F12">
        <v>0.24</v>
      </c>
      <c r="G12">
        <v>29.04</v>
      </c>
      <c r="H12">
        <v>0.37</v>
      </c>
      <c r="I12" s="17">
        <v>27.32</v>
      </c>
      <c r="J12" s="18">
        <v>0.5</v>
      </c>
    </row>
    <row r="13" spans="1:10" x14ac:dyDescent="0.45">
      <c r="A13" s="15">
        <v>2012</v>
      </c>
      <c r="B13" s="16">
        <v>12</v>
      </c>
      <c r="C13">
        <v>22.39</v>
      </c>
      <c r="D13">
        <v>-0.45</v>
      </c>
      <c r="E13">
        <v>24.61</v>
      </c>
      <c r="F13">
        <v>-0.65</v>
      </c>
      <c r="G13">
        <v>28.45</v>
      </c>
      <c r="H13">
        <v>0.01</v>
      </c>
      <c r="I13" s="17">
        <v>26.18</v>
      </c>
      <c r="J13" s="18">
        <v>-0.47</v>
      </c>
    </row>
    <row r="14" spans="1:10" x14ac:dyDescent="0.45">
      <c r="A14" s="15">
        <v>2013</v>
      </c>
      <c r="B14" s="16">
        <v>1</v>
      </c>
      <c r="C14">
        <v>24.37</v>
      </c>
      <c r="D14">
        <v>-0.14000000000000001</v>
      </c>
      <c r="E14">
        <v>25</v>
      </c>
      <c r="F14">
        <v>-0.67</v>
      </c>
      <c r="G14">
        <v>28.14</v>
      </c>
      <c r="H14">
        <v>-0.08</v>
      </c>
      <c r="I14" s="17">
        <v>26.09</v>
      </c>
      <c r="J14" s="18">
        <v>-0.48</v>
      </c>
    </row>
    <row r="15" spans="1:10" x14ac:dyDescent="0.45">
      <c r="A15" s="15">
        <v>2013</v>
      </c>
      <c r="B15" s="16">
        <v>2</v>
      </c>
      <c r="C15">
        <v>25.98</v>
      </c>
      <c r="D15">
        <v>-0.11</v>
      </c>
      <c r="E15">
        <v>25.83</v>
      </c>
      <c r="F15">
        <v>-0.55000000000000004</v>
      </c>
      <c r="G15">
        <v>28.19</v>
      </c>
      <c r="H15">
        <v>0.09</v>
      </c>
      <c r="I15" s="17">
        <v>26.25</v>
      </c>
      <c r="J15" s="18">
        <v>-0.48</v>
      </c>
    </row>
    <row r="16" spans="1:10" x14ac:dyDescent="0.45">
      <c r="A16" s="15">
        <v>2013</v>
      </c>
      <c r="B16" s="16">
        <v>3</v>
      </c>
      <c r="C16">
        <v>26.11</v>
      </c>
      <c r="D16">
        <v>-0.49</v>
      </c>
      <c r="E16">
        <v>27.2</v>
      </c>
      <c r="F16">
        <v>0.04</v>
      </c>
      <c r="G16">
        <v>27.74</v>
      </c>
      <c r="H16">
        <v>-0.49</v>
      </c>
      <c r="I16" s="17">
        <v>27.02</v>
      </c>
      <c r="J16" s="18">
        <v>-0.22</v>
      </c>
    </row>
    <row r="17" spans="1:10" x14ac:dyDescent="0.45">
      <c r="A17" s="15">
        <v>2013</v>
      </c>
      <c r="B17" s="16">
        <v>4</v>
      </c>
      <c r="C17">
        <v>24.65</v>
      </c>
      <c r="D17">
        <v>-1.08</v>
      </c>
      <c r="E17">
        <v>27.59</v>
      </c>
      <c r="F17">
        <v>0.02</v>
      </c>
      <c r="G17">
        <v>28.36</v>
      </c>
      <c r="H17">
        <v>-0.15</v>
      </c>
      <c r="I17" s="17">
        <v>27.92</v>
      </c>
      <c r="J17" s="18">
        <v>0.11</v>
      </c>
    </row>
    <row r="18" spans="1:10" x14ac:dyDescent="0.45">
      <c r="A18" s="15">
        <v>2013</v>
      </c>
      <c r="B18" s="16">
        <v>5</v>
      </c>
      <c r="C18">
        <v>23.24</v>
      </c>
      <c r="D18">
        <v>-1.37</v>
      </c>
      <c r="E18">
        <v>26.52</v>
      </c>
      <c r="F18">
        <v>-0.69</v>
      </c>
      <c r="G18">
        <v>28.57</v>
      </c>
      <c r="H18">
        <v>-0.22</v>
      </c>
      <c r="I18" s="17">
        <v>27.58</v>
      </c>
      <c r="J18" s="18">
        <v>-0.3</v>
      </c>
    </row>
    <row r="19" spans="1:10" x14ac:dyDescent="0.45">
      <c r="A19" s="15">
        <v>2013</v>
      </c>
      <c r="B19" s="16">
        <v>6</v>
      </c>
      <c r="C19">
        <v>21.27</v>
      </c>
      <c r="D19">
        <v>-1.9</v>
      </c>
      <c r="E19">
        <v>25.84</v>
      </c>
      <c r="F19">
        <v>-0.8</v>
      </c>
      <c r="G19">
        <v>28.57</v>
      </c>
      <c r="H19">
        <v>-0.27</v>
      </c>
      <c r="I19" s="17">
        <v>27.37</v>
      </c>
      <c r="J19" s="18">
        <v>-0.34</v>
      </c>
    </row>
    <row r="20" spans="1:10" x14ac:dyDescent="0.45">
      <c r="A20" s="15">
        <v>2013</v>
      </c>
      <c r="B20" s="16">
        <v>7</v>
      </c>
      <c r="C20">
        <v>20.02</v>
      </c>
      <c r="D20">
        <v>-1.81</v>
      </c>
      <c r="E20">
        <v>25.3</v>
      </c>
      <c r="F20">
        <v>-0.56999999999999995</v>
      </c>
      <c r="G20">
        <v>28.61</v>
      </c>
      <c r="H20">
        <v>-0.17</v>
      </c>
      <c r="I20" s="17">
        <v>27.04</v>
      </c>
      <c r="J20" s="18">
        <v>-0.26</v>
      </c>
    </row>
    <row r="21" spans="1:10" x14ac:dyDescent="0.45">
      <c r="A21" s="15">
        <v>2013</v>
      </c>
      <c r="B21" s="16">
        <v>8</v>
      </c>
      <c r="C21">
        <v>19.829999999999998</v>
      </c>
      <c r="D21">
        <v>-1.03</v>
      </c>
      <c r="E21">
        <v>24.5</v>
      </c>
      <c r="F21">
        <v>-0.72</v>
      </c>
      <c r="G21">
        <v>28.5</v>
      </c>
      <c r="H21">
        <v>-0.19</v>
      </c>
      <c r="I21" s="17">
        <v>26.43</v>
      </c>
      <c r="J21" s="18">
        <v>-0.47</v>
      </c>
    </row>
    <row r="22" spans="1:10" x14ac:dyDescent="0.45">
      <c r="A22" s="15">
        <v>2013</v>
      </c>
      <c r="B22" s="16">
        <v>9</v>
      </c>
      <c r="C22">
        <v>19.809999999999999</v>
      </c>
      <c r="D22">
        <v>-0.77</v>
      </c>
      <c r="E22">
        <v>24.96</v>
      </c>
      <c r="F22">
        <v>-0.05</v>
      </c>
      <c r="G22">
        <v>28.74</v>
      </c>
      <c r="H22">
        <v>0.06</v>
      </c>
      <c r="I22" s="17">
        <v>26.82</v>
      </c>
      <c r="J22" s="18">
        <v>0.05</v>
      </c>
    </row>
    <row r="23" spans="1:10" x14ac:dyDescent="0.45">
      <c r="A23" s="15">
        <v>2013</v>
      </c>
      <c r="B23" s="16">
        <v>10</v>
      </c>
      <c r="C23">
        <v>20.2</v>
      </c>
      <c r="D23">
        <v>-0.67</v>
      </c>
      <c r="E23">
        <v>25.04</v>
      </c>
      <c r="F23">
        <v>-0.05</v>
      </c>
      <c r="G23">
        <v>28.8</v>
      </c>
      <c r="H23">
        <v>0.12</v>
      </c>
      <c r="I23" s="17">
        <v>26.62</v>
      </c>
      <c r="J23" s="18">
        <v>-0.15</v>
      </c>
    </row>
    <row r="24" spans="1:10" x14ac:dyDescent="0.45">
      <c r="A24" s="15">
        <v>2013</v>
      </c>
      <c r="B24" s="16">
        <v>11</v>
      </c>
      <c r="C24">
        <v>20.98</v>
      </c>
      <c r="D24">
        <v>-0.64</v>
      </c>
      <c r="E24">
        <v>24.97</v>
      </c>
      <c r="F24">
        <v>-0.23</v>
      </c>
      <c r="G24">
        <v>28.81</v>
      </c>
      <c r="H24">
        <v>0.14000000000000001</v>
      </c>
      <c r="I24" s="17">
        <v>26.73</v>
      </c>
      <c r="J24" s="18">
        <v>-0.09</v>
      </c>
    </row>
    <row r="25" spans="1:10" x14ac:dyDescent="0.45">
      <c r="A25" s="15">
        <v>2013</v>
      </c>
      <c r="B25" s="16">
        <v>12</v>
      </c>
      <c r="C25">
        <v>22.83</v>
      </c>
      <c r="D25">
        <v>-0.01</v>
      </c>
      <c r="E25">
        <v>25.29</v>
      </c>
      <c r="F25">
        <v>0.03</v>
      </c>
      <c r="G25">
        <v>28.15</v>
      </c>
      <c r="H25">
        <v>-0.3</v>
      </c>
      <c r="I25" s="17">
        <v>26.47</v>
      </c>
      <c r="J25" s="18">
        <v>-0.18</v>
      </c>
    </row>
    <row r="26" spans="1:10" x14ac:dyDescent="0.45">
      <c r="A26" s="15">
        <v>2014</v>
      </c>
      <c r="B26" s="16">
        <v>1</v>
      </c>
      <c r="C26">
        <v>24.71</v>
      </c>
      <c r="D26">
        <v>0.19</v>
      </c>
      <c r="E26">
        <v>25.47</v>
      </c>
      <c r="F26">
        <v>-0.2</v>
      </c>
      <c r="G26">
        <v>27.91</v>
      </c>
      <c r="H26">
        <v>-0.32</v>
      </c>
      <c r="I26" s="17">
        <v>26.07</v>
      </c>
      <c r="J26" s="18">
        <v>-0.49</v>
      </c>
    </row>
    <row r="27" spans="1:10" x14ac:dyDescent="0.45">
      <c r="A27" s="15">
        <v>2014</v>
      </c>
      <c r="B27" s="16">
        <v>2</v>
      </c>
      <c r="C27">
        <v>25.18</v>
      </c>
      <c r="D27">
        <v>-0.92</v>
      </c>
      <c r="E27">
        <v>25.63</v>
      </c>
      <c r="F27">
        <v>-0.75</v>
      </c>
      <c r="G27">
        <v>27.93</v>
      </c>
      <c r="H27">
        <v>-0.16</v>
      </c>
      <c r="I27" s="17">
        <v>25.89</v>
      </c>
      <c r="J27" s="18">
        <v>-0.85</v>
      </c>
    </row>
    <row r="28" spans="1:10" x14ac:dyDescent="0.45">
      <c r="A28" s="15">
        <v>2014</v>
      </c>
      <c r="B28" s="16">
        <v>3</v>
      </c>
      <c r="C28">
        <v>25.81</v>
      </c>
      <c r="D28">
        <v>-0.79</v>
      </c>
      <c r="E28">
        <v>27.11</v>
      </c>
      <c r="F28">
        <v>-0.05</v>
      </c>
      <c r="G28">
        <v>28.28</v>
      </c>
      <c r="H28">
        <v>0.05</v>
      </c>
      <c r="I28" s="17">
        <v>26.89</v>
      </c>
      <c r="J28" s="18">
        <v>-0.34</v>
      </c>
    </row>
    <row r="29" spans="1:10" x14ac:dyDescent="0.45">
      <c r="A29" s="15">
        <v>2014</v>
      </c>
      <c r="B29" s="16">
        <v>4</v>
      </c>
      <c r="C29">
        <v>25.38</v>
      </c>
      <c r="D29">
        <v>-0.35</v>
      </c>
      <c r="E29">
        <v>27.74</v>
      </c>
      <c r="F29">
        <v>0.17</v>
      </c>
      <c r="G29">
        <v>28.83</v>
      </c>
      <c r="H29">
        <v>0.32</v>
      </c>
      <c r="I29" s="17">
        <v>27.99</v>
      </c>
      <c r="J29" s="18">
        <v>0.18</v>
      </c>
    </row>
    <row r="30" spans="1:10" x14ac:dyDescent="0.45">
      <c r="A30" s="15">
        <v>2014</v>
      </c>
      <c r="B30" s="16">
        <v>5</v>
      </c>
      <c r="C30">
        <v>25.18</v>
      </c>
      <c r="D30">
        <v>0.56999999999999995</v>
      </c>
      <c r="E30">
        <v>27.8</v>
      </c>
      <c r="F30">
        <v>0.59</v>
      </c>
      <c r="G30">
        <v>29.27</v>
      </c>
      <c r="H30">
        <v>0.48</v>
      </c>
      <c r="I30" s="17">
        <v>28.33</v>
      </c>
      <c r="J30" s="18">
        <v>0.45</v>
      </c>
    </row>
    <row r="31" spans="1:10" x14ac:dyDescent="0.45">
      <c r="A31" s="15">
        <v>2014</v>
      </c>
      <c r="B31" s="16">
        <v>6</v>
      </c>
      <c r="C31">
        <v>24.39</v>
      </c>
      <c r="D31">
        <v>1.22</v>
      </c>
      <c r="E31">
        <v>27.58</v>
      </c>
      <c r="F31">
        <v>0.93</v>
      </c>
      <c r="G31">
        <v>29.07</v>
      </c>
      <c r="H31">
        <v>0.22</v>
      </c>
      <c r="I31" s="17">
        <v>28.18</v>
      </c>
      <c r="J31" s="18">
        <v>0.47</v>
      </c>
    </row>
    <row r="32" spans="1:10" x14ac:dyDescent="0.45">
      <c r="A32" s="15">
        <v>2014</v>
      </c>
      <c r="B32" s="16">
        <v>7</v>
      </c>
      <c r="C32">
        <v>23.19</v>
      </c>
      <c r="D32">
        <v>1.36</v>
      </c>
      <c r="E32">
        <v>26.35</v>
      </c>
      <c r="F32">
        <v>0.48</v>
      </c>
      <c r="G32">
        <v>28.83</v>
      </c>
      <c r="H32">
        <v>0.04</v>
      </c>
      <c r="I32" s="17">
        <v>27.27</v>
      </c>
      <c r="J32" s="18">
        <v>-0.03</v>
      </c>
    </row>
    <row r="33" spans="1:10" x14ac:dyDescent="0.45">
      <c r="A33" s="15">
        <v>2014</v>
      </c>
      <c r="B33" s="16">
        <v>8</v>
      </c>
      <c r="C33">
        <v>21.88</v>
      </c>
      <c r="D33">
        <v>1.02</v>
      </c>
      <c r="E33">
        <v>25.54</v>
      </c>
      <c r="F33">
        <v>0.32</v>
      </c>
      <c r="G33">
        <v>28.97</v>
      </c>
      <c r="H33">
        <v>0.28000000000000003</v>
      </c>
      <c r="I33" s="17">
        <v>26.89</v>
      </c>
      <c r="J33" s="18">
        <v>-0.01</v>
      </c>
    </row>
    <row r="34" spans="1:10" x14ac:dyDescent="0.45">
      <c r="A34" s="15">
        <v>2014</v>
      </c>
      <c r="B34" s="16">
        <v>9</v>
      </c>
      <c r="C34">
        <v>21.32</v>
      </c>
      <c r="D34">
        <v>0.74</v>
      </c>
      <c r="E34">
        <v>25.35</v>
      </c>
      <c r="F34">
        <v>0.34</v>
      </c>
      <c r="G34">
        <v>29.21</v>
      </c>
      <c r="H34">
        <v>0.53</v>
      </c>
      <c r="I34" s="17">
        <v>27.07</v>
      </c>
      <c r="J34" s="18">
        <v>0.31</v>
      </c>
    </row>
    <row r="35" spans="1:10" x14ac:dyDescent="0.45">
      <c r="A35" s="15">
        <v>2014</v>
      </c>
      <c r="B35" s="16">
        <v>10</v>
      </c>
      <c r="C35">
        <v>21.26</v>
      </c>
      <c r="D35">
        <v>0.39</v>
      </c>
      <c r="E35">
        <v>25.71</v>
      </c>
      <c r="F35">
        <v>0.63</v>
      </c>
      <c r="G35">
        <v>29.15</v>
      </c>
      <c r="H35">
        <v>0.47</v>
      </c>
      <c r="I35" s="17">
        <v>27.2</v>
      </c>
      <c r="J35" s="18">
        <v>0.43</v>
      </c>
    </row>
    <row r="36" spans="1:10" x14ac:dyDescent="0.45">
      <c r="A36" s="15">
        <v>2014</v>
      </c>
      <c r="B36" s="16">
        <v>11</v>
      </c>
      <c r="C36">
        <v>22.36</v>
      </c>
      <c r="D36">
        <v>0.74</v>
      </c>
      <c r="E36">
        <v>26.08</v>
      </c>
      <c r="F36">
        <v>0.88</v>
      </c>
      <c r="G36">
        <v>29.4</v>
      </c>
      <c r="H36">
        <v>0.73</v>
      </c>
      <c r="I36" s="17">
        <v>27.57</v>
      </c>
      <c r="J36" s="18">
        <v>0.75</v>
      </c>
    </row>
    <row r="37" spans="1:10" x14ac:dyDescent="0.45">
      <c r="A37" s="15">
        <v>2014</v>
      </c>
      <c r="B37" s="16">
        <v>12</v>
      </c>
      <c r="C37">
        <v>22.73</v>
      </c>
      <c r="D37">
        <v>-0.11</v>
      </c>
      <c r="E37">
        <v>26.03</v>
      </c>
      <c r="F37">
        <v>0.77</v>
      </c>
      <c r="G37">
        <v>29.2</v>
      </c>
      <c r="H37">
        <v>0.75</v>
      </c>
      <c r="I37" s="17">
        <v>27.28</v>
      </c>
      <c r="J37" s="18">
        <v>0.63</v>
      </c>
    </row>
    <row r="38" spans="1:10" x14ac:dyDescent="0.45">
      <c r="A38" s="15">
        <v>2015</v>
      </c>
      <c r="B38" s="16">
        <v>1</v>
      </c>
      <c r="C38">
        <v>24.58</v>
      </c>
      <c r="D38">
        <v>0.06</v>
      </c>
      <c r="E38">
        <v>26.21</v>
      </c>
      <c r="F38">
        <v>0.54</v>
      </c>
      <c r="G38">
        <v>28.92</v>
      </c>
      <c r="H38">
        <v>0.7</v>
      </c>
      <c r="I38" s="17">
        <v>27.07</v>
      </c>
      <c r="J38" s="18">
        <v>0.51</v>
      </c>
    </row>
    <row r="39" spans="1:10" x14ac:dyDescent="0.45">
      <c r="A39" s="15">
        <v>2015</v>
      </c>
      <c r="B39" s="16">
        <v>2</v>
      </c>
      <c r="C39">
        <v>25.53</v>
      </c>
      <c r="D39">
        <v>-0.56999999999999995</v>
      </c>
      <c r="E39">
        <v>26.75</v>
      </c>
      <c r="F39">
        <v>0.37</v>
      </c>
      <c r="G39">
        <v>29.06</v>
      </c>
      <c r="H39">
        <v>0.96</v>
      </c>
      <c r="I39" s="17">
        <v>27.48</v>
      </c>
      <c r="J39" s="18">
        <v>0.75</v>
      </c>
    </row>
    <row r="40" spans="1:10" x14ac:dyDescent="0.45">
      <c r="A40" s="15">
        <v>2015</v>
      </c>
      <c r="B40" s="16">
        <v>3</v>
      </c>
      <c r="C40">
        <v>26.73</v>
      </c>
      <c r="D40">
        <v>0.13</v>
      </c>
      <c r="E40">
        <v>27.29</v>
      </c>
      <c r="F40">
        <v>0.12</v>
      </c>
      <c r="G40">
        <v>29.17</v>
      </c>
      <c r="H40">
        <v>0.94</v>
      </c>
      <c r="I40" s="17">
        <v>27.68</v>
      </c>
      <c r="J40" s="18">
        <v>0.44</v>
      </c>
    </row>
    <row r="41" spans="1:10" x14ac:dyDescent="0.45">
      <c r="A41" s="15">
        <v>2015</v>
      </c>
      <c r="B41" s="16">
        <v>4</v>
      </c>
      <c r="C41">
        <v>26.69</v>
      </c>
      <c r="D41">
        <v>0.96</v>
      </c>
      <c r="E41">
        <v>28.33</v>
      </c>
      <c r="F41">
        <v>0.76</v>
      </c>
      <c r="G41">
        <v>29.62</v>
      </c>
      <c r="H41">
        <v>1.1000000000000001</v>
      </c>
      <c r="I41" s="17">
        <v>28.63</v>
      </c>
      <c r="J41" s="18">
        <v>0.82</v>
      </c>
    </row>
    <row r="42" spans="1:10" x14ac:dyDescent="0.45">
      <c r="A42" s="15">
        <v>2015</v>
      </c>
      <c r="B42" s="16">
        <v>5</v>
      </c>
      <c r="C42">
        <v>25.95</v>
      </c>
      <c r="D42">
        <v>1.34</v>
      </c>
      <c r="E42">
        <v>28.07</v>
      </c>
      <c r="F42">
        <v>0.86</v>
      </c>
      <c r="G42">
        <v>29.68</v>
      </c>
      <c r="H42">
        <v>0.89</v>
      </c>
      <c r="I42" s="17">
        <v>28.71</v>
      </c>
      <c r="J42" s="18">
        <v>0.83</v>
      </c>
    </row>
    <row r="43" spans="1:10" x14ac:dyDescent="0.45">
      <c r="A43" s="15">
        <v>2015</v>
      </c>
      <c r="B43" s="16">
        <v>6</v>
      </c>
      <c r="C43">
        <v>25.09</v>
      </c>
      <c r="D43">
        <v>1.91</v>
      </c>
      <c r="E43">
        <v>27.9</v>
      </c>
      <c r="F43">
        <v>1.26</v>
      </c>
      <c r="G43">
        <v>29.74</v>
      </c>
      <c r="H43">
        <v>0.9</v>
      </c>
      <c r="I43" s="17">
        <v>28.73</v>
      </c>
      <c r="J43" s="18">
        <v>1.02</v>
      </c>
    </row>
    <row r="44" spans="1:10" x14ac:dyDescent="0.45">
      <c r="A44" s="15">
        <v>2015</v>
      </c>
      <c r="B44" s="16">
        <v>7</v>
      </c>
      <c r="C44">
        <v>24.31</v>
      </c>
      <c r="D44">
        <v>2.48</v>
      </c>
      <c r="E44">
        <v>27.58</v>
      </c>
      <c r="F44">
        <v>1.71</v>
      </c>
      <c r="G44">
        <v>29.68</v>
      </c>
      <c r="H44">
        <v>0.89</v>
      </c>
      <c r="I44" s="17">
        <v>28.56</v>
      </c>
      <c r="J44" s="18">
        <v>1.26</v>
      </c>
    </row>
    <row r="45" spans="1:10" x14ac:dyDescent="0.45">
      <c r="A45" s="15">
        <v>2015</v>
      </c>
      <c r="B45" s="16">
        <v>8</v>
      </c>
      <c r="C45">
        <v>22.66</v>
      </c>
      <c r="D45">
        <v>1.8</v>
      </c>
      <c r="E45">
        <v>27.06</v>
      </c>
      <c r="F45">
        <v>1.84</v>
      </c>
      <c r="G45">
        <v>29.42</v>
      </c>
      <c r="H45">
        <v>0.73</v>
      </c>
      <c r="I45" s="17">
        <v>28.55</v>
      </c>
      <c r="J45" s="18">
        <v>1.65</v>
      </c>
    </row>
    <row r="46" spans="1:10" x14ac:dyDescent="0.45">
      <c r="A46" s="15">
        <v>2015</v>
      </c>
      <c r="B46" s="16">
        <v>9</v>
      </c>
      <c r="C46">
        <v>22.84</v>
      </c>
      <c r="D46">
        <v>2.2599999999999998</v>
      </c>
      <c r="E46">
        <v>27.1</v>
      </c>
      <c r="F46">
        <v>2.09</v>
      </c>
      <c r="G46">
        <v>29.46</v>
      </c>
      <c r="H46">
        <v>0.79</v>
      </c>
      <c r="I46" s="17">
        <v>28.55</v>
      </c>
      <c r="J46" s="18">
        <v>1.79</v>
      </c>
    </row>
    <row r="47" spans="1:10" x14ac:dyDescent="0.45">
      <c r="A47" s="15">
        <v>2015</v>
      </c>
      <c r="B47" s="16">
        <v>10</v>
      </c>
      <c r="C47">
        <v>23.07</v>
      </c>
      <c r="D47">
        <v>2.2000000000000002</v>
      </c>
      <c r="E47">
        <v>27.46</v>
      </c>
      <c r="F47">
        <v>2.38</v>
      </c>
      <c r="G47">
        <v>29.63</v>
      </c>
      <c r="H47">
        <v>0.95</v>
      </c>
      <c r="I47" s="17">
        <v>28.98</v>
      </c>
      <c r="J47" s="18">
        <v>2.21</v>
      </c>
    </row>
    <row r="48" spans="1:10" x14ac:dyDescent="0.45">
      <c r="A48" s="15">
        <v>2015</v>
      </c>
      <c r="B48" s="16">
        <v>11</v>
      </c>
      <c r="C48">
        <v>23.67</v>
      </c>
      <c r="D48">
        <v>2.04</v>
      </c>
      <c r="E48">
        <v>27.9</v>
      </c>
      <c r="F48">
        <v>2.7</v>
      </c>
      <c r="G48">
        <v>30.22</v>
      </c>
      <c r="H48">
        <v>1.55</v>
      </c>
      <c r="I48" s="17">
        <v>29.54</v>
      </c>
      <c r="J48" s="18">
        <v>2.72</v>
      </c>
    </row>
    <row r="49" spans="1:10" x14ac:dyDescent="0.45">
      <c r="A49" s="15">
        <v>2015</v>
      </c>
      <c r="B49" s="16">
        <v>12</v>
      </c>
      <c r="C49">
        <v>24.94</v>
      </c>
      <c r="D49">
        <v>2.1</v>
      </c>
      <c r="E49">
        <v>27.84</v>
      </c>
      <c r="F49">
        <v>2.57</v>
      </c>
      <c r="G49">
        <v>29.84</v>
      </c>
      <c r="H49">
        <v>1.4</v>
      </c>
      <c r="I49" s="17">
        <v>29.03</v>
      </c>
      <c r="J49" s="18">
        <v>2.39</v>
      </c>
    </row>
    <row r="50" spans="1:10" x14ac:dyDescent="0.45">
      <c r="A50" s="15">
        <v>2016</v>
      </c>
      <c r="B50" s="16">
        <v>1</v>
      </c>
      <c r="C50">
        <v>25.72</v>
      </c>
      <c r="D50">
        <v>1.21</v>
      </c>
      <c r="E50">
        <v>28.16</v>
      </c>
      <c r="F50">
        <v>2.4900000000000002</v>
      </c>
      <c r="G50">
        <v>29.49</v>
      </c>
      <c r="H50">
        <v>1.26</v>
      </c>
      <c r="I50" s="17">
        <v>29.04</v>
      </c>
      <c r="J50" s="18">
        <v>2.4700000000000002</v>
      </c>
    </row>
    <row r="51" spans="1:10" x14ac:dyDescent="0.45">
      <c r="A51" s="15">
        <v>2016</v>
      </c>
      <c r="B51" s="16">
        <v>2</v>
      </c>
      <c r="C51">
        <v>27.1</v>
      </c>
      <c r="D51">
        <v>1.01</v>
      </c>
      <c r="E51">
        <v>28.31</v>
      </c>
      <c r="F51">
        <v>1.93</v>
      </c>
      <c r="G51">
        <v>29.47</v>
      </c>
      <c r="H51">
        <v>1.37</v>
      </c>
      <c r="I51" s="17">
        <v>28.97</v>
      </c>
      <c r="J51" s="18">
        <v>2.23</v>
      </c>
    </row>
    <row r="52" spans="1:10" x14ac:dyDescent="0.45">
      <c r="A52" s="15">
        <v>2016</v>
      </c>
      <c r="B52" s="16">
        <v>3</v>
      </c>
      <c r="C52">
        <v>27.72</v>
      </c>
      <c r="D52">
        <v>1.1100000000000001</v>
      </c>
      <c r="E52">
        <v>28.69</v>
      </c>
      <c r="F52">
        <v>1.53</v>
      </c>
      <c r="G52">
        <v>29.42</v>
      </c>
      <c r="H52">
        <v>1.2</v>
      </c>
      <c r="I52" s="17">
        <v>28.85</v>
      </c>
      <c r="J52" s="18">
        <v>1.61</v>
      </c>
    </row>
    <row r="53" spans="1:10" x14ac:dyDescent="0.45">
      <c r="A53" s="15">
        <v>2016</v>
      </c>
      <c r="B53" s="16">
        <v>4</v>
      </c>
      <c r="C53">
        <v>26.18</v>
      </c>
      <c r="D53">
        <v>0.45</v>
      </c>
      <c r="E53">
        <v>28.27</v>
      </c>
      <c r="F53">
        <v>0.7</v>
      </c>
      <c r="G53">
        <v>29.26</v>
      </c>
      <c r="H53">
        <v>0.75</v>
      </c>
      <c r="I53" s="17">
        <v>28.79</v>
      </c>
      <c r="J53" s="18">
        <v>0.98</v>
      </c>
    </row>
    <row r="54" spans="1:10" x14ac:dyDescent="0.45">
      <c r="A54" s="15">
        <v>2016</v>
      </c>
      <c r="B54" s="16">
        <v>5</v>
      </c>
      <c r="C54">
        <v>25.06</v>
      </c>
      <c r="D54">
        <v>0.44</v>
      </c>
      <c r="E54">
        <v>27.18</v>
      </c>
      <c r="F54">
        <v>-0.03</v>
      </c>
      <c r="G54">
        <v>29.35</v>
      </c>
      <c r="H54">
        <v>0.56000000000000005</v>
      </c>
      <c r="I54" s="17">
        <v>28.15</v>
      </c>
      <c r="J54" s="18">
        <v>0.27</v>
      </c>
    </row>
    <row r="55" spans="1:10" x14ac:dyDescent="0.45">
      <c r="A55" s="15">
        <v>2016</v>
      </c>
      <c r="B55" s="16">
        <v>6</v>
      </c>
      <c r="C55">
        <v>23.54</v>
      </c>
      <c r="D55">
        <v>0.37</v>
      </c>
      <c r="E55">
        <v>26.62</v>
      </c>
      <c r="F55">
        <v>-0.02</v>
      </c>
      <c r="G55">
        <v>29.26</v>
      </c>
      <c r="H55">
        <v>0.41</v>
      </c>
      <c r="I55" s="17">
        <v>27.73</v>
      </c>
      <c r="J55" s="18">
        <v>0.02</v>
      </c>
    </row>
    <row r="56" spans="1:10" x14ac:dyDescent="0.45">
      <c r="A56" s="15">
        <v>2016</v>
      </c>
      <c r="B56" s="16">
        <v>7</v>
      </c>
      <c r="C56">
        <v>22.22</v>
      </c>
      <c r="D56">
        <v>0.39</v>
      </c>
      <c r="E56">
        <v>25.41</v>
      </c>
      <c r="F56">
        <v>-0.47</v>
      </c>
      <c r="G56">
        <v>28.94</v>
      </c>
      <c r="H56">
        <v>0.15</v>
      </c>
      <c r="I56" s="17">
        <v>26.88</v>
      </c>
      <c r="J56" s="18">
        <v>-0.42</v>
      </c>
    </row>
    <row r="57" spans="1:10" x14ac:dyDescent="0.45">
      <c r="A57" s="15">
        <v>2016</v>
      </c>
      <c r="B57" s="16">
        <v>8</v>
      </c>
      <c r="C57">
        <v>21.26</v>
      </c>
      <c r="D57">
        <v>0.4</v>
      </c>
      <c r="E57">
        <v>24.79</v>
      </c>
      <c r="F57">
        <v>-0.43</v>
      </c>
      <c r="G57">
        <v>28.69</v>
      </c>
      <c r="H57">
        <v>-0.01</v>
      </c>
      <c r="I57" s="17">
        <v>26.41</v>
      </c>
      <c r="J57" s="18">
        <v>-0.49</v>
      </c>
    </row>
    <row r="58" spans="1:10" x14ac:dyDescent="0.45">
      <c r="A58" s="15">
        <v>2016</v>
      </c>
      <c r="B58" s="16">
        <v>9</v>
      </c>
      <c r="C58">
        <v>21.17</v>
      </c>
      <c r="D58">
        <v>0.59</v>
      </c>
      <c r="E58">
        <v>24.91</v>
      </c>
      <c r="F58">
        <v>-0.1</v>
      </c>
      <c r="G58">
        <v>28.51</v>
      </c>
      <c r="H58">
        <v>-0.16</v>
      </c>
      <c r="I58" s="17">
        <v>26.34</v>
      </c>
      <c r="J58" s="18">
        <v>-0.43</v>
      </c>
    </row>
    <row r="59" spans="1:10" x14ac:dyDescent="0.45">
      <c r="A59" s="15">
        <v>2016</v>
      </c>
      <c r="B59" s="16">
        <v>10</v>
      </c>
      <c r="C59">
        <v>21.35</v>
      </c>
      <c r="D59">
        <v>0.48</v>
      </c>
      <c r="E59">
        <v>24.61</v>
      </c>
      <c r="F59">
        <v>-0.48</v>
      </c>
      <c r="G59">
        <v>28.28</v>
      </c>
      <c r="H59">
        <v>-0.4</v>
      </c>
      <c r="I59" s="17">
        <v>26.07</v>
      </c>
      <c r="J59" s="18">
        <v>-0.7</v>
      </c>
    </row>
    <row r="60" spans="1:10" x14ac:dyDescent="0.45">
      <c r="A60" s="15">
        <v>2016</v>
      </c>
      <c r="B60" s="16">
        <v>11</v>
      </c>
      <c r="C60">
        <v>21.88</v>
      </c>
      <c r="D60">
        <v>0.26</v>
      </c>
      <c r="E60">
        <v>24.69</v>
      </c>
      <c r="F60">
        <v>-0.51</v>
      </c>
      <c r="G60">
        <v>28.27</v>
      </c>
      <c r="H60">
        <v>-0.41</v>
      </c>
      <c r="I60" s="17">
        <v>26.18</v>
      </c>
      <c r="J60" s="18">
        <v>-0.64</v>
      </c>
    </row>
    <row r="61" spans="1:10" x14ac:dyDescent="0.45">
      <c r="A61" s="15">
        <v>2016</v>
      </c>
      <c r="B61" s="16">
        <v>12</v>
      </c>
      <c r="C61">
        <v>23.26</v>
      </c>
      <c r="D61">
        <v>0.42</v>
      </c>
      <c r="E61">
        <v>24.98</v>
      </c>
      <c r="F61">
        <v>-0.28000000000000003</v>
      </c>
      <c r="G61">
        <v>28.38</v>
      </c>
      <c r="H61">
        <v>-0.06</v>
      </c>
      <c r="I61" s="17">
        <v>26.31</v>
      </c>
      <c r="J61" s="18">
        <v>-0.33</v>
      </c>
    </row>
    <row r="62" spans="1:10" x14ac:dyDescent="0.45">
      <c r="A62" s="15">
        <v>2017</v>
      </c>
      <c r="B62" s="16">
        <v>1</v>
      </c>
      <c r="C62">
        <v>25.58</v>
      </c>
      <c r="D62">
        <v>1.07</v>
      </c>
      <c r="E62">
        <v>25.64</v>
      </c>
      <c r="F62">
        <v>-0.03</v>
      </c>
      <c r="G62">
        <v>28.15</v>
      </c>
      <c r="H62">
        <v>-7.0000000000000007E-2</v>
      </c>
      <c r="I62" s="17">
        <v>26.3</v>
      </c>
      <c r="J62" s="18">
        <v>-0.26</v>
      </c>
    </row>
    <row r="63" spans="1:10" x14ac:dyDescent="0.45">
      <c r="A63" s="15">
        <v>2017</v>
      </c>
      <c r="B63" s="16">
        <v>2</v>
      </c>
      <c r="C63">
        <v>27.24</v>
      </c>
      <c r="D63">
        <v>1.1399999999999999</v>
      </c>
      <c r="E63">
        <v>26.91</v>
      </c>
      <c r="F63">
        <v>0.53</v>
      </c>
      <c r="G63">
        <v>28.01</v>
      </c>
      <c r="H63">
        <v>-0.09</v>
      </c>
      <c r="I63" s="17">
        <v>26.83</v>
      </c>
      <c r="J63" s="18">
        <v>0.1</v>
      </c>
    </row>
    <row r="64" spans="1:10" x14ac:dyDescent="0.45">
      <c r="A64" s="15">
        <v>2017</v>
      </c>
      <c r="B64" s="16">
        <v>3</v>
      </c>
      <c r="C64">
        <v>28.43</v>
      </c>
      <c r="D64">
        <v>1.83</v>
      </c>
      <c r="E64">
        <v>27.66</v>
      </c>
      <c r="F64">
        <v>0.5</v>
      </c>
      <c r="G64">
        <v>28.17</v>
      </c>
      <c r="H64">
        <v>-0.06</v>
      </c>
      <c r="I64" s="17">
        <v>27.44</v>
      </c>
      <c r="J64" s="18">
        <v>0.21</v>
      </c>
    </row>
    <row r="65" spans="1:10" x14ac:dyDescent="0.45">
      <c r="A65" s="15">
        <v>2017</v>
      </c>
      <c r="B65" s="16">
        <v>4</v>
      </c>
      <c r="C65">
        <v>26.5</v>
      </c>
      <c r="D65">
        <v>0.77</v>
      </c>
      <c r="E65">
        <v>28.13</v>
      </c>
      <c r="F65">
        <v>0.56000000000000005</v>
      </c>
      <c r="G65">
        <v>28.62</v>
      </c>
      <c r="H65">
        <v>0.11</v>
      </c>
      <c r="I65" s="17">
        <v>28.17</v>
      </c>
      <c r="J65" s="18">
        <v>0.36</v>
      </c>
    </row>
    <row r="66" spans="1:10" x14ac:dyDescent="0.45">
      <c r="A66" s="15">
        <v>2017</v>
      </c>
      <c r="B66" s="16">
        <v>5</v>
      </c>
      <c r="C66">
        <v>24.96</v>
      </c>
      <c r="D66">
        <v>0.35</v>
      </c>
      <c r="E66">
        <v>27.59</v>
      </c>
      <c r="F66">
        <v>0.38</v>
      </c>
      <c r="G66">
        <v>28.98</v>
      </c>
      <c r="H66">
        <v>0.19</v>
      </c>
      <c r="I66" s="17">
        <v>28.3</v>
      </c>
      <c r="J66" s="18">
        <v>0.42</v>
      </c>
    </row>
    <row r="67" spans="1:10" x14ac:dyDescent="0.45">
      <c r="A67" s="15">
        <v>2017</v>
      </c>
      <c r="B67" s="16">
        <v>6</v>
      </c>
      <c r="C67">
        <v>23.15</v>
      </c>
      <c r="D67">
        <v>-0.03</v>
      </c>
      <c r="E67">
        <v>26.71</v>
      </c>
      <c r="F67">
        <v>7.0000000000000007E-2</v>
      </c>
      <c r="G67">
        <v>29.28</v>
      </c>
      <c r="H67">
        <v>0.44</v>
      </c>
      <c r="I67" s="17">
        <v>28.1</v>
      </c>
      <c r="J67" s="18">
        <v>0.39</v>
      </c>
    </row>
    <row r="68" spans="1:10" x14ac:dyDescent="0.45">
      <c r="A68" s="15">
        <v>2017</v>
      </c>
      <c r="B68" s="16">
        <v>7</v>
      </c>
      <c r="C68">
        <v>21.52</v>
      </c>
      <c r="D68">
        <v>-0.32</v>
      </c>
      <c r="E68">
        <v>26.02</v>
      </c>
      <c r="F68">
        <v>0.15</v>
      </c>
      <c r="G68">
        <v>29.02</v>
      </c>
      <c r="H68">
        <v>0.23</v>
      </c>
      <c r="I68" s="17">
        <v>27.58</v>
      </c>
      <c r="J68" s="18">
        <v>0.28000000000000003</v>
      </c>
    </row>
    <row r="69" spans="1:10" x14ac:dyDescent="0.45">
      <c r="A69" s="15">
        <v>2017</v>
      </c>
      <c r="B69" s="16">
        <v>8</v>
      </c>
      <c r="C69">
        <v>20.58</v>
      </c>
      <c r="D69">
        <v>-0.28000000000000003</v>
      </c>
      <c r="E69">
        <v>25.23</v>
      </c>
      <c r="F69">
        <v>0.02</v>
      </c>
      <c r="G69">
        <v>28.78</v>
      </c>
      <c r="H69">
        <v>0.09</v>
      </c>
      <c r="I69" s="17">
        <v>26.85</v>
      </c>
      <c r="J69" s="18">
        <v>-0.06</v>
      </c>
    </row>
    <row r="70" spans="1:10" x14ac:dyDescent="0.45">
      <c r="A70" s="15">
        <v>2017</v>
      </c>
      <c r="B70" s="16">
        <v>9</v>
      </c>
      <c r="C70">
        <v>19.87</v>
      </c>
      <c r="D70">
        <v>-0.71</v>
      </c>
      <c r="E70">
        <v>24.5</v>
      </c>
      <c r="F70">
        <v>-0.51</v>
      </c>
      <c r="G70">
        <v>28.59</v>
      </c>
      <c r="H70">
        <v>-0.09</v>
      </c>
      <c r="I70" s="17">
        <v>26.44</v>
      </c>
      <c r="J70" s="18">
        <v>-0.32</v>
      </c>
    </row>
    <row r="71" spans="1:10" x14ac:dyDescent="0.45">
      <c r="A71" s="15">
        <v>2017</v>
      </c>
      <c r="B71" s="16">
        <v>10</v>
      </c>
      <c r="C71">
        <v>19.8</v>
      </c>
      <c r="D71">
        <v>-1.07</v>
      </c>
      <c r="E71">
        <v>24.69</v>
      </c>
      <c r="F71">
        <v>-0.39</v>
      </c>
      <c r="G71">
        <v>28.56</v>
      </c>
      <c r="H71">
        <v>-0.13</v>
      </c>
      <c r="I71" s="17">
        <v>26.4</v>
      </c>
      <c r="J71" s="18">
        <v>-0.37</v>
      </c>
    </row>
    <row r="72" spans="1:10" x14ac:dyDescent="0.45">
      <c r="A72" s="15">
        <v>2017</v>
      </c>
      <c r="B72" s="16">
        <v>11</v>
      </c>
      <c r="C72">
        <v>20.5</v>
      </c>
      <c r="D72">
        <v>-1.1200000000000001</v>
      </c>
      <c r="E72">
        <v>24.25</v>
      </c>
      <c r="F72">
        <v>-0.95</v>
      </c>
      <c r="G72">
        <v>28.32</v>
      </c>
      <c r="H72">
        <v>-0.35</v>
      </c>
      <c r="I72" s="17">
        <v>25.91</v>
      </c>
      <c r="J72" s="18">
        <v>-0.91</v>
      </c>
    </row>
    <row r="73" spans="1:10" x14ac:dyDescent="0.45">
      <c r="A73" s="15">
        <v>2017</v>
      </c>
      <c r="B73" s="16">
        <v>12</v>
      </c>
      <c r="C73">
        <v>21.62</v>
      </c>
      <c r="D73">
        <v>-1.22</v>
      </c>
      <c r="E73">
        <v>24.12</v>
      </c>
      <c r="F73">
        <v>-1.1399999999999999</v>
      </c>
      <c r="G73">
        <v>28.06</v>
      </c>
      <c r="H73">
        <v>-0.39</v>
      </c>
      <c r="I73" s="17">
        <v>25.72</v>
      </c>
      <c r="J73" s="18">
        <v>-0.93</v>
      </c>
    </row>
    <row r="74" spans="1:10" x14ac:dyDescent="0.45">
      <c r="A74" s="15">
        <v>2018</v>
      </c>
      <c r="B74" s="16">
        <v>1</v>
      </c>
      <c r="C74">
        <v>23.78</v>
      </c>
      <c r="D74">
        <v>-0.74</v>
      </c>
      <c r="E74">
        <v>24.59</v>
      </c>
      <c r="F74">
        <v>-1.0900000000000001</v>
      </c>
      <c r="G74">
        <v>28.02</v>
      </c>
      <c r="H74">
        <v>-0.2</v>
      </c>
      <c r="I74" s="17">
        <v>25.87</v>
      </c>
      <c r="J74" s="18">
        <v>-0.7</v>
      </c>
    </row>
    <row r="75" spans="1:10" x14ac:dyDescent="0.45">
      <c r="A75" s="15">
        <v>2018</v>
      </c>
      <c r="B75" s="16">
        <v>2</v>
      </c>
      <c r="C75">
        <v>25.61</v>
      </c>
      <c r="D75">
        <v>-0.49</v>
      </c>
      <c r="E75">
        <v>25.59</v>
      </c>
      <c r="F75">
        <v>-0.79</v>
      </c>
      <c r="G75">
        <v>27.84</v>
      </c>
      <c r="H75">
        <v>-0.26</v>
      </c>
      <c r="I75" s="17">
        <v>26.06</v>
      </c>
      <c r="J75" s="18">
        <v>-0.67</v>
      </c>
    </row>
    <row r="76" spans="1:10" x14ac:dyDescent="0.45">
      <c r="A76" s="15">
        <v>2018</v>
      </c>
      <c r="B76" s="16">
        <v>3</v>
      </c>
      <c r="C76">
        <v>25.85</v>
      </c>
      <c r="D76">
        <v>-0.75</v>
      </c>
      <c r="E76">
        <v>26.43</v>
      </c>
      <c r="F76">
        <v>-0.73</v>
      </c>
      <c r="G76">
        <v>28.04</v>
      </c>
      <c r="H76">
        <v>-0.18</v>
      </c>
      <c r="I76" s="17">
        <v>26.5</v>
      </c>
      <c r="J76" s="18">
        <v>-0.73</v>
      </c>
    </row>
    <row r="77" spans="1:10" x14ac:dyDescent="0.45">
      <c r="A77" s="15">
        <v>2018</v>
      </c>
      <c r="B77" s="16">
        <v>4</v>
      </c>
      <c r="C77">
        <v>24.89</v>
      </c>
      <c r="D77">
        <v>-0.84</v>
      </c>
      <c r="E77">
        <v>27.08</v>
      </c>
      <c r="F77">
        <v>-0.49</v>
      </c>
      <c r="G77">
        <v>28.56</v>
      </c>
      <c r="H77">
        <v>0.05</v>
      </c>
      <c r="I77" s="17">
        <v>27.31</v>
      </c>
      <c r="J77" s="18">
        <v>-0.49</v>
      </c>
    </row>
    <row r="78" spans="1:10" x14ac:dyDescent="0.45">
      <c r="A78" s="15">
        <v>2018</v>
      </c>
      <c r="B78" s="16">
        <v>5</v>
      </c>
      <c r="C78">
        <v>24.07</v>
      </c>
      <c r="D78">
        <v>-0.54</v>
      </c>
      <c r="E78">
        <v>27.07</v>
      </c>
      <c r="F78">
        <v>-0.15</v>
      </c>
      <c r="G78">
        <v>28.92</v>
      </c>
      <c r="H78">
        <v>0.13</v>
      </c>
      <c r="I78" s="17">
        <v>27.77</v>
      </c>
      <c r="J78" s="18">
        <v>-0.11</v>
      </c>
    </row>
    <row r="79" spans="1:10" x14ac:dyDescent="0.45">
      <c r="A79" s="15">
        <v>2018</v>
      </c>
      <c r="B79" s="16">
        <v>6</v>
      </c>
      <c r="C79">
        <v>22.48</v>
      </c>
      <c r="D79">
        <v>-0.69</v>
      </c>
      <c r="E79">
        <v>26.82</v>
      </c>
      <c r="F79">
        <v>0.18</v>
      </c>
      <c r="G79">
        <v>29.08</v>
      </c>
      <c r="H79">
        <v>0.24</v>
      </c>
      <c r="I79" s="17">
        <v>27.86</v>
      </c>
      <c r="J79" s="18">
        <v>0.15</v>
      </c>
    </row>
    <row r="80" spans="1:10" x14ac:dyDescent="0.45">
      <c r="A80" s="15">
        <v>2018</v>
      </c>
      <c r="B80" s="16">
        <v>7</v>
      </c>
      <c r="C80">
        <v>21.54</v>
      </c>
      <c r="D80">
        <v>-0.28999999999999998</v>
      </c>
      <c r="E80">
        <v>26.14</v>
      </c>
      <c r="F80">
        <v>0.27</v>
      </c>
      <c r="G80">
        <v>29.01</v>
      </c>
      <c r="H80">
        <v>0.22</v>
      </c>
      <c r="I80" s="17">
        <v>27.52</v>
      </c>
      <c r="J80" s="18">
        <v>0.22</v>
      </c>
    </row>
    <row r="81" spans="1:10" x14ac:dyDescent="0.45">
      <c r="A81" s="15">
        <v>2018</v>
      </c>
      <c r="B81" s="16">
        <v>8</v>
      </c>
      <c r="C81">
        <v>20.67</v>
      </c>
      <c r="D81">
        <v>-0.18</v>
      </c>
      <c r="E81">
        <v>25.36</v>
      </c>
      <c r="F81">
        <v>0.14000000000000001</v>
      </c>
      <c r="G81">
        <v>29.16</v>
      </c>
      <c r="H81">
        <v>0.47</v>
      </c>
      <c r="I81" s="17">
        <v>27.18</v>
      </c>
      <c r="J81" s="18">
        <v>0.28000000000000003</v>
      </c>
    </row>
    <row r="82" spans="1:10" x14ac:dyDescent="0.45">
      <c r="A82" s="15">
        <v>2018</v>
      </c>
      <c r="B82" s="16">
        <v>9</v>
      </c>
      <c r="C82">
        <v>20.6</v>
      </c>
      <c r="D82">
        <v>0.02</v>
      </c>
      <c r="E82">
        <v>25.29</v>
      </c>
      <c r="F82">
        <v>0.28000000000000003</v>
      </c>
      <c r="G82">
        <v>29.13</v>
      </c>
      <c r="H82">
        <v>0.46</v>
      </c>
      <c r="I82" s="17">
        <v>27.1</v>
      </c>
      <c r="J82" s="18">
        <v>0.33</v>
      </c>
    </row>
    <row r="83" spans="1:10" x14ac:dyDescent="0.45">
      <c r="A83" s="15">
        <v>2018</v>
      </c>
      <c r="B83" s="16">
        <v>10</v>
      </c>
      <c r="C83">
        <v>21.15</v>
      </c>
      <c r="D83">
        <v>0.27</v>
      </c>
      <c r="E83">
        <v>25.85</v>
      </c>
      <c r="F83">
        <v>0.76</v>
      </c>
      <c r="G83">
        <v>29.56</v>
      </c>
      <c r="H83">
        <v>0.88</v>
      </c>
      <c r="I83" s="17">
        <v>27.63</v>
      </c>
      <c r="J83" s="18">
        <v>0.86</v>
      </c>
    </row>
    <row r="84" spans="1:10" x14ac:dyDescent="0.45">
      <c r="A84" s="15">
        <v>2018</v>
      </c>
      <c r="B84" s="16">
        <v>11</v>
      </c>
      <c r="C84">
        <v>22.4</v>
      </c>
      <c r="D84">
        <v>0.78</v>
      </c>
      <c r="E84">
        <v>26.12</v>
      </c>
      <c r="F84">
        <v>0.92</v>
      </c>
      <c r="G84">
        <v>29.46</v>
      </c>
      <c r="H84">
        <v>0.79</v>
      </c>
      <c r="I84" s="17">
        <v>27.69</v>
      </c>
      <c r="J84" s="18">
        <v>0.86</v>
      </c>
    </row>
    <row r="85" spans="1:10" x14ac:dyDescent="0.45">
      <c r="A85" s="15">
        <v>2018</v>
      </c>
      <c r="B85" s="16">
        <v>12</v>
      </c>
      <c r="C85">
        <v>23.67</v>
      </c>
      <c r="D85">
        <v>0.84</v>
      </c>
      <c r="E85">
        <v>26.21</v>
      </c>
      <c r="F85">
        <v>0.94</v>
      </c>
      <c r="G85">
        <v>29.41</v>
      </c>
      <c r="H85">
        <v>0.97</v>
      </c>
      <c r="I85" s="17">
        <v>27.54</v>
      </c>
      <c r="J85" s="18">
        <v>0.9</v>
      </c>
    </row>
    <row r="86" spans="1:10" x14ac:dyDescent="0.45">
      <c r="A86" s="15">
        <v>2019</v>
      </c>
      <c r="B86" s="16">
        <v>1</v>
      </c>
      <c r="C86">
        <v>25.32</v>
      </c>
      <c r="D86">
        <v>0.8</v>
      </c>
      <c r="E86">
        <v>26.41</v>
      </c>
      <c r="F86">
        <v>0.73</v>
      </c>
      <c r="G86">
        <v>29.06</v>
      </c>
      <c r="H86">
        <v>0.83</v>
      </c>
      <c r="I86" s="17">
        <v>27.24</v>
      </c>
      <c r="J86" s="18">
        <v>0.67</v>
      </c>
    </row>
    <row r="87" spans="1:10" x14ac:dyDescent="0.45">
      <c r="A87" s="15">
        <v>2019</v>
      </c>
      <c r="B87" s="16">
        <v>2</v>
      </c>
      <c r="C87">
        <v>26.77</v>
      </c>
      <c r="D87">
        <v>0.67</v>
      </c>
      <c r="E87">
        <v>27.09</v>
      </c>
      <c r="F87">
        <v>0.71</v>
      </c>
      <c r="G87">
        <v>28.94</v>
      </c>
      <c r="H87">
        <v>0.85</v>
      </c>
      <c r="I87" s="17">
        <v>27.44</v>
      </c>
      <c r="J87" s="18">
        <v>0.71</v>
      </c>
    </row>
    <row r="88" spans="1:10" x14ac:dyDescent="0.45">
      <c r="A88" s="15">
        <v>2019</v>
      </c>
      <c r="B88" s="16">
        <v>3</v>
      </c>
      <c r="C88">
        <v>27.11</v>
      </c>
      <c r="D88">
        <v>0.5</v>
      </c>
      <c r="E88">
        <v>27.95</v>
      </c>
      <c r="F88">
        <v>0.79</v>
      </c>
      <c r="G88">
        <v>29.09</v>
      </c>
      <c r="H88">
        <v>0.87</v>
      </c>
      <c r="I88" s="17">
        <v>28.21</v>
      </c>
      <c r="J88" s="18">
        <v>0.97</v>
      </c>
    </row>
    <row r="89" spans="1:10" x14ac:dyDescent="0.45">
      <c r="A89" s="15">
        <v>2019</v>
      </c>
      <c r="B89" s="16">
        <v>4</v>
      </c>
      <c r="C89">
        <v>26.2</v>
      </c>
      <c r="D89">
        <v>0.47</v>
      </c>
      <c r="E89">
        <v>28.21</v>
      </c>
      <c r="F89">
        <v>0.64</v>
      </c>
      <c r="G89">
        <v>29.13</v>
      </c>
      <c r="H89">
        <v>0.61</v>
      </c>
      <c r="I89" s="17">
        <v>28.53</v>
      </c>
      <c r="J89" s="18">
        <v>0.72</v>
      </c>
    </row>
    <row r="90" spans="1:10" x14ac:dyDescent="0.45">
      <c r="A90" s="15">
        <v>2019</v>
      </c>
      <c r="B90" s="16">
        <v>5</v>
      </c>
      <c r="C90">
        <v>24.76</v>
      </c>
      <c r="D90">
        <v>0.15</v>
      </c>
      <c r="E90">
        <v>27.87</v>
      </c>
      <c r="F90">
        <v>0.66</v>
      </c>
      <c r="G90">
        <v>29.41</v>
      </c>
      <c r="H90">
        <v>0.62</v>
      </c>
      <c r="I90" s="17">
        <v>28.63</v>
      </c>
      <c r="J90" s="18">
        <v>0.75</v>
      </c>
    </row>
    <row r="91" spans="1:10" x14ac:dyDescent="0.45">
      <c r="A91" s="15">
        <v>2019</v>
      </c>
      <c r="B91" s="16">
        <v>6</v>
      </c>
      <c r="C91">
        <v>23.15</v>
      </c>
      <c r="D91">
        <v>-0.03</v>
      </c>
      <c r="E91">
        <v>27.07</v>
      </c>
      <c r="F91">
        <v>0.42</v>
      </c>
      <c r="G91">
        <v>29.53</v>
      </c>
      <c r="H91">
        <v>0.69</v>
      </c>
      <c r="I91" s="17">
        <v>28.31</v>
      </c>
      <c r="J91" s="18">
        <v>0.6</v>
      </c>
    </row>
    <row r="92" spans="1:10" x14ac:dyDescent="0.45">
      <c r="A92" s="15">
        <v>2019</v>
      </c>
      <c r="B92" s="16">
        <v>7</v>
      </c>
      <c r="C92">
        <v>21.24</v>
      </c>
      <c r="D92">
        <v>-0.59</v>
      </c>
      <c r="E92">
        <v>25.93</v>
      </c>
      <c r="F92">
        <v>0.06</v>
      </c>
      <c r="G92">
        <v>29.51</v>
      </c>
      <c r="H92">
        <v>0.73</v>
      </c>
      <c r="I92" s="17">
        <v>27.72</v>
      </c>
      <c r="J92" s="18">
        <v>0.42</v>
      </c>
    </row>
    <row r="93" spans="1:10" x14ac:dyDescent="0.45">
      <c r="A93" s="15">
        <v>2019</v>
      </c>
      <c r="B93" s="16">
        <v>8</v>
      </c>
      <c r="C93">
        <v>20.39</v>
      </c>
      <c r="D93">
        <v>-0.47</v>
      </c>
      <c r="E93">
        <v>25.11</v>
      </c>
      <c r="F93">
        <v>-0.11</v>
      </c>
      <c r="G93">
        <v>29.31</v>
      </c>
      <c r="H93">
        <v>0.62</v>
      </c>
      <c r="I93" s="17">
        <v>27.05</v>
      </c>
      <c r="J93" s="18">
        <v>0.15</v>
      </c>
    </row>
    <row r="94" spans="1:10" x14ac:dyDescent="0.45">
      <c r="A94" s="15">
        <v>2019</v>
      </c>
      <c r="B94" s="16">
        <v>9</v>
      </c>
      <c r="C94">
        <v>19.86</v>
      </c>
      <c r="D94">
        <v>-0.72</v>
      </c>
      <c r="E94">
        <v>24.8</v>
      </c>
      <c r="F94">
        <v>-0.21</v>
      </c>
      <c r="G94">
        <v>29.25</v>
      </c>
      <c r="H94">
        <v>0.56999999999999995</v>
      </c>
      <c r="I94" s="17">
        <v>26.75</v>
      </c>
      <c r="J94" s="18">
        <v>-0.01</v>
      </c>
    </row>
    <row r="95" spans="1:10" x14ac:dyDescent="0.45">
      <c r="A95" s="15">
        <v>2019</v>
      </c>
      <c r="B95" s="16">
        <v>10</v>
      </c>
      <c r="C95">
        <v>19.940000000000001</v>
      </c>
      <c r="D95">
        <v>-0.93</v>
      </c>
      <c r="E95">
        <v>25.25</v>
      </c>
      <c r="F95">
        <v>0.16</v>
      </c>
      <c r="G95">
        <v>29.53</v>
      </c>
      <c r="H95">
        <v>0.84</v>
      </c>
      <c r="I95" s="17">
        <v>27.28</v>
      </c>
      <c r="J95" s="18">
        <v>0.52</v>
      </c>
    </row>
    <row r="96" spans="1:10" x14ac:dyDescent="0.45">
      <c r="A96" s="15">
        <v>2019</v>
      </c>
      <c r="B96" s="16">
        <v>11</v>
      </c>
      <c r="C96">
        <v>21.49</v>
      </c>
      <c r="D96">
        <v>-0.13</v>
      </c>
      <c r="E96">
        <v>25.57</v>
      </c>
      <c r="F96">
        <v>0.37</v>
      </c>
      <c r="G96">
        <v>29.4</v>
      </c>
      <c r="H96">
        <v>0.73</v>
      </c>
      <c r="I96" s="17">
        <v>27.28</v>
      </c>
      <c r="J96" s="18">
        <v>0.46</v>
      </c>
    </row>
    <row r="97" spans="1:10" x14ac:dyDescent="0.45">
      <c r="A97" s="15">
        <v>2019</v>
      </c>
      <c r="B97" s="16">
        <v>12</v>
      </c>
      <c r="C97">
        <v>23.11</v>
      </c>
      <c r="D97">
        <v>0.27</v>
      </c>
      <c r="E97">
        <v>25.56</v>
      </c>
      <c r="F97">
        <v>0.28999999999999998</v>
      </c>
      <c r="G97">
        <v>29.29</v>
      </c>
      <c r="H97">
        <v>0.85</v>
      </c>
      <c r="I97" s="17">
        <v>27.08</v>
      </c>
      <c r="J97" s="18">
        <v>0.44</v>
      </c>
    </row>
    <row r="98" spans="1:10" x14ac:dyDescent="0.45">
      <c r="A98" s="15">
        <v>2020</v>
      </c>
      <c r="B98" s="16">
        <v>1</v>
      </c>
      <c r="C98">
        <v>24.49</v>
      </c>
      <c r="D98">
        <v>-0.03</v>
      </c>
      <c r="E98">
        <v>25.89</v>
      </c>
      <c r="F98">
        <v>0.22</v>
      </c>
      <c r="G98">
        <v>29.16</v>
      </c>
      <c r="H98">
        <v>0.94</v>
      </c>
      <c r="I98" s="17">
        <v>27.08</v>
      </c>
      <c r="J98" s="18">
        <v>0.52</v>
      </c>
    </row>
    <row r="99" spans="1:10" x14ac:dyDescent="0.45">
      <c r="A99" s="15">
        <v>2020</v>
      </c>
      <c r="B99" s="16">
        <v>2</v>
      </c>
      <c r="C99">
        <v>26.24</v>
      </c>
      <c r="D99">
        <v>0.14000000000000001</v>
      </c>
      <c r="E99">
        <v>26.48</v>
      </c>
      <c r="F99">
        <v>0.1</v>
      </c>
      <c r="G99">
        <v>28.98</v>
      </c>
      <c r="H99">
        <v>0.88</v>
      </c>
      <c r="I99" s="17">
        <v>27.09</v>
      </c>
      <c r="J99" s="18">
        <v>0.35</v>
      </c>
    </row>
    <row r="100" spans="1:10" x14ac:dyDescent="0.45">
      <c r="A100" s="15">
        <v>2020</v>
      </c>
      <c r="B100" s="16">
        <v>3</v>
      </c>
      <c r="C100">
        <v>27.04</v>
      </c>
      <c r="D100">
        <v>0.44</v>
      </c>
      <c r="E100">
        <v>27.34</v>
      </c>
      <c r="F100">
        <v>0.17</v>
      </c>
      <c r="G100">
        <v>28.95</v>
      </c>
      <c r="H100">
        <v>0.73</v>
      </c>
      <c r="I100" s="17">
        <v>27.7</v>
      </c>
      <c r="J100" s="18">
        <v>0.46</v>
      </c>
    </row>
    <row r="101" spans="1:10" x14ac:dyDescent="0.45">
      <c r="A101" s="15">
        <v>2020</v>
      </c>
      <c r="B101" s="16">
        <v>4</v>
      </c>
      <c r="C101">
        <v>26.01</v>
      </c>
      <c r="D101">
        <v>0.28000000000000003</v>
      </c>
      <c r="E101">
        <v>27.96</v>
      </c>
      <c r="F101">
        <v>0.39</v>
      </c>
      <c r="G101">
        <v>29.04</v>
      </c>
      <c r="H101">
        <v>0.53</v>
      </c>
      <c r="I101" s="17">
        <v>28.22</v>
      </c>
      <c r="J101" s="18">
        <v>0.41</v>
      </c>
    </row>
    <row r="102" spans="1:10" x14ac:dyDescent="0.45">
      <c r="A102" s="15">
        <v>2020</v>
      </c>
      <c r="B102" s="16">
        <v>5</v>
      </c>
      <c r="C102">
        <v>24.33</v>
      </c>
      <c r="D102">
        <v>-0.28000000000000003</v>
      </c>
      <c r="E102">
        <v>27.08</v>
      </c>
      <c r="F102">
        <v>-0.13</v>
      </c>
      <c r="G102">
        <v>28.83</v>
      </c>
      <c r="H102">
        <v>0.04</v>
      </c>
      <c r="I102" s="17">
        <v>27.67</v>
      </c>
      <c r="J102" s="18">
        <v>-0.21</v>
      </c>
    </row>
    <row r="103" spans="1:10" x14ac:dyDescent="0.45">
      <c r="A103" s="15">
        <v>2020</v>
      </c>
      <c r="B103" s="16">
        <v>6</v>
      </c>
      <c r="C103">
        <v>22.31</v>
      </c>
      <c r="D103">
        <v>-0.87</v>
      </c>
      <c r="E103">
        <v>26.07</v>
      </c>
      <c r="F103">
        <v>-0.56999999999999995</v>
      </c>
      <c r="G103">
        <v>28.99</v>
      </c>
      <c r="H103">
        <v>0.15</v>
      </c>
      <c r="I103" s="17">
        <v>27.44</v>
      </c>
      <c r="J103" s="18">
        <v>-0.27</v>
      </c>
    </row>
    <row r="104" spans="1:10" x14ac:dyDescent="0.45">
      <c r="A104" s="15">
        <v>2020</v>
      </c>
      <c r="B104" s="16">
        <v>7</v>
      </c>
      <c r="C104">
        <v>20.83</v>
      </c>
      <c r="D104">
        <v>-1.01</v>
      </c>
      <c r="E104">
        <v>25.45</v>
      </c>
      <c r="F104">
        <v>-0.42</v>
      </c>
      <c r="G104">
        <v>28.83</v>
      </c>
      <c r="H104">
        <v>0.05</v>
      </c>
      <c r="I104" s="17">
        <v>27.15</v>
      </c>
      <c r="J104" s="18">
        <v>-0.14000000000000001</v>
      </c>
    </row>
    <row r="105" spans="1:10" x14ac:dyDescent="0.45">
      <c r="A105" s="15">
        <v>2020</v>
      </c>
      <c r="B105" s="16">
        <v>8</v>
      </c>
      <c r="C105">
        <v>20.170000000000002</v>
      </c>
      <c r="D105">
        <v>-0.69</v>
      </c>
      <c r="E105">
        <v>24.79</v>
      </c>
      <c r="F105">
        <v>-0.43</v>
      </c>
      <c r="G105">
        <v>28.36</v>
      </c>
      <c r="H105">
        <v>-0.34</v>
      </c>
      <c r="I105" s="17">
        <v>26.38</v>
      </c>
      <c r="J105" s="18">
        <v>-0.52</v>
      </c>
    </row>
    <row r="106" spans="1:10" x14ac:dyDescent="0.45">
      <c r="A106" s="15">
        <v>2020</v>
      </c>
      <c r="B106" s="16">
        <v>9</v>
      </c>
      <c r="C106">
        <v>19.82</v>
      </c>
      <c r="D106">
        <v>-0.76</v>
      </c>
      <c r="E106">
        <v>24.21</v>
      </c>
      <c r="F106">
        <v>-0.8</v>
      </c>
      <c r="G106">
        <v>28.25</v>
      </c>
      <c r="H106">
        <v>-0.43</v>
      </c>
      <c r="I106" s="17">
        <v>26.12</v>
      </c>
      <c r="J106" s="18">
        <v>-0.64</v>
      </c>
    </row>
    <row r="107" spans="1:10" x14ac:dyDescent="0.45">
      <c r="A107" s="15">
        <v>2020</v>
      </c>
      <c r="B107" s="16">
        <v>10</v>
      </c>
      <c r="C107">
        <v>20.12</v>
      </c>
      <c r="D107">
        <v>-0.76</v>
      </c>
      <c r="E107">
        <v>24.19</v>
      </c>
      <c r="F107">
        <v>-0.9</v>
      </c>
      <c r="G107">
        <v>27.97</v>
      </c>
      <c r="H107">
        <v>-0.71</v>
      </c>
      <c r="I107" s="17">
        <v>25.64</v>
      </c>
      <c r="J107" s="18">
        <v>-1.1299999999999999</v>
      </c>
    </row>
    <row r="108" spans="1:10" x14ac:dyDescent="0.45">
      <c r="A108" s="15">
        <v>2020</v>
      </c>
      <c r="B108" s="16">
        <v>11</v>
      </c>
      <c r="C108">
        <v>20.95</v>
      </c>
      <c r="D108">
        <v>-0.67</v>
      </c>
      <c r="E108">
        <v>24.17</v>
      </c>
      <c r="F108">
        <v>-1.03</v>
      </c>
      <c r="G108">
        <v>27.98</v>
      </c>
      <c r="H108">
        <v>-0.7</v>
      </c>
      <c r="I108" s="17">
        <v>25.59</v>
      </c>
      <c r="J108" s="18">
        <v>-1.23</v>
      </c>
    </row>
    <row r="109" spans="1:10" x14ac:dyDescent="0.45">
      <c r="A109" s="15">
        <v>2020</v>
      </c>
      <c r="B109" s="16">
        <v>12</v>
      </c>
      <c r="C109">
        <v>21.98</v>
      </c>
      <c r="D109">
        <v>-0.86</v>
      </c>
      <c r="E109">
        <v>24.56</v>
      </c>
      <c r="F109">
        <v>-0.7</v>
      </c>
      <c r="G109">
        <v>27.6</v>
      </c>
      <c r="H109">
        <v>-0.85</v>
      </c>
      <c r="I109" s="17">
        <v>25.66</v>
      </c>
      <c r="J109" s="18">
        <v>-0.99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E980-01BD-46B6-BC70-4487EDE18E25}">
  <dimension ref="A1:E10"/>
  <sheetViews>
    <sheetView topLeftCell="C1" workbookViewId="0">
      <selection activeCell="E26" sqref="A1:XFD1048576"/>
    </sheetView>
  </sheetViews>
  <sheetFormatPr defaultRowHeight="14.25" x14ac:dyDescent="0.45"/>
  <cols>
    <col min="1" max="1" width="10.796875" bestFit="1" customWidth="1"/>
  </cols>
  <sheetData>
    <row r="1" spans="1: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45">
      <c r="A2" s="6">
        <v>2012</v>
      </c>
      <c r="B2" s="1">
        <v>0.14924999999999999</v>
      </c>
      <c r="C2" s="1">
        <v>0.15559999999999999</v>
      </c>
      <c r="D2" s="1">
        <v>7.2366666666666662E-2</v>
      </c>
      <c r="E2" s="1">
        <v>-1.5999999999999996E-3</v>
      </c>
    </row>
    <row r="3" spans="1:5" x14ac:dyDescent="0.45">
      <c r="A3" s="6">
        <v>2013</v>
      </c>
      <c r="B3" s="1">
        <v>8.8633333333333342E-2</v>
      </c>
      <c r="C3" s="1">
        <v>0.16646666666666665</v>
      </c>
      <c r="D3" s="1">
        <v>0.15889999999999999</v>
      </c>
      <c r="E3" s="1">
        <v>6.7933333333333332E-2</v>
      </c>
    </row>
    <row r="4" spans="1:5" x14ac:dyDescent="0.45">
      <c r="A4" s="6">
        <v>2014</v>
      </c>
      <c r="B4" s="1">
        <v>9.2900000000000024E-2</v>
      </c>
      <c r="C4" s="1">
        <v>8.2366666666666657E-2</v>
      </c>
      <c r="D4" s="1">
        <v>0.13043333333333332</v>
      </c>
      <c r="E4" s="1">
        <v>1.2499999999999999E-2</v>
      </c>
    </row>
    <row r="5" spans="1:5" x14ac:dyDescent="0.45">
      <c r="A5" s="6">
        <v>2015</v>
      </c>
      <c r="B5" s="1">
        <v>7.8666666666666676E-2</v>
      </c>
      <c r="C5" s="1">
        <v>6.5499999999999989E-2</v>
      </c>
      <c r="D5" s="1">
        <v>5.0266666666666661E-2</v>
      </c>
      <c r="E5" s="1">
        <v>-2.3433333333333334E-2</v>
      </c>
    </row>
    <row r="6" spans="1:5" x14ac:dyDescent="0.45">
      <c r="A6" s="6">
        <v>2016</v>
      </c>
      <c r="B6" s="1">
        <v>2.9800000000000004E-2</v>
      </c>
      <c r="C6" s="1">
        <v>0.10210000000000001</v>
      </c>
      <c r="D6" s="1">
        <v>0.21526666666666663</v>
      </c>
      <c r="E6" s="1">
        <v>0.16619999999999999</v>
      </c>
    </row>
    <row r="7" spans="1:5" x14ac:dyDescent="0.45">
      <c r="A7" s="6">
        <v>2017</v>
      </c>
      <c r="B7" s="1">
        <v>0.12470000000000002</v>
      </c>
      <c r="C7" s="1">
        <v>9.5100000000000004E-2</v>
      </c>
      <c r="D7" s="1">
        <v>0.1089</v>
      </c>
      <c r="E7" s="1">
        <v>8.0333333333333326E-2</v>
      </c>
    </row>
    <row r="8" spans="1:5" x14ac:dyDescent="0.45">
      <c r="A8" s="6">
        <v>2018</v>
      </c>
      <c r="B8" s="1">
        <v>0.12570000000000001</v>
      </c>
      <c r="C8" s="1">
        <v>0.10389999999999999</v>
      </c>
      <c r="D8" s="1">
        <v>7.6600000000000001E-2</v>
      </c>
      <c r="E8" s="1">
        <v>5.4933333333333334E-2</v>
      </c>
    </row>
    <row r="9" spans="1:5" x14ac:dyDescent="0.45">
      <c r="A9" s="6">
        <v>2019</v>
      </c>
      <c r="B9" s="1">
        <v>5.2033333333333327E-2</v>
      </c>
      <c r="C9" s="1">
        <v>7.3799999999999991E-2</v>
      </c>
      <c r="D9" s="1">
        <v>4.1033333333333331E-2</v>
      </c>
      <c r="E9" s="1">
        <v>-1.8733333333333334E-2</v>
      </c>
    </row>
    <row r="10" spans="1:5" x14ac:dyDescent="0.45">
      <c r="A10" s="6">
        <v>2020</v>
      </c>
      <c r="B10" s="1">
        <v>-2.7999999999999982E-3</v>
      </c>
      <c r="C10" s="1">
        <v>0.1179</v>
      </c>
      <c r="D10" s="1">
        <v>0.15060000000000001</v>
      </c>
      <c r="E10" s="1">
        <v>9.7133333333333335E-2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320D-5D3F-47F7-8504-B1D89D7D3AA4}">
  <dimension ref="A1:I50"/>
  <sheetViews>
    <sheetView zoomScale="31" zoomScaleNormal="118" workbookViewId="0">
      <selection activeCell="G42" sqref="A1:XFD1048576"/>
    </sheetView>
  </sheetViews>
  <sheetFormatPr defaultRowHeight="14.25" x14ac:dyDescent="0.45"/>
  <cols>
    <col min="1" max="1" width="13.59765625" customWidth="1"/>
  </cols>
  <sheetData>
    <row r="1" spans="1:9" x14ac:dyDescent="0.45">
      <c r="A1" s="43" t="s">
        <v>0</v>
      </c>
      <c r="B1" s="41" t="s">
        <v>6</v>
      </c>
      <c r="C1" s="41"/>
      <c r="D1" s="41"/>
      <c r="E1" s="41"/>
      <c r="F1" s="42" t="s">
        <v>40</v>
      </c>
      <c r="G1" s="42"/>
      <c r="H1" s="42"/>
      <c r="I1" s="42"/>
    </row>
    <row r="2" spans="1:9" x14ac:dyDescent="0.45">
      <c r="A2" s="44"/>
      <c r="B2" s="6" t="s">
        <v>1</v>
      </c>
      <c r="C2" s="6" t="s">
        <v>2</v>
      </c>
      <c r="D2" s="6" t="s">
        <v>3</v>
      </c>
      <c r="E2" s="6" t="s">
        <v>4</v>
      </c>
      <c r="F2" s="7" t="s">
        <v>1</v>
      </c>
      <c r="G2" s="7" t="s">
        <v>2</v>
      </c>
      <c r="H2" s="7" t="s">
        <v>3</v>
      </c>
      <c r="I2" s="7" t="s">
        <v>4</v>
      </c>
    </row>
    <row r="3" spans="1:9" x14ac:dyDescent="0.45">
      <c r="A3" s="6">
        <v>2012</v>
      </c>
      <c r="B3" s="10">
        <v>0.14924999999999999</v>
      </c>
      <c r="C3" s="10">
        <v>0.15559999999999999</v>
      </c>
      <c r="D3" s="10">
        <v>7.2366666666666662E-2</v>
      </c>
      <c r="E3" s="10">
        <v>-1.5999999999999996E-3</v>
      </c>
      <c r="F3" s="10">
        <v>28.401250362396148</v>
      </c>
      <c r="G3" s="10">
        <v>29.309000968933066</v>
      </c>
      <c r="H3" s="10">
        <v>29.118333498636833</v>
      </c>
      <c r="I3" s="10">
        <v>29.777167320251404</v>
      </c>
    </row>
    <row r="4" spans="1:9" x14ac:dyDescent="0.45">
      <c r="A4" s="6">
        <v>2013</v>
      </c>
      <c r="B4" s="10">
        <v>8.8633333333333342E-2</v>
      </c>
      <c r="C4" s="10">
        <v>0.16646666666666665</v>
      </c>
      <c r="D4" s="10">
        <v>0.15889999999999999</v>
      </c>
      <c r="E4" s="10">
        <v>6.7933333333333332E-2</v>
      </c>
      <c r="F4" s="10">
        <v>28.6145000457763</v>
      </c>
      <c r="G4" s="10">
        <v>29.251000722249302</v>
      </c>
      <c r="H4" s="10">
        <v>29.144333521525031</v>
      </c>
      <c r="I4" s="10">
        <v>29.785667419433537</v>
      </c>
    </row>
    <row r="5" spans="1:9" x14ac:dyDescent="0.45">
      <c r="A5" s="6">
        <v>2014</v>
      </c>
      <c r="B5" s="10">
        <v>9.2900000000000024E-2</v>
      </c>
      <c r="C5" s="10">
        <v>8.2366666666666657E-2</v>
      </c>
      <c r="D5" s="10">
        <v>0.13043333333333332</v>
      </c>
      <c r="E5" s="10">
        <v>1.2499999999999999E-2</v>
      </c>
      <c r="F5" s="10">
        <v>28.533667246500567</v>
      </c>
      <c r="G5" s="10">
        <v>29.226333618164034</v>
      </c>
      <c r="H5" s="10">
        <v>29.21650028228753</v>
      </c>
      <c r="I5" s="10">
        <v>29.703000704447401</v>
      </c>
    </row>
    <row r="6" spans="1:9" x14ac:dyDescent="0.45">
      <c r="A6" s="6">
        <v>2015</v>
      </c>
      <c r="B6" s="10">
        <v>7.8666666666666676E-2</v>
      </c>
      <c r="C6" s="10">
        <v>6.5499999999999989E-2</v>
      </c>
      <c r="D6" s="10">
        <v>5.0266666666666661E-2</v>
      </c>
      <c r="E6" s="10">
        <v>-2.3433333333333334E-2</v>
      </c>
      <c r="F6" s="10">
        <v>28.631500562032034</v>
      </c>
      <c r="G6" s="10">
        <v>29.270167350769</v>
      </c>
      <c r="H6" s="10">
        <v>28.951000213623001</v>
      </c>
      <c r="I6" s="10">
        <v>29.579667727152469</v>
      </c>
    </row>
    <row r="7" spans="1:9" x14ac:dyDescent="0.45">
      <c r="A7" s="6">
        <v>2016</v>
      </c>
      <c r="B7" s="10">
        <v>2.9800000000000004E-2</v>
      </c>
      <c r="C7" s="10">
        <v>0.10210000000000001</v>
      </c>
      <c r="D7" s="10">
        <v>0.21526666666666663</v>
      </c>
      <c r="E7" s="10">
        <v>0.16619999999999999</v>
      </c>
      <c r="F7" s="10">
        <v>28.756167093912705</v>
      </c>
      <c r="G7" s="10">
        <v>29.313500722249334</v>
      </c>
      <c r="H7" s="10">
        <v>29.328499794006301</v>
      </c>
      <c r="I7" s="10">
        <v>29.845334053039497</v>
      </c>
    </row>
    <row r="8" spans="1:9" x14ac:dyDescent="0.45">
      <c r="A8" s="6">
        <v>2017</v>
      </c>
      <c r="B8" s="10">
        <v>0.12470000000000002</v>
      </c>
      <c r="C8" s="10">
        <v>9.5100000000000004E-2</v>
      </c>
      <c r="D8" s="10">
        <v>0.1089</v>
      </c>
      <c r="E8" s="10">
        <v>8.0333333333333326E-2</v>
      </c>
      <c r="F8" s="10">
        <v>28.5986668268839</v>
      </c>
      <c r="G8" s="10">
        <v>29.258667627970336</v>
      </c>
      <c r="H8" s="10">
        <v>29.125333468119265</v>
      </c>
      <c r="I8" s="10">
        <v>29.772833506266235</v>
      </c>
    </row>
    <row r="9" spans="1:9" x14ac:dyDescent="0.45">
      <c r="A9" s="6">
        <v>2018</v>
      </c>
      <c r="B9" s="10">
        <v>0.12570000000000001</v>
      </c>
      <c r="C9" s="10">
        <v>0.10389999999999999</v>
      </c>
      <c r="D9" s="10">
        <v>7.6600000000000001E-2</v>
      </c>
      <c r="E9" s="10">
        <v>5.4933333333333334E-2</v>
      </c>
      <c r="F9" s="10">
        <v>28.589166959126761</v>
      </c>
      <c r="G9" s="10">
        <v>29.286500930786101</v>
      </c>
      <c r="H9" s="10">
        <v>29.072833697001069</v>
      </c>
      <c r="I9" s="10">
        <v>29.690667470296166</v>
      </c>
    </row>
    <row r="10" spans="1:9" x14ac:dyDescent="0.45">
      <c r="A10" s="6">
        <v>2019</v>
      </c>
      <c r="B10" s="10">
        <v>5.2033333333333327E-2</v>
      </c>
      <c r="C10" s="10">
        <v>7.3799999999999991E-2</v>
      </c>
      <c r="D10" s="10">
        <v>4.1033333333333331E-2</v>
      </c>
      <c r="E10" s="10">
        <v>-1.8733333333333334E-2</v>
      </c>
      <c r="F10" s="10">
        <v>28.933667500813737</v>
      </c>
      <c r="G10" s="10">
        <v>29.572500546773231</v>
      </c>
      <c r="H10" s="10">
        <v>29.0691665013631</v>
      </c>
      <c r="I10" s="10">
        <v>29.664500236511163</v>
      </c>
    </row>
    <row r="11" spans="1:9" x14ac:dyDescent="0.45">
      <c r="A11" s="6">
        <v>2020</v>
      </c>
      <c r="B11" s="10">
        <v>-2.7999999999999982E-3</v>
      </c>
      <c r="C11" s="10">
        <v>0.1179</v>
      </c>
      <c r="D11" s="10">
        <v>0.15060000000000001</v>
      </c>
      <c r="E11" s="10">
        <v>9.7133333333333335E-2</v>
      </c>
      <c r="F11" s="10">
        <v>28.722500483194967</v>
      </c>
      <c r="G11" s="10">
        <v>29.5181674957275</v>
      </c>
      <c r="H11" s="10">
        <v>29.344666798909468</v>
      </c>
      <c r="I11" s="10">
        <v>29.760000864664665</v>
      </c>
    </row>
    <row r="14" spans="1:9" x14ac:dyDescent="0.45">
      <c r="A14" s="11" t="s">
        <v>42</v>
      </c>
      <c r="B14" s="11" t="s">
        <v>6</v>
      </c>
      <c r="C14" s="11" t="s">
        <v>40</v>
      </c>
      <c r="F14" s="1">
        <v>2012</v>
      </c>
      <c r="G14" s="1" t="s">
        <v>25</v>
      </c>
      <c r="H14" s="1">
        <v>1</v>
      </c>
    </row>
    <row r="15" spans="1:9" x14ac:dyDescent="0.45">
      <c r="A15" t="s">
        <v>43</v>
      </c>
      <c r="B15" s="10">
        <v>0.14924999999999999</v>
      </c>
      <c r="C15" s="10">
        <v>28.401250362396148</v>
      </c>
      <c r="F15" s="1">
        <v>2013</v>
      </c>
      <c r="G15" s="1" t="s">
        <v>26</v>
      </c>
      <c r="H15" s="1">
        <v>3</v>
      </c>
    </row>
    <row r="16" spans="1:9" x14ac:dyDescent="0.45">
      <c r="A16" t="s">
        <v>44</v>
      </c>
      <c r="B16" s="10">
        <v>0.15559999999999999</v>
      </c>
      <c r="C16" s="10">
        <v>29.309000968933066</v>
      </c>
      <c r="D16">
        <v>1</v>
      </c>
      <c r="F16" s="1">
        <v>2013</v>
      </c>
      <c r="G16" s="1" t="s">
        <v>27</v>
      </c>
      <c r="H16" s="1">
        <v>1</v>
      </c>
    </row>
    <row r="17" spans="1:8" x14ac:dyDescent="0.45">
      <c r="A17" t="s">
        <v>45</v>
      </c>
      <c r="B17" s="10">
        <v>7.2366666666666662E-2</v>
      </c>
      <c r="C17" s="10">
        <v>29.118333498636833</v>
      </c>
      <c r="F17" s="1">
        <v>2013</v>
      </c>
      <c r="G17" s="1" t="s">
        <v>28</v>
      </c>
      <c r="H17" s="1">
        <v>2</v>
      </c>
    </row>
    <row r="18" spans="1:8" x14ac:dyDescent="0.45">
      <c r="A18" t="s">
        <v>46</v>
      </c>
      <c r="B18" s="10">
        <v>-1.5999999999999996E-3</v>
      </c>
      <c r="C18" s="10">
        <v>29.777167320251404</v>
      </c>
      <c r="F18" s="1">
        <v>2014</v>
      </c>
      <c r="G18" s="1" t="s">
        <v>26</v>
      </c>
      <c r="H18" s="1">
        <v>6</v>
      </c>
    </row>
    <row r="19" spans="1:8" x14ac:dyDescent="0.45">
      <c r="A19" t="s">
        <v>47</v>
      </c>
      <c r="B19" s="10">
        <v>8.8633333333333342E-2</v>
      </c>
      <c r="C19" s="10">
        <v>28.6145000457763</v>
      </c>
      <c r="D19">
        <v>3</v>
      </c>
      <c r="F19" s="1">
        <v>2015</v>
      </c>
      <c r="G19" s="1" t="s">
        <v>29</v>
      </c>
      <c r="H19" s="1">
        <v>1</v>
      </c>
    </row>
    <row r="20" spans="1:8" x14ac:dyDescent="0.45">
      <c r="A20" t="s">
        <v>48</v>
      </c>
      <c r="B20" s="10">
        <v>0.16646666666666665</v>
      </c>
      <c r="C20" s="10">
        <v>29.251000722249302</v>
      </c>
      <c r="D20">
        <v>1</v>
      </c>
      <c r="F20" s="1">
        <v>2016</v>
      </c>
      <c r="G20" s="1" t="s">
        <v>27</v>
      </c>
      <c r="H20" s="1">
        <v>3</v>
      </c>
    </row>
    <row r="21" spans="1:8" x14ac:dyDescent="0.45">
      <c r="A21" t="s">
        <v>49</v>
      </c>
      <c r="B21" s="10">
        <v>0.15889999999999999</v>
      </c>
      <c r="C21" s="10">
        <v>29.144333521525031</v>
      </c>
      <c r="D21">
        <v>2</v>
      </c>
      <c r="F21" s="1">
        <v>2016</v>
      </c>
      <c r="G21" s="1" t="s">
        <v>28</v>
      </c>
      <c r="H21" s="1">
        <v>5</v>
      </c>
    </row>
    <row r="22" spans="1:8" x14ac:dyDescent="0.45">
      <c r="A22" t="s">
        <v>50</v>
      </c>
      <c r="B22" s="10">
        <v>6.7933333333333332E-2</v>
      </c>
      <c r="C22" s="10">
        <v>29.785667419433537</v>
      </c>
      <c r="F22" s="1">
        <v>2016</v>
      </c>
      <c r="G22" s="1" t="s">
        <v>30</v>
      </c>
      <c r="H22" s="1">
        <v>3</v>
      </c>
    </row>
    <row r="23" spans="1:8" x14ac:dyDescent="0.45">
      <c r="A23" t="s">
        <v>51</v>
      </c>
      <c r="B23" s="10">
        <v>9.2900000000000024E-2</v>
      </c>
      <c r="C23" s="10">
        <v>28.533667246500567</v>
      </c>
      <c r="D23">
        <v>6</v>
      </c>
      <c r="F23" s="1">
        <v>2017</v>
      </c>
      <c r="G23" s="1" t="s">
        <v>28</v>
      </c>
      <c r="H23" s="1">
        <v>4</v>
      </c>
    </row>
    <row r="24" spans="1:8" x14ac:dyDescent="0.45">
      <c r="A24" t="s">
        <v>52</v>
      </c>
      <c r="B24" s="10">
        <v>8.2366666666666657E-2</v>
      </c>
      <c r="C24" s="10">
        <v>29.226333618164034</v>
      </c>
      <c r="F24" s="1">
        <v>2017</v>
      </c>
      <c r="G24" s="1" t="s">
        <v>31</v>
      </c>
      <c r="H24" s="1">
        <v>4</v>
      </c>
    </row>
    <row r="25" spans="1:8" x14ac:dyDescent="0.45">
      <c r="A25" t="s">
        <v>53</v>
      </c>
      <c r="B25" s="10">
        <v>0.13043333333333332</v>
      </c>
      <c r="C25" s="10">
        <v>29.21650028228753</v>
      </c>
      <c r="F25" s="1">
        <v>2018</v>
      </c>
      <c r="G25" s="1" t="s">
        <v>26</v>
      </c>
      <c r="H25" s="1">
        <v>2</v>
      </c>
    </row>
    <row r="26" spans="1:8" x14ac:dyDescent="0.45">
      <c r="A26" t="s">
        <v>54</v>
      </c>
      <c r="B26" s="10">
        <v>1.2499999999999999E-2</v>
      </c>
      <c r="C26" s="10">
        <v>29.703000704447401</v>
      </c>
      <c r="F26" s="1">
        <v>2018</v>
      </c>
      <c r="G26" s="1" t="s">
        <v>29</v>
      </c>
      <c r="H26" s="1">
        <v>7</v>
      </c>
    </row>
    <row r="27" spans="1:8" x14ac:dyDescent="0.45">
      <c r="A27" t="s">
        <v>55</v>
      </c>
      <c r="B27" s="10">
        <v>7.8666666666666676E-2</v>
      </c>
      <c r="C27" s="10">
        <v>28.631500562032034</v>
      </c>
      <c r="D27">
        <v>1</v>
      </c>
      <c r="F27" s="1">
        <v>2018</v>
      </c>
      <c r="G27" s="1" t="s">
        <v>27</v>
      </c>
      <c r="H27" s="1">
        <v>8</v>
      </c>
    </row>
    <row r="28" spans="1:8" x14ac:dyDescent="0.45">
      <c r="A28" t="s">
        <v>56</v>
      </c>
      <c r="B28" s="10">
        <v>6.5499999999999989E-2</v>
      </c>
      <c r="C28" s="10">
        <v>29.270167350769</v>
      </c>
      <c r="F28" s="1">
        <v>2019</v>
      </c>
      <c r="G28" s="1" t="s">
        <v>32</v>
      </c>
      <c r="H28" s="1">
        <v>1</v>
      </c>
    </row>
    <row r="29" spans="1:8" x14ac:dyDescent="0.45">
      <c r="A29" t="s">
        <v>57</v>
      </c>
      <c r="B29" s="10">
        <v>5.0266666666666661E-2</v>
      </c>
      <c r="C29" s="10">
        <v>28.951000213623001</v>
      </c>
      <c r="F29" s="1">
        <v>2019</v>
      </c>
      <c r="G29" s="1" t="s">
        <v>27</v>
      </c>
      <c r="H29" s="1">
        <v>1</v>
      </c>
    </row>
    <row r="30" spans="1:8" x14ac:dyDescent="0.45">
      <c r="A30" t="s">
        <v>58</v>
      </c>
      <c r="B30" s="10">
        <v>-2.3433333333333334E-2</v>
      </c>
      <c r="C30" s="10">
        <v>29.579667727152469</v>
      </c>
      <c r="F30" s="2">
        <v>2020</v>
      </c>
      <c r="G30" s="2" t="s">
        <v>31</v>
      </c>
      <c r="H30" s="2">
        <v>4</v>
      </c>
    </row>
    <row r="31" spans="1:8" x14ac:dyDescent="0.45">
      <c r="A31" t="s">
        <v>59</v>
      </c>
      <c r="B31" s="10">
        <v>2.9800000000000004E-2</v>
      </c>
      <c r="C31" s="10">
        <v>28.756167093912705</v>
      </c>
    </row>
    <row r="32" spans="1:8" x14ac:dyDescent="0.45">
      <c r="A32" t="s">
        <v>60</v>
      </c>
      <c r="B32" s="10">
        <v>0.10210000000000001</v>
      </c>
      <c r="C32" s="10">
        <v>29.313500722249334</v>
      </c>
      <c r="D32">
        <v>3</v>
      </c>
    </row>
    <row r="33" spans="1:4" x14ac:dyDescent="0.45">
      <c r="A33" t="s">
        <v>61</v>
      </c>
      <c r="B33" s="10">
        <v>0.21526666666666663</v>
      </c>
      <c r="C33" s="10">
        <v>29.328499794006301</v>
      </c>
      <c r="D33">
        <v>8</v>
      </c>
    </row>
    <row r="34" spans="1:4" x14ac:dyDescent="0.45">
      <c r="A34" t="s">
        <v>62</v>
      </c>
      <c r="B34" s="10">
        <v>0.16619999999999999</v>
      </c>
      <c r="C34" s="10">
        <v>29.845334053039497</v>
      </c>
    </row>
    <row r="35" spans="1:4" x14ac:dyDescent="0.45">
      <c r="A35" t="s">
        <v>63</v>
      </c>
      <c r="B35" s="10">
        <v>0.12470000000000002</v>
      </c>
      <c r="C35" s="10">
        <v>28.5986668268839</v>
      </c>
    </row>
    <row r="36" spans="1:4" x14ac:dyDescent="0.45">
      <c r="A36" t="s">
        <v>64</v>
      </c>
      <c r="B36" s="10">
        <v>9.5100000000000004E-2</v>
      </c>
      <c r="C36" s="10">
        <v>29.258667627970336</v>
      </c>
    </row>
    <row r="37" spans="1:4" x14ac:dyDescent="0.45">
      <c r="A37" t="s">
        <v>65</v>
      </c>
      <c r="B37" s="10">
        <v>0.1089</v>
      </c>
      <c r="C37" s="10">
        <v>29.125333468119265</v>
      </c>
      <c r="D37">
        <v>4</v>
      </c>
    </row>
    <row r="38" spans="1:4" x14ac:dyDescent="0.45">
      <c r="A38" t="s">
        <v>66</v>
      </c>
      <c r="B38" s="10">
        <v>8.0333333333333326E-2</v>
      </c>
      <c r="C38" s="10">
        <v>29.772833506266235</v>
      </c>
    </row>
    <row r="39" spans="1:4" x14ac:dyDescent="0.45">
      <c r="A39" t="s">
        <v>67</v>
      </c>
      <c r="B39" s="10">
        <v>0.12570000000000001</v>
      </c>
      <c r="C39" s="10">
        <v>28.589166959126761</v>
      </c>
      <c r="D39">
        <v>13</v>
      </c>
    </row>
    <row r="40" spans="1:4" x14ac:dyDescent="0.45">
      <c r="A40" t="s">
        <v>68</v>
      </c>
      <c r="B40" s="10">
        <v>0.10389999999999999</v>
      </c>
      <c r="C40" s="10">
        <v>29.286500930786101</v>
      </c>
      <c r="D40">
        <v>8</v>
      </c>
    </row>
    <row r="41" spans="1:4" x14ac:dyDescent="0.45">
      <c r="A41" t="s">
        <v>69</v>
      </c>
      <c r="B41" s="10">
        <v>7.6600000000000001E-2</v>
      </c>
      <c r="C41" s="10">
        <v>29.072833697001069</v>
      </c>
    </row>
    <row r="42" spans="1:4" x14ac:dyDescent="0.45">
      <c r="A42" t="s">
        <v>70</v>
      </c>
      <c r="B42" s="10">
        <v>5.4933333333333334E-2</v>
      </c>
      <c r="C42" s="10">
        <v>29.690667470296166</v>
      </c>
    </row>
    <row r="43" spans="1:4" x14ac:dyDescent="0.45">
      <c r="A43" t="s">
        <v>71</v>
      </c>
      <c r="B43" s="10">
        <v>5.2033333333333327E-2</v>
      </c>
      <c r="C43" s="10">
        <v>28.933667500813737</v>
      </c>
    </row>
    <row r="44" spans="1:4" x14ac:dyDescent="0.45">
      <c r="A44" t="s">
        <v>72</v>
      </c>
      <c r="B44" s="10">
        <v>7.3799999999999991E-2</v>
      </c>
      <c r="C44" s="10">
        <v>29.572500546773231</v>
      </c>
      <c r="D44">
        <v>2</v>
      </c>
    </row>
    <row r="45" spans="1:4" x14ac:dyDescent="0.45">
      <c r="A45" t="s">
        <v>73</v>
      </c>
      <c r="B45" s="10">
        <v>4.1033333333333331E-2</v>
      </c>
      <c r="C45" s="10">
        <v>29.0691665013631</v>
      </c>
    </row>
    <row r="46" spans="1:4" x14ac:dyDescent="0.45">
      <c r="A46" t="s">
        <v>74</v>
      </c>
      <c r="B46" s="10">
        <v>-1.8733333333333334E-2</v>
      </c>
      <c r="C46" s="10">
        <v>29.664500236511163</v>
      </c>
    </row>
    <row r="47" spans="1:4" x14ac:dyDescent="0.45">
      <c r="A47" t="s">
        <v>75</v>
      </c>
      <c r="B47" s="10">
        <v>-2.7999999999999982E-3</v>
      </c>
      <c r="C47" s="10">
        <v>28.722500483194967</v>
      </c>
    </row>
    <row r="48" spans="1:4" x14ac:dyDescent="0.45">
      <c r="A48" t="s">
        <v>76</v>
      </c>
      <c r="B48" s="10">
        <v>0.1179</v>
      </c>
      <c r="C48" s="10">
        <v>29.5181674957275</v>
      </c>
    </row>
    <row r="49" spans="1:3" x14ac:dyDescent="0.45">
      <c r="A49" t="s">
        <v>77</v>
      </c>
      <c r="B49" s="10">
        <v>0.15060000000000001</v>
      </c>
      <c r="C49" s="10">
        <v>29.344666798909468</v>
      </c>
    </row>
    <row r="50" spans="1:3" x14ac:dyDescent="0.45">
      <c r="A50" t="s">
        <v>78</v>
      </c>
      <c r="B50" s="10">
        <v>9.7133333333333335E-2</v>
      </c>
      <c r="C50" s="10">
        <v>29.760000864664665</v>
      </c>
    </row>
  </sheetData>
  <mergeCells count="3">
    <mergeCell ref="B1:E1"/>
    <mergeCell ref="F1:I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EA8-1EAE-453A-BDFE-43CA56876A59}">
  <dimension ref="A1:R74"/>
  <sheetViews>
    <sheetView topLeftCell="A22" zoomScale="63" workbookViewId="0">
      <selection activeCell="E64" sqref="A1:XFD1048576"/>
    </sheetView>
  </sheetViews>
  <sheetFormatPr defaultRowHeight="14.25" x14ac:dyDescent="0.45"/>
  <cols>
    <col min="1" max="1" width="11.06640625" bestFit="1" customWidth="1"/>
    <col min="2" max="2" width="13.59765625" bestFit="1" customWidth="1"/>
    <col min="3" max="3" width="9.265625" bestFit="1" customWidth="1"/>
    <col min="4" max="4" width="13.59765625" bestFit="1" customWidth="1"/>
    <col min="12" max="12" width="11.59765625" bestFit="1" customWidth="1"/>
    <col min="18" max="18" width="11.59765625" bestFit="1" customWidth="1"/>
  </cols>
  <sheetData>
    <row r="1" spans="1:18" x14ac:dyDescent="0.45">
      <c r="A1" s="1" t="s">
        <v>23</v>
      </c>
      <c r="B1" s="1" t="s">
        <v>5</v>
      </c>
      <c r="C1" s="1" t="s">
        <v>8</v>
      </c>
      <c r="D1" s="1" t="s">
        <v>24</v>
      </c>
    </row>
    <row r="2" spans="1:18" x14ac:dyDescent="0.45">
      <c r="A2" s="1">
        <v>1</v>
      </c>
      <c r="B2" s="1">
        <v>2012</v>
      </c>
      <c r="C2" s="1" t="s">
        <v>25</v>
      </c>
      <c r="D2" s="1">
        <v>1</v>
      </c>
      <c r="Q2" s="9" t="s">
        <v>1</v>
      </c>
      <c r="R2">
        <f>SUM(D18, D3, D6, D7, D12, D13, D14)</f>
        <v>27</v>
      </c>
    </row>
    <row r="3" spans="1:18" x14ac:dyDescent="0.45">
      <c r="A3" s="1">
        <v>2</v>
      </c>
      <c r="B3" s="1">
        <v>2013</v>
      </c>
      <c r="C3" s="1" t="s">
        <v>26</v>
      </c>
      <c r="D3" s="1">
        <v>3</v>
      </c>
      <c r="Q3" t="s">
        <v>2</v>
      </c>
      <c r="R3">
        <f>SUM(D2,D4,D8,D15,D16,D17)</f>
        <v>15</v>
      </c>
    </row>
    <row r="4" spans="1:18" x14ac:dyDescent="0.45">
      <c r="A4" s="1">
        <v>3</v>
      </c>
      <c r="B4" s="1">
        <v>2013</v>
      </c>
      <c r="C4" s="1" t="s">
        <v>27</v>
      </c>
      <c r="D4" s="1">
        <v>1</v>
      </c>
      <c r="Q4" t="s">
        <v>3</v>
      </c>
      <c r="R4">
        <f>SUM(D5,D9,D10,D11)</f>
        <v>14</v>
      </c>
    </row>
    <row r="5" spans="1:18" x14ac:dyDescent="0.45">
      <c r="A5" s="1">
        <v>4</v>
      </c>
      <c r="B5" s="1">
        <v>2013</v>
      </c>
      <c r="C5" s="1" t="s">
        <v>28</v>
      </c>
      <c r="D5" s="1">
        <v>2</v>
      </c>
      <c r="Q5" t="s">
        <v>4</v>
      </c>
      <c r="R5">
        <v>0</v>
      </c>
    </row>
    <row r="6" spans="1:18" x14ac:dyDescent="0.45">
      <c r="A6" s="1">
        <v>5</v>
      </c>
      <c r="B6" s="1">
        <v>2014</v>
      </c>
      <c r="C6" s="1" t="s">
        <v>26</v>
      </c>
      <c r="D6" s="1">
        <v>6</v>
      </c>
    </row>
    <row r="7" spans="1:18" x14ac:dyDescent="0.45">
      <c r="A7" s="1">
        <v>6</v>
      </c>
      <c r="B7" s="1">
        <v>2015</v>
      </c>
      <c r="C7" s="1" t="s">
        <v>29</v>
      </c>
      <c r="D7" s="1">
        <v>1</v>
      </c>
      <c r="F7" t="s">
        <v>8</v>
      </c>
      <c r="G7" t="s">
        <v>24</v>
      </c>
    </row>
    <row r="8" spans="1:18" x14ac:dyDescent="0.45">
      <c r="A8" s="1">
        <v>7</v>
      </c>
      <c r="B8" s="1">
        <v>2016</v>
      </c>
      <c r="C8" s="1" t="s">
        <v>27</v>
      </c>
      <c r="D8" s="1">
        <v>3</v>
      </c>
      <c r="F8" t="s">
        <v>80</v>
      </c>
      <c r="G8">
        <f>SUM(B24,D24,F24,H24,J24,L24,N24,P24,R24)</f>
        <v>11</v>
      </c>
    </row>
    <row r="9" spans="1:18" x14ac:dyDescent="0.45">
      <c r="A9" s="1">
        <v>8</v>
      </c>
      <c r="B9" s="1">
        <v>2016</v>
      </c>
      <c r="C9" s="1" t="s">
        <v>28</v>
      </c>
      <c r="D9" s="1">
        <v>5</v>
      </c>
      <c r="F9" t="s">
        <v>81</v>
      </c>
      <c r="G9">
        <f t="shared" ref="G9:G19" si="0">SUM(B25,D25,F25,H25,J25,L25,N25,P25,R25)</f>
        <v>8</v>
      </c>
    </row>
    <row r="10" spans="1:18" x14ac:dyDescent="0.45">
      <c r="A10" s="1">
        <v>9</v>
      </c>
      <c r="B10" s="1">
        <v>2016</v>
      </c>
      <c r="C10" s="1" t="s">
        <v>30</v>
      </c>
      <c r="D10" s="1">
        <v>3</v>
      </c>
      <c r="F10" t="s">
        <v>25</v>
      </c>
      <c r="G10">
        <f t="shared" si="0"/>
        <v>2</v>
      </c>
    </row>
    <row r="11" spans="1:18" x14ac:dyDescent="0.45">
      <c r="A11" s="1">
        <v>10</v>
      </c>
      <c r="B11" s="1">
        <v>2017</v>
      </c>
      <c r="C11" s="1" t="s">
        <v>28</v>
      </c>
      <c r="D11" s="1">
        <v>4</v>
      </c>
      <c r="F11" t="s">
        <v>82</v>
      </c>
      <c r="G11">
        <f t="shared" si="0"/>
        <v>1</v>
      </c>
    </row>
    <row r="12" spans="1:18" x14ac:dyDescent="0.45">
      <c r="A12" s="1">
        <v>11</v>
      </c>
      <c r="B12" s="1">
        <v>2017</v>
      </c>
      <c r="C12" s="1" t="s">
        <v>31</v>
      </c>
      <c r="D12" s="1">
        <v>4</v>
      </c>
      <c r="F12" t="s">
        <v>27</v>
      </c>
      <c r="G12">
        <f t="shared" si="0"/>
        <v>13</v>
      </c>
    </row>
    <row r="13" spans="1:18" x14ac:dyDescent="0.45">
      <c r="A13" s="1">
        <v>12</v>
      </c>
      <c r="B13" s="1">
        <v>2018</v>
      </c>
      <c r="C13" s="1" t="s">
        <v>26</v>
      </c>
      <c r="D13" s="1">
        <v>2</v>
      </c>
      <c r="F13" t="s">
        <v>83</v>
      </c>
      <c r="G13">
        <f t="shared" si="0"/>
        <v>11</v>
      </c>
    </row>
    <row r="14" spans="1:18" x14ac:dyDescent="0.45">
      <c r="A14" s="1">
        <v>13</v>
      </c>
      <c r="B14" s="1">
        <v>2018</v>
      </c>
      <c r="C14" s="1" t="s">
        <v>29</v>
      </c>
      <c r="D14" s="1">
        <v>7</v>
      </c>
      <c r="F14" t="s">
        <v>84</v>
      </c>
      <c r="G14">
        <f t="shared" si="0"/>
        <v>3</v>
      </c>
    </row>
    <row r="15" spans="1:18" x14ac:dyDescent="0.45">
      <c r="A15" s="1">
        <v>14</v>
      </c>
      <c r="B15" s="1">
        <v>2018</v>
      </c>
      <c r="C15" s="1" t="s">
        <v>27</v>
      </c>
      <c r="D15" s="1">
        <v>8</v>
      </c>
      <c r="F15" t="s">
        <v>85</v>
      </c>
      <c r="G15">
        <f t="shared" si="0"/>
        <v>0</v>
      </c>
    </row>
    <row r="16" spans="1:18" x14ac:dyDescent="0.45">
      <c r="A16" s="1">
        <v>15</v>
      </c>
      <c r="B16" s="1">
        <v>2019</v>
      </c>
      <c r="C16" s="1" t="s">
        <v>32</v>
      </c>
      <c r="D16" s="1">
        <v>1</v>
      </c>
      <c r="F16" t="s">
        <v>86</v>
      </c>
      <c r="G16">
        <f t="shared" si="0"/>
        <v>0</v>
      </c>
    </row>
    <row r="17" spans="1:18" x14ac:dyDescent="0.45">
      <c r="A17" s="1">
        <v>16</v>
      </c>
      <c r="B17" s="1">
        <v>2019</v>
      </c>
      <c r="C17" s="1" t="s">
        <v>27</v>
      </c>
      <c r="D17" s="1">
        <v>1</v>
      </c>
      <c r="F17" t="s">
        <v>87</v>
      </c>
      <c r="G17">
        <f t="shared" si="0"/>
        <v>0</v>
      </c>
    </row>
    <row r="18" spans="1:18" x14ac:dyDescent="0.45">
      <c r="A18" s="1">
        <v>17</v>
      </c>
      <c r="B18" s="1">
        <v>2020</v>
      </c>
      <c r="C18" s="1" t="s">
        <v>31</v>
      </c>
      <c r="D18" s="1">
        <v>4</v>
      </c>
      <c r="F18" t="s">
        <v>88</v>
      </c>
      <c r="G18">
        <f t="shared" si="0"/>
        <v>0</v>
      </c>
    </row>
    <row r="19" spans="1:18" x14ac:dyDescent="0.45">
      <c r="C19" s="1" t="s">
        <v>33</v>
      </c>
      <c r="D19" s="1">
        <f>SUM(D2:D18)</f>
        <v>56</v>
      </c>
      <c r="F19" t="s">
        <v>89</v>
      </c>
      <c r="G19">
        <f t="shared" si="0"/>
        <v>8</v>
      </c>
    </row>
    <row r="22" spans="1:18" x14ac:dyDescent="0.45">
      <c r="A22" s="47">
        <v>2012</v>
      </c>
      <c r="B22" s="47"/>
      <c r="C22" s="47">
        <v>2013</v>
      </c>
      <c r="D22" s="47"/>
      <c r="E22" s="45">
        <v>2014</v>
      </c>
      <c r="F22" s="46"/>
      <c r="G22" s="45">
        <v>2015</v>
      </c>
      <c r="H22" s="46"/>
      <c r="I22" s="45">
        <v>2016</v>
      </c>
      <c r="J22" s="46"/>
      <c r="K22" s="45">
        <v>2017</v>
      </c>
      <c r="L22" s="46"/>
      <c r="M22" s="45">
        <v>2018</v>
      </c>
      <c r="N22" s="46"/>
      <c r="O22" s="45">
        <v>2019</v>
      </c>
      <c r="P22" s="46"/>
      <c r="Q22" s="45">
        <v>2020</v>
      </c>
      <c r="R22" s="46"/>
    </row>
    <row r="23" spans="1:18" x14ac:dyDescent="0.45">
      <c r="A23" s="1" t="s">
        <v>8</v>
      </c>
      <c r="B23" s="1" t="s">
        <v>34</v>
      </c>
      <c r="C23" s="1" t="s">
        <v>8</v>
      </c>
      <c r="D23" s="1" t="s">
        <v>34</v>
      </c>
      <c r="E23" s="1" t="s">
        <v>8</v>
      </c>
      <c r="F23" s="1" t="s">
        <v>34</v>
      </c>
      <c r="G23" s="1" t="s">
        <v>8</v>
      </c>
      <c r="H23" s="1" t="s">
        <v>34</v>
      </c>
      <c r="I23" s="1" t="s">
        <v>8</v>
      </c>
      <c r="J23" s="1" t="s">
        <v>34</v>
      </c>
      <c r="K23" s="1" t="s">
        <v>8</v>
      </c>
      <c r="L23" s="1" t="s">
        <v>34</v>
      </c>
      <c r="M23" s="1" t="s">
        <v>8</v>
      </c>
      <c r="N23" s="1" t="s">
        <v>34</v>
      </c>
      <c r="O23" s="1" t="s">
        <v>8</v>
      </c>
      <c r="P23" s="1" t="s">
        <v>34</v>
      </c>
      <c r="Q23" s="1" t="s">
        <v>8</v>
      </c>
      <c r="R23" s="1" t="s">
        <v>34</v>
      </c>
    </row>
    <row r="24" spans="1:18" x14ac:dyDescent="0.45">
      <c r="A24" s="1" t="s">
        <v>26</v>
      </c>
      <c r="B24" s="1">
        <v>0</v>
      </c>
      <c r="C24" s="1" t="s">
        <v>26</v>
      </c>
      <c r="D24" s="1">
        <v>3</v>
      </c>
      <c r="E24" s="1" t="s">
        <v>26</v>
      </c>
      <c r="F24" s="1">
        <v>6</v>
      </c>
      <c r="G24" s="1" t="s">
        <v>26</v>
      </c>
      <c r="H24" s="1">
        <v>0</v>
      </c>
      <c r="I24" s="1" t="s">
        <v>26</v>
      </c>
      <c r="J24" s="1">
        <v>0</v>
      </c>
      <c r="K24" s="1" t="s">
        <v>26</v>
      </c>
      <c r="L24" s="1">
        <v>0</v>
      </c>
      <c r="M24" s="1" t="s">
        <v>26</v>
      </c>
      <c r="N24" s="1">
        <v>2</v>
      </c>
      <c r="O24" s="1" t="s">
        <v>26</v>
      </c>
      <c r="P24" s="1">
        <v>0</v>
      </c>
      <c r="Q24" s="1" t="s">
        <v>26</v>
      </c>
      <c r="R24" s="1">
        <v>0</v>
      </c>
    </row>
    <row r="25" spans="1:18" x14ac:dyDescent="0.45">
      <c r="A25" s="1" t="s">
        <v>35</v>
      </c>
      <c r="B25" s="1">
        <v>0</v>
      </c>
      <c r="C25" s="1" t="s">
        <v>35</v>
      </c>
      <c r="D25" s="1">
        <v>0</v>
      </c>
      <c r="E25" s="1" t="s">
        <v>35</v>
      </c>
      <c r="F25" s="1">
        <v>0</v>
      </c>
      <c r="G25" s="1" t="s">
        <v>35</v>
      </c>
      <c r="H25" s="1">
        <v>1</v>
      </c>
      <c r="I25" s="1" t="s">
        <v>35</v>
      </c>
      <c r="J25" s="1">
        <v>0</v>
      </c>
      <c r="K25" s="1" t="s">
        <v>35</v>
      </c>
      <c r="L25" s="1">
        <v>0</v>
      </c>
      <c r="M25" s="1" t="s">
        <v>35</v>
      </c>
      <c r="N25" s="1">
        <v>7</v>
      </c>
      <c r="O25" s="1" t="s">
        <v>35</v>
      </c>
      <c r="P25" s="1">
        <v>0</v>
      </c>
      <c r="Q25" s="1" t="s">
        <v>35</v>
      </c>
      <c r="R25" s="1">
        <v>0</v>
      </c>
    </row>
    <row r="26" spans="1:18" x14ac:dyDescent="0.45">
      <c r="A26" s="1" t="s">
        <v>25</v>
      </c>
      <c r="B26" s="1">
        <v>1</v>
      </c>
      <c r="C26" s="1" t="s">
        <v>25</v>
      </c>
      <c r="D26" s="1">
        <v>1</v>
      </c>
      <c r="E26" s="1" t="s">
        <v>25</v>
      </c>
      <c r="F26" s="1">
        <v>0</v>
      </c>
      <c r="G26" s="1" t="s">
        <v>25</v>
      </c>
      <c r="H26" s="1">
        <v>0</v>
      </c>
      <c r="I26" s="1" t="s">
        <v>25</v>
      </c>
      <c r="J26" s="1">
        <v>0</v>
      </c>
      <c r="K26" s="1" t="s">
        <v>25</v>
      </c>
      <c r="L26" s="1">
        <v>0</v>
      </c>
      <c r="M26" s="1" t="s">
        <v>25</v>
      </c>
      <c r="N26" s="1">
        <v>0</v>
      </c>
      <c r="O26" s="1" t="s">
        <v>25</v>
      </c>
      <c r="P26" s="1">
        <v>0</v>
      </c>
      <c r="Q26" s="1" t="s">
        <v>25</v>
      </c>
      <c r="R26" s="1">
        <v>0</v>
      </c>
    </row>
    <row r="27" spans="1:18" x14ac:dyDescent="0.45">
      <c r="A27" s="1" t="s">
        <v>32</v>
      </c>
      <c r="B27" s="1">
        <v>0</v>
      </c>
      <c r="C27" s="1" t="s">
        <v>32</v>
      </c>
      <c r="D27" s="1">
        <v>0</v>
      </c>
      <c r="E27" s="1" t="s">
        <v>32</v>
      </c>
      <c r="F27" s="1">
        <v>0</v>
      </c>
      <c r="G27" s="1" t="s">
        <v>32</v>
      </c>
      <c r="H27" s="1">
        <v>0</v>
      </c>
      <c r="I27" s="1" t="s">
        <v>32</v>
      </c>
      <c r="J27" s="1">
        <v>0</v>
      </c>
      <c r="K27" s="1" t="s">
        <v>32</v>
      </c>
      <c r="L27" s="1">
        <v>0</v>
      </c>
      <c r="M27" s="1" t="s">
        <v>32</v>
      </c>
      <c r="N27" s="1">
        <v>0</v>
      </c>
      <c r="O27" s="1" t="s">
        <v>32</v>
      </c>
      <c r="P27" s="1">
        <v>1</v>
      </c>
      <c r="Q27" s="1" t="s">
        <v>32</v>
      </c>
      <c r="R27" s="1">
        <v>0</v>
      </c>
    </row>
    <row r="28" spans="1:18" x14ac:dyDescent="0.45">
      <c r="A28" s="1" t="s">
        <v>27</v>
      </c>
      <c r="B28" s="1">
        <v>0</v>
      </c>
      <c r="C28" s="1" t="s">
        <v>27</v>
      </c>
      <c r="D28" s="1">
        <v>1</v>
      </c>
      <c r="E28" s="1" t="s">
        <v>27</v>
      </c>
      <c r="F28" s="1">
        <v>0</v>
      </c>
      <c r="G28" s="1" t="s">
        <v>27</v>
      </c>
      <c r="H28" s="1">
        <v>0</v>
      </c>
      <c r="I28" s="1" t="s">
        <v>27</v>
      </c>
      <c r="J28" s="1">
        <v>3</v>
      </c>
      <c r="K28" s="1" t="s">
        <v>27</v>
      </c>
      <c r="L28" s="1">
        <v>0</v>
      </c>
      <c r="M28" s="1" t="s">
        <v>27</v>
      </c>
      <c r="N28" s="1">
        <v>8</v>
      </c>
      <c r="O28" s="1" t="s">
        <v>27</v>
      </c>
      <c r="P28" s="1">
        <v>1</v>
      </c>
      <c r="Q28" s="1" t="s">
        <v>27</v>
      </c>
      <c r="R28" s="1">
        <v>0</v>
      </c>
    </row>
    <row r="29" spans="1:18" x14ac:dyDescent="0.45">
      <c r="A29" s="1" t="s">
        <v>28</v>
      </c>
      <c r="B29" s="1">
        <v>0</v>
      </c>
      <c r="C29" s="1" t="s">
        <v>28</v>
      </c>
      <c r="D29" s="1">
        <v>2</v>
      </c>
      <c r="E29" s="1" t="s">
        <v>28</v>
      </c>
      <c r="F29" s="1">
        <v>0</v>
      </c>
      <c r="G29" s="1" t="s">
        <v>28</v>
      </c>
      <c r="H29" s="1">
        <v>0</v>
      </c>
      <c r="I29" s="1" t="s">
        <v>28</v>
      </c>
      <c r="J29" s="1">
        <v>5</v>
      </c>
      <c r="K29" s="1" t="s">
        <v>28</v>
      </c>
      <c r="L29" s="1">
        <v>4</v>
      </c>
      <c r="M29" s="1" t="s">
        <v>28</v>
      </c>
      <c r="N29" s="1">
        <v>0</v>
      </c>
      <c r="O29" s="1" t="s">
        <v>28</v>
      </c>
      <c r="P29" s="1">
        <v>0</v>
      </c>
      <c r="Q29" s="1" t="s">
        <v>28</v>
      </c>
      <c r="R29" s="1">
        <v>0</v>
      </c>
    </row>
    <row r="30" spans="1:18" x14ac:dyDescent="0.45">
      <c r="A30" s="1" t="s">
        <v>30</v>
      </c>
      <c r="B30" s="1">
        <v>0</v>
      </c>
      <c r="C30" s="1" t="s">
        <v>30</v>
      </c>
      <c r="D30" s="1">
        <v>0</v>
      </c>
      <c r="E30" s="1" t="s">
        <v>30</v>
      </c>
      <c r="F30" s="1">
        <v>0</v>
      </c>
      <c r="G30" s="1" t="s">
        <v>30</v>
      </c>
      <c r="H30" s="1">
        <v>0</v>
      </c>
      <c r="I30" s="1" t="s">
        <v>30</v>
      </c>
      <c r="J30" s="1">
        <v>3</v>
      </c>
      <c r="K30" s="1" t="s">
        <v>30</v>
      </c>
      <c r="L30" s="1">
        <v>0</v>
      </c>
      <c r="M30" s="1" t="s">
        <v>30</v>
      </c>
      <c r="N30" s="1">
        <v>0</v>
      </c>
      <c r="O30" s="1" t="s">
        <v>30</v>
      </c>
      <c r="P30" s="1">
        <v>0</v>
      </c>
      <c r="Q30" s="1" t="s">
        <v>30</v>
      </c>
      <c r="R30" s="1">
        <v>0</v>
      </c>
    </row>
    <row r="31" spans="1:18" x14ac:dyDescent="0.45">
      <c r="A31" s="1" t="s">
        <v>36</v>
      </c>
      <c r="B31" s="1">
        <v>0</v>
      </c>
      <c r="C31" s="1" t="s">
        <v>36</v>
      </c>
      <c r="D31" s="1">
        <v>0</v>
      </c>
      <c r="E31" s="1" t="s">
        <v>36</v>
      </c>
      <c r="F31" s="1">
        <v>0</v>
      </c>
      <c r="G31" s="1" t="s">
        <v>36</v>
      </c>
      <c r="H31" s="1">
        <v>0</v>
      </c>
      <c r="I31" s="1" t="s">
        <v>36</v>
      </c>
      <c r="J31" s="1">
        <v>0</v>
      </c>
      <c r="K31" s="1" t="s">
        <v>36</v>
      </c>
      <c r="L31" s="1">
        <v>0</v>
      </c>
      <c r="M31" s="1" t="s">
        <v>36</v>
      </c>
      <c r="N31" s="1">
        <v>0</v>
      </c>
      <c r="O31" s="1" t="s">
        <v>36</v>
      </c>
      <c r="P31" s="1">
        <v>0</v>
      </c>
      <c r="Q31" s="1" t="s">
        <v>36</v>
      </c>
      <c r="R31" s="1">
        <v>0</v>
      </c>
    </row>
    <row r="32" spans="1:18" x14ac:dyDescent="0.45">
      <c r="A32" s="1" t="s">
        <v>37</v>
      </c>
      <c r="B32" s="1">
        <v>0</v>
      </c>
      <c r="C32" s="1" t="s">
        <v>37</v>
      </c>
      <c r="D32" s="1">
        <v>0</v>
      </c>
      <c r="E32" s="1" t="s">
        <v>37</v>
      </c>
      <c r="F32" s="1">
        <v>0</v>
      </c>
      <c r="G32" s="1" t="s">
        <v>37</v>
      </c>
      <c r="H32" s="1">
        <v>0</v>
      </c>
      <c r="I32" s="1" t="s">
        <v>37</v>
      </c>
      <c r="J32" s="1">
        <v>0</v>
      </c>
      <c r="K32" s="1" t="s">
        <v>37</v>
      </c>
      <c r="L32" s="1">
        <v>0</v>
      </c>
      <c r="M32" s="1" t="s">
        <v>37</v>
      </c>
      <c r="N32" s="1">
        <v>0</v>
      </c>
      <c r="O32" s="1" t="s">
        <v>37</v>
      </c>
      <c r="P32" s="1">
        <v>0</v>
      </c>
      <c r="Q32" s="1" t="s">
        <v>37</v>
      </c>
      <c r="R32" s="1">
        <v>0</v>
      </c>
    </row>
    <row r="33" spans="1:18" x14ac:dyDescent="0.45">
      <c r="A33" s="1" t="s">
        <v>38</v>
      </c>
      <c r="B33" s="1">
        <v>0</v>
      </c>
      <c r="C33" s="1" t="s">
        <v>38</v>
      </c>
      <c r="D33" s="1">
        <v>0</v>
      </c>
      <c r="E33" s="1" t="s">
        <v>38</v>
      </c>
      <c r="F33" s="1">
        <v>0</v>
      </c>
      <c r="G33" s="1" t="s">
        <v>38</v>
      </c>
      <c r="H33" s="1">
        <v>0</v>
      </c>
      <c r="I33" s="1" t="s">
        <v>38</v>
      </c>
      <c r="J33" s="1">
        <v>0</v>
      </c>
      <c r="K33" s="1" t="s">
        <v>38</v>
      </c>
      <c r="L33" s="1">
        <v>0</v>
      </c>
      <c r="M33" s="1" t="s">
        <v>38</v>
      </c>
      <c r="N33" s="1">
        <v>0</v>
      </c>
      <c r="O33" s="1" t="s">
        <v>38</v>
      </c>
      <c r="P33" s="1">
        <v>0</v>
      </c>
      <c r="Q33" s="1" t="s">
        <v>38</v>
      </c>
      <c r="R33" s="1">
        <v>0</v>
      </c>
    </row>
    <row r="34" spans="1:18" x14ac:dyDescent="0.45">
      <c r="A34" s="1" t="s">
        <v>39</v>
      </c>
      <c r="B34" s="1">
        <v>0</v>
      </c>
      <c r="C34" s="1" t="s">
        <v>39</v>
      </c>
      <c r="D34" s="1">
        <v>0</v>
      </c>
      <c r="E34" s="1" t="s">
        <v>39</v>
      </c>
      <c r="F34" s="1">
        <v>0</v>
      </c>
      <c r="G34" s="1" t="s">
        <v>39</v>
      </c>
      <c r="H34" s="1">
        <v>0</v>
      </c>
      <c r="I34" s="1" t="s">
        <v>39</v>
      </c>
      <c r="J34" s="1">
        <v>0</v>
      </c>
      <c r="K34" s="1" t="s">
        <v>39</v>
      </c>
      <c r="L34" s="1">
        <v>0</v>
      </c>
      <c r="M34" s="1" t="s">
        <v>39</v>
      </c>
      <c r="N34" s="1">
        <v>0</v>
      </c>
      <c r="O34" s="1" t="s">
        <v>39</v>
      </c>
      <c r="P34" s="1">
        <v>0</v>
      </c>
      <c r="Q34" s="1" t="s">
        <v>39</v>
      </c>
      <c r="R34" s="1">
        <v>0</v>
      </c>
    </row>
    <row r="35" spans="1:18" x14ac:dyDescent="0.45">
      <c r="A35" s="1" t="s">
        <v>31</v>
      </c>
      <c r="B35" s="1">
        <v>0</v>
      </c>
      <c r="C35" s="1" t="s">
        <v>31</v>
      </c>
      <c r="D35" s="1">
        <v>0</v>
      </c>
      <c r="E35" s="1" t="s">
        <v>31</v>
      </c>
      <c r="F35" s="1">
        <v>0</v>
      </c>
      <c r="G35" s="1" t="s">
        <v>31</v>
      </c>
      <c r="H35" s="1">
        <v>0</v>
      </c>
      <c r="I35" s="1" t="s">
        <v>31</v>
      </c>
      <c r="J35" s="1">
        <v>0</v>
      </c>
      <c r="K35" s="1" t="s">
        <v>31</v>
      </c>
      <c r="L35" s="1">
        <v>4</v>
      </c>
      <c r="M35" s="1" t="s">
        <v>31</v>
      </c>
      <c r="N35" s="1">
        <v>0</v>
      </c>
      <c r="O35" s="1" t="s">
        <v>31</v>
      </c>
      <c r="P35" s="1">
        <v>0</v>
      </c>
      <c r="Q35" s="1" t="s">
        <v>31</v>
      </c>
      <c r="R35" s="1">
        <v>4</v>
      </c>
    </row>
    <row r="36" spans="1:18" x14ac:dyDescent="0.45">
      <c r="A36" s="13" t="s">
        <v>33</v>
      </c>
      <c r="B36">
        <f>SUM(B24:B35)</f>
        <v>1</v>
      </c>
      <c r="D36">
        <f t="shared" ref="D36:R36" si="1">SUM(D24:D35)</f>
        <v>7</v>
      </c>
      <c r="F36">
        <f t="shared" si="1"/>
        <v>6</v>
      </c>
      <c r="H36">
        <f t="shared" si="1"/>
        <v>1</v>
      </c>
      <c r="J36">
        <f t="shared" si="1"/>
        <v>11</v>
      </c>
      <c r="L36">
        <f t="shared" si="1"/>
        <v>8</v>
      </c>
      <c r="N36">
        <f t="shared" si="1"/>
        <v>17</v>
      </c>
      <c r="P36">
        <f t="shared" si="1"/>
        <v>2</v>
      </c>
      <c r="R36">
        <f t="shared" si="1"/>
        <v>4</v>
      </c>
    </row>
    <row r="38" spans="1:18" x14ac:dyDescent="0.45">
      <c r="A38" s="14" t="s">
        <v>5</v>
      </c>
      <c r="B38" t="s">
        <v>90</v>
      </c>
      <c r="L38" t="s">
        <v>42</v>
      </c>
      <c r="M38" s="14" t="s">
        <v>90</v>
      </c>
    </row>
    <row r="39" spans="1:18" x14ac:dyDescent="0.45">
      <c r="A39">
        <v>2012</v>
      </c>
      <c r="B39">
        <v>1</v>
      </c>
      <c r="L39" t="s">
        <v>43</v>
      </c>
      <c r="M39">
        <v>0</v>
      </c>
    </row>
    <row r="40" spans="1:18" x14ac:dyDescent="0.45">
      <c r="A40">
        <v>2013</v>
      </c>
      <c r="B40">
        <v>7</v>
      </c>
      <c r="L40" t="s">
        <v>44</v>
      </c>
      <c r="M40">
        <v>1</v>
      </c>
    </row>
    <row r="41" spans="1:18" x14ac:dyDescent="0.45">
      <c r="A41">
        <v>2014</v>
      </c>
      <c r="B41">
        <v>6</v>
      </c>
      <c r="L41" t="s">
        <v>45</v>
      </c>
      <c r="M41">
        <v>0</v>
      </c>
    </row>
    <row r="42" spans="1:18" x14ac:dyDescent="0.45">
      <c r="A42">
        <v>2015</v>
      </c>
      <c r="B42">
        <v>1</v>
      </c>
      <c r="L42" t="s">
        <v>46</v>
      </c>
      <c r="M42">
        <v>0</v>
      </c>
    </row>
    <row r="43" spans="1:18" x14ac:dyDescent="0.45">
      <c r="A43">
        <v>2016</v>
      </c>
      <c r="B43">
        <v>11</v>
      </c>
      <c r="L43" t="s">
        <v>47</v>
      </c>
      <c r="M43">
        <v>3</v>
      </c>
    </row>
    <row r="44" spans="1:18" x14ac:dyDescent="0.45">
      <c r="A44">
        <v>2017</v>
      </c>
      <c r="B44">
        <v>8</v>
      </c>
      <c r="L44" t="s">
        <v>48</v>
      </c>
      <c r="M44">
        <v>2</v>
      </c>
    </row>
    <row r="45" spans="1:18" x14ac:dyDescent="0.45">
      <c r="A45">
        <v>2018</v>
      </c>
      <c r="B45">
        <v>17</v>
      </c>
      <c r="L45" t="s">
        <v>49</v>
      </c>
      <c r="M45">
        <v>2</v>
      </c>
    </row>
    <row r="46" spans="1:18" x14ac:dyDescent="0.45">
      <c r="A46">
        <v>2019</v>
      </c>
      <c r="B46">
        <v>2</v>
      </c>
      <c r="L46" t="s">
        <v>50</v>
      </c>
      <c r="M46">
        <v>0</v>
      </c>
    </row>
    <row r="47" spans="1:18" x14ac:dyDescent="0.45">
      <c r="A47">
        <v>2020</v>
      </c>
      <c r="B47">
        <v>4</v>
      </c>
      <c r="L47" t="s">
        <v>51</v>
      </c>
      <c r="M47">
        <v>6</v>
      </c>
    </row>
    <row r="48" spans="1:18" x14ac:dyDescent="0.45">
      <c r="L48" t="s">
        <v>52</v>
      </c>
      <c r="M48">
        <v>0</v>
      </c>
    </row>
    <row r="49" spans="1:13" x14ac:dyDescent="0.45">
      <c r="L49" t="s">
        <v>53</v>
      </c>
      <c r="M49">
        <v>0</v>
      </c>
    </row>
    <row r="50" spans="1:13" x14ac:dyDescent="0.45">
      <c r="L50" t="s">
        <v>54</v>
      </c>
      <c r="M50">
        <v>0</v>
      </c>
    </row>
    <row r="51" spans="1:13" x14ac:dyDescent="0.45">
      <c r="L51" t="s">
        <v>55</v>
      </c>
      <c r="M51">
        <v>1</v>
      </c>
    </row>
    <row r="52" spans="1:13" x14ac:dyDescent="0.45">
      <c r="L52" t="s">
        <v>56</v>
      </c>
      <c r="M52">
        <v>0</v>
      </c>
    </row>
    <row r="53" spans="1:13" x14ac:dyDescent="0.45">
      <c r="L53" t="s">
        <v>57</v>
      </c>
      <c r="M53">
        <v>0</v>
      </c>
    </row>
    <row r="54" spans="1:13" x14ac:dyDescent="0.45">
      <c r="L54" t="s">
        <v>58</v>
      </c>
      <c r="M54">
        <v>0</v>
      </c>
    </row>
    <row r="55" spans="1:13" x14ac:dyDescent="0.45">
      <c r="L55" t="s">
        <v>59</v>
      </c>
      <c r="M55">
        <v>0</v>
      </c>
    </row>
    <row r="56" spans="1:13" x14ac:dyDescent="0.45">
      <c r="L56" t="s">
        <v>60</v>
      </c>
      <c r="M56">
        <v>3</v>
      </c>
    </row>
    <row r="57" spans="1:13" x14ac:dyDescent="0.45">
      <c r="B57" t="s">
        <v>114</v>
      </c>
      <c r="L57" t="s">
        <v>61</v>
      </c>
      <c r="M57">
        <v>8</v>
      </c>
    </row>
    <row r="58" spans="1:13" x14ac:dyDescent="0.45">
      <c r="A58" s="32">
        <v>40969</v>
      </c>
      <c r="B58">
        <v>1</v>
      </c>
      <c r="L58" t="s">
        <v>62</v>
      </c>
      <c r="M58">
        <v>0</v>
      </c>
    </row>
    <row r="59" spans="1:13" x14ac:dyDescent="0.45">
      <c r="A59" s="32">
        <v>40909</v>
      </c>
      <c r="B59">
        <v>1</v>
      </c>
      <c r="L59" t="s">
        <v>63</v>
      </c>
      <c r="M59">
        <v>0</v>
      </c>
    </row>
    <row r="60" spans="1:13" x14ac:dyDescent="0.45">
      <c r="A60" t="s">
        <v>115</v>
      </c>
      <c r="B60">
        <v>1</v>
      </c>
      <c r="L60" t="s">
        <v>64</v>
      </c>
      <c r="M60">
        <v>0</v>
      </c>
    </row>
    <row r="61" spans="1:13" x14ac:dyDescent="0.45">
      <c r="A61" s="32">
        <v>41426</v>
      </c>
      <c r="B61">
        <v>1</v>
      </c>
      <c r="L61" t="s">
        <v>65</v>
      </c>
      <c r="M61">
        <v>4</v>
      </c>
    </row>
    <row r="62" spans="1:13" x14ac:dyDescent="0.45">
      <c r="A62" s="32">
        <v>41640</v>
      </c>
      <c r="B62">
        <v>2</v>
      </c>
      <c r="L62" t="s">
        <v>66</v>
      </c>
      <c r="M62">
        <v>0</v>
      </c>
    </row>
    <row r="63" spans="1:13" x14ac:dyDescent="0.45">
      <c r="A63" s="32">
        <v>42036</v>
      </c>
      <c r="B63">
        <v>1</v>
      </c>
      <c r="L63" t="s">
        <v>67</v>
      </c>
      <c r="M63">
        <v>13</v>
      </c>
    </row>
    <row r="64" spans="1:13" x14ac:dyDescent="0.45">
      <c r="A64" t="s">
        <v>116</v>
      </c>
      <c r="B64">
        <v>1</v>
      </c>
      <c r="L64" t="s">
        <v>68</v>
      </c>
      <c r="M64">
        <v>8</v>
      </c>
    </row>
    <row r="65" spans="1:13" x14ac:dyDescent="0.45">
      <c r="A65" t="s">
        <v>117</v>
      </c>
      <c r="B65">
        <v>1</v>
      </c>
      <c r="L65" t="s">
        <v>69</v>
      </c>
      <c r="M65">
        <v>0</v>
      </c>
    </row>
    <row r="66" spans="1:13" x14ac:dyDescent="0.45">
      <c r="A66" s="32">
        <v>42887</v>
      </c>
      <c r="B66">
        <v>1</v>
      </c>
      <c r="L66" t="s">
        <v>70</v>
      </c>
      <c r="M66">
        <v>0</v>
      </c>
    </row>
    <row r="67" spans="1:13" x14ac:dyDescent="0.45">
      <c r="A67" t="s">
        <v>118</v>
      </c>
      <c r="B67">
        <v>1</v>
      </c>
      <c r="L67" t="s">
        <v>71</v>
      </c>
      <c r="M67">
        <v>0</v>
      </c>
    </row>
    <row r="68" spans="1:13" x14ac:dyDescent="0.45">
      <c r="A68" s="32">
        <v>43101</v>
      </c>
      <c r="B68">
        <v>1</v>
      </c>
      <c r="L68" t="s">
        <v>72</v>
      </c>
      <c r="M68">
        <v>2</v>
      </c>
    </row>
    <row r="69" spans="1:13" x14ac:dyDescent="0.45">
      <c r="A69" s="32">
        <v>43132</v>
      </c>
      <c r="B69">
        <v>1</v>
      </c>
      <c r="L69" t="s">
        <v>73</v>
      </c>
      <c r="M69">
        <v>0</v>
      </c>
    </row>
    <row r="70" spans="1:13" x14ac:dyDescent="0.45">
      <c r="A70" t="s">
        <v>119</v>
      </c>
      <c r="B70">
        <v>1</v>
      </c>
      <c r="L70" t="s">
        <v>74</v>
      </c>
      <c r="M70">
        <v>0</v>
      </c>
    </row>
    <row r="71" spans="1:13" x14ac:dyDescent="0.45">
      <c r="A71" s="32">
        <v>43556</v>
      </c>
      <c r="B71">
        <v>1</v>
      </c>
      <c r="L71" t="s">
        <v>75</v>
      </c>
      <c r="M71">
        <v>0</v>
      </c>
    </row>
    <row r="72" spans="1:13" x14ac:dyDescent="0.45">
      <c r="A72" t="s">
        <v>120</v>
      </c>
      <c r="B72">
        <v>1</v>
      </c>
      <c r="L72" t="s">
        <v>76</v>
      </c>
      <c r="M72">
        <v>0</v>
      </c>
    </row>
    <row r="73" spans="1:13" x14ac:dyDescent="0.45">
      <c r="A73" t="s">
        <v>121</v>
      </c>
      <c r="B73">
        <v>1</v>
      </c>
      <c r="L73" t="s">
        <v>77</v>
      </c>
      <c r="M73">
        <v>0</v>
      </c>
    </row>
    <row r="74" spans="1:13" x14ac:dyDescent="0.45">
      <c r="L74" t="s">
        <v>78</v>
      </c>
      <c r="M74">
        <v>0</v>
      </c>
    </row>
  </sheetData>
  <mergeCells count="9">
    <mergeCell ref="M22:N22"/>
    <mergeCell ref="O22:P22"/>
    <mergeCell ref="Q22:R22"/>
    <mergeCell ref="A22:B22"/>
    <mergeCell ref="C22:D22"/>
    <mergeCell ref="E22:F22"/>
    <mergeCell ref="G22:H22"/>
    <mergeCell ref="I22:J22"/>
    <mergeCell ref="K22:L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24B5-191E-46BD-8828-A535D70E634D}">
  <dimension ref="A1:B11"/>
  <sheetViews>
    <sheetView workbookViewId="0">
      <selection activeCell="C10" sqref="A1:XFD1048576"/>
    </sheetView>
  </sheetViews>
  <sheetFormatPr defaultRowHeight="14.25" x14ac:dyDescent="0.45"/>
  <sheetData>
    <row r="1" spans="1:2" x14ac:dyDescent="0.45">
      <c r="A1" s="5" t="s">
        <v>5</v>
      </c>
      <c r="B1" s="5" t="s">
        <v>22</v>
      </c>
    </row>
    <row r="2" spans="1:2" x14ac:dyDescent="0.45">
      <c r="A2" s="1">
        <v>2012</v>
      </c>
      <c r="B2" s="1">
        <v>8.7933333000000002E-2</v>
      </c>
    </row>
    <row r="3" spans="1:2" x14ac:dyDescent="0.45">
      <c r="A3" s="1">
        <v>2013</v>
      </c>
      <c r="B3" s="1">
        <v>0.12684166699999999</v>
      </c>
    </row>
    <row r="4" spans="1:2" x14ac:dyDescent="0.45">
      <c r="A4" s="1">
        <v>2014</v>
      </c>
      <c r="B4" s="1">
        <v>7.4883332999999996E-2</v>
      </c>
    </row>
    <row r="5" spans="1:2" x14ac:dyDescent="0.45">
      <c r="A5" s="1">
        <v>2015</v>
      </c>
      <c r="B5" s="1">
        <v>3.5874999999999997E-2</v>
      </c>
    </row>
    <row r="6" spans="1:2" x14ac:dyDescent="0.45">
      <c r="A6" s="1">
        <v>2016</v>
      </c>
      <c r="B6" s="1">
        <v>0.139891667</v>
      </c>
    </row>
    <row r="7" spans="1:2" x14ac:dyDescent="0.45">
      <c r="A7" s="1">
        <v>2017</v>
      </c>
      <c r="B7" s="1">
        <v>0.105316667</v>
      </c>
    </row>
    <row r="8" spans="1:2" x14ac:dyDescent="0.45">
      <c r="A8" s="1">
        <v>2018</v>
      </c>
      <c r="B8" s="1">
        <v>8.0641667E-2</v>
      </c>
    </row>
    <row r="9" spans="1:2" x14ac:dyDescent="0.45">
      <c r="A9" s="1">
        <v>2019</v>
      </c>
      <c r="B9" s="1">
        <v>2.7883333E-2</v>
      </c>
    </row>
    <row r="10" spans="1:2" x14ac:dyDescent="0.45">
      <c r="A10" s="1">
        <v>2020</v>
      </c>
      <c r="B10" s="1">
        <v>0.105258333</v>
      </c>
    </row>
    <row r="11" spans="1:2" x14ac:dyDescent="0.45">
      <c r="A11" s="5" t="s">
        <v>7</v>
      </c>
      <c r="B11" s="5">
        <v>8.7169443999999999E-2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8AFE-63CD-4D40-BEB2-C09BC143A48C}">
  <dimension ref="A1:B13"/>
  <sheetViews>
    <sheetView zoomScale="64" workbookViewId="0">
      <selection activeCell="E34" sqref="E34"/>
    </sheetView>
  </sheetViews>
  <sheetFormatPr defaultRowHeight="14.25" x14ac:dyDescent="0.45"/>
  <cols>
    <col min="1" max="1" width="9.265625" bestFit="1" customWidth="1"/>
  </cols>
  <sheetData>
    <row r="1" spans="1:2" x14ac:dyDescent="0.45">
      <c r="A1" s="4" t="s">
        <v>8</v>
      </c>
      <c r="B1" s="4" t="s">
        <v>21</v>
      </c>
    </row>
    <row r="2" spans="1:2" x14ac:dyDescent="0.45">
      <c r="A2" s="3" t="s">
        <v>9</v>
      </c>
      <c r="B2" s="1">
        <v>8.8000000000000005E-3</v>
      </c>
    </row>
    <row r="3" spans="1:2" x14ac:dyDescent="0.45">
      <c r="A3" s="3" t="s">
        <v>10</v>
      </c>
      <c r="B3" s="1">
        <v>7.7999999999999996E-3</v>
      </c>
    </row>
    <row r="4" spans="1:2" x14ac:dyDescent="0.45">
      <c r="A4" s="3" t="s">
        <v>11</v>
      </c>
      <c r="B4" s="1">
        <v>3.8999999999999998E-3</v>
      </c>
    </row>
    <row r="5" spans="1:2" x14ac:dyDescent="0.45">
      <c r="A5" s="3" t="s">
        <v>12</v>
      </c>
      <c r="B5" s="1">
        <v>2.93E-2</v>
      </c>
    </row>
    <row r="6" spans="1:2" x14ac:dyDescent="0.45">
      <c r="A6" s="3" t="s">
        <v>13</v>
      </c>
      <c r="B6" s="1">
        <v>0.1197</v>
      </c>
    </row>
    <row r="7" spans="1:2" x14ac:dyDescent="0.45">
      <c r="A7" s="3" t="s">
        <v>14</v>
      </c>
      <c r="B7" s="1">
        <v>7.1999999999999995E-2</v>
      </c>
    </row>
    <row r="8" spans="1:2" x14ac:dyDescent="0.45">
      <c r="A8" s="3" t="s">
        <v>15</v>
      </c>
      <c r="B8" s="1">
        <v>4.2200000000000001E-2</v>
      </c>
    </row>
    <row r="9" spans="1:2" x14ac:dyDescent="0.45">
      <c r="A9" s="3" t="s">
        <v>16</v>
      </c>
      <c r="B9" s="1">
        <v>-1.12E-2</v>
      </c>
    </row>
    <row r="10" spans="1:2" x14ac:dyDescent="0.45">
      <c r="A10" s="3" t="s">
        <v>17</v>
      </c>
      <c r="B10" s="1">
        <v>-7.0199999999999999E-2</v>
      </c>
    </row>
    <row r="11" spans="1:2" x14ac:dyDescent="0.45">
      <c r="A11" s="3" t="s">
        <v>18</v>
      </c>
      <c r="B11" s="1">
        <v>-2.6800000000000001E-2</v>
      </c>
    </row>
    <row r="12" spans="1:2" x14ac:dyDescent="0.45">
      <c r="A12" s="3" t="s">
        <v>19</v>
      </c>
      <c r="B12" s="1">
        <v>-2.06E-2</v>
      </c>
    </row>
    <row r="13" spans="1:2" x14ac:dyDescent="0.45">
      <c r="A13" s="3" t="s">
        <v>20</v>
      </c>
      <c r="B13" s="1">
        <v>-3.4799999999999998E-2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E095-F294-4661-9252-E5032599ED46}">
  <dimension ref="A1:B13"/>
  <sheetViews>
    <sheetView workbookViewId="0">
      <selection activeCell="D27" sqref="A1:XFD1048576"/>
    </sheetView>
  </sheetViews>
  <sheetFormatPr defaultRowHeight="14.25" x14ac:dyDescent="0.45"/>
  <cols>
    <col min="1" max="1" width="15.265625" bestFit="1" customWidth="1"/>
    <col min="2" max="2" width="11.73046875" bestFit="1" customWidth="1"/>
  </cols>
  <sheetData>
    <row r="1" spans="1:2" x14ac:dyDescent="0.45">
      <c r="A1" s="8" t="s">
        <v>8</v>
      </c>
      <c r="B1" s="8" t="s">
        <v>41</v>
      </c>
    </row>
    <row r="2" spans="1:2" x14ac:dyDescent="0.45">
      <c r="A2" s="3" t="s">
        <v>9</v>
      </c>
      <c r="B2" s="1">
        <v>28.3800001144409</v>
      </c>
    </row>
    <row r="3" spans="1:2" x14ac:dyDescent="0.45">
      <c r="A3" s="3" t="s">
        <v>10</v>
      </c>
      <c r="B3" s="1">
        <v>27.831000328063901</v>
      </c>
    </row>
    <row r="4" spans="1:2" x14ac:dyDescent="0.45">
      <c r="A4" s="3" t="s">
        <v>11</v>
      </c>
      <c r="B4" s="1">
        <v>28.541000366210898</v>
      </c>
    </row>
    <row r="5" spans="1:2" x14ac:dyDescent="0.45">
      <c r="A5" s="3" t="s">
        <v>12</v>
      </c>
      <c r="B5" s="1">
        <v>29.625500679016099</v>
      </c>
    </row>
    <row r="6" spans="1:2" x14ac:dyDescent="0.45">
      <c r="A6" s="3" t="s">
        <v>13</v>
      </c>
      <c r="B6" s="1">
        <v>29.329500198364201</v>
      </c>
    </row>
    <row r="7" spans="1:2" x14ac:dyDescent="0.45">
      <c r="A7" s="3" t="s">
        <v>14</v>
      </c>
      <c r="B7" s="1">
        <v>29.668000221252399</v>
      </c>
    </row>
    <row r="8" spans="1:2" x14ac:dyDescent="0.45">
      <c r="A8" s="3" t="s">
        <v>15</v>
      </c>
      <c r="B8" s="1">
        <v>28.524000167846602</v>
      </c>
    </row>
    <row r="9" spans="1:2" x14ac:dyDescent="0.45">
      <c r="A9" s="3" t="s">
        <v>16</v>
      </c>
      <c r="B9" s="1">
        <v>28.659999847412099</v>
      </c>
    </row>
    <row r="10" spans="1:2" x14ac:dyDescent="0.45">
      <c r="A10" s="3" t="s">
        <v>17</v>
      </c>
      <c r="B10" s="1">
        <v>28.854499816894499</v>
      </c>
    </row>
    <row r="11" spans="1:2" x14ac:dyDescent="0.45">
      <c r="A11" s="3" t="s">
        <v>18</v>
      </c>
      <c r="B11" s="1">
        <v>29.470500946044901</v>
      </c>
    </row>
    <row r="12" spans="1:2" x14ac:dyDescent="0.45">
      <c r="A12" s="3" t="s">
        <v>19</v>
      </c>
      <c r="B12" s="1">
        <v>30.195001602172798</v>
      </c>
    </row>
    <row r="13" spans="1:2" x14ac:dyDescent="0.45">
      <c r="A13" s="3" t="s">
        <v>20</v>
      </c>
      <c r="B13" s="1">
        <v>29.335000038146902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8487-0D7B-4617-B5B5-61B5CEF4D9DD}">
  <dimension ref="A1:C13"/>
  <sheetViews>
    <sheetView topLeftCell="C1" zoomScale="56" zoomScaleNormal="80" workbookViewId="0">
      <selection activeCell="K29" sqref="A1:XFD1048576"/>
    </sheetView>
  </sheetViews>
  <sheetFormatPr defaultRowHeight="14.25" x14ac:dyDescent="0.45"/>
  <cols>
    <col min="2" max="2" width="27.6640625" bestFit="1" customWidth="1"/>
    <col min="3" max="3" width="27.1328125" bestFit="1" customWidth="1"/>
  </cols>
  <sheetData>
    <row r="1" spans="1:3" x14ac:dyDescent="0.45">
      <c r="A1" s="8" t="s">
        <v>8</v>
      </c>
      <c r="B1" s="12" t="s">
        <v>41</v>
      </c>
      <c r="C1" s="8" t="s">
        <v>79</v>
      </c>
    </row>
    <row r="2" spans="1:3" x14ac:dyDescent="0.45">
      <c r="A2" s="3" t="s">
        <v>9</v>
      </c>
      <c r="B2" s="1">
        <v>28.3800001144409</v>
      </c>
      <c r="C2" s="1">
        <v>8.8000000000000005E-3</v>
      </c>
    </row>
    <row r="3" spans="1:3" x14ac:dyDescent="0.45">
      <c r="A3" s="3" t="s">
        <v>10</v>
      </c>
      <c r="B3" s="1">
        <v>27.831000328063901</v>
      </c>
      <c r="C3" s="1">
        <v>7.7999999999999996E-3</v>
      </c>
    </row>
    <row r="4" spans="1:3" x14ac:dyDescent="0.45">
      <c r="A4" s="3" t="s">
        <v>11</v>
      </c>
      <c r="B4" s="1">
        <v>28.541000366210898</v>
      </c>
      <c r="C4" s="1">
        <v>3.8999999999999998E-3</v>
      </c>
    </row>
    <row r="5" spans="1:3" x14ac:dyDescent="0.45">
      <c r="A5" s="3" t="s">
        <v>12</v>
      </c>
      <c r="B5" s="1">
        <v>29.625500679016099</v>
      </c>
      <c r="C5" s="1">
        <v>2.93E-2</v>
      </c>
    </row>
    <row r="6" spans="1:3" x14ac:dyDescent="0.45">
      <c r="A6" s="3" t="s">
        <v>13</v>
      </c>
      <c r="B6" s="1">
        <v>29.329500198364201</v>
      </c>
      <c r="C6" s="1">
        <v>0.1197</v>
      </c>
    </row>
    <row r="7" spans="1:3" x14ac:dyDescent="0.45">
      <c r="A7" s="3" t="s">
        <v>14</v>
      </c>
      <c r="B7" s="1">
        <v>29.668000221252399</v>
      </c>
      <c r="C7" s="1">
        <v>7.1999999999999995E-2</v>
      </c>
    </row>
    <row r="8" spans="1:3" x14ac:dyDescent="0.45">
      <c r="A8" s="3" t="s">
        <v>15</v>
      </c>
      <c r="B8" s="1">
        <v>28.524000167846602</v>
      </c>
      <c r="C8" s="1">
        <v>4.2200000000000001E-2</v>
      </c>
    </row>
    <row r="9" spans="1:3" x14ac:dyDescent="0.45">
      <c r="A9" s="3" t="s">
        <v>16</v>
      </c>
      <c r="B9" s="1">
        <v>28.659999847412099</v>
      </c>
      <c r="C9" s="1">
        <v>-1.12E-2</v>
      </c>
    </row>
    <row r="10" spans="1:3" x14ac:dyDescent="0.45">
      <c r="A10" s="3" t="s">
        <v>17</v>
      </c>
      <c r="B10" s="1">
        <v>28.854499816894499</v>
      </c>
      <c r="C10" s="1">
        <v>-7.0199999999999999E-2</v>
      </c>
    </row>
    <row r="11" spans="1:3" x14ac:dyDescent="0.45">
      <c r="A11" s="3" t="s">
        <v>18</v>
      </c>
      <c r="B11" s="1">
        <v>29.470500946044901</v>
      </c>
      <c r="C11" s="1">
        <v>-2.6800000000000001E-2</v>
      </c>
    </row>
    <row r="12" spans="1:3" x14ac:dyDescent="0.45">
      <c r="A12" s="3" t="s">
        <v>19</v>
      </c>
      <c r="B12" s="1">
        <v>30.195001602172798</v>
      </c>
      <c r="C12" s="1">
        <v>-2.06E-2</v>
      </c>
    </row>
    <row r="13" spans="1:3" x14ac:dyDescent="0.45">
      <c r="A13" s="3" t="s">
        <v>20</v>
      </c>
      <c r="B13" s="1">
        <v>29.335000038146902</v>
      </c>
      <c r="C13" s="1">
        <v>-3.4799999999999998E-2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AA99-4DFF-41D6-A7E5-D0A05982D1FC}">
  <dimension ref="A1:C37"/>
  <sheetViews>
    <sheetView zoomScale="93" workbookViewId="0">
      <selection activeCell="E26" sqref="A1:XFD1048576"/>
    </sheetView>
  </sheetViews>
  <sheetFormatPr defaultRowHeight="14.25" x14ac:dyDescent="0.45"/>
  <sheetData>
    <row r="1" spans="1:3" ht="15.75" x14ac:dyDescent="0.45">
      <c r="A1" s="35" t="s">
        <v>42</v>
      </c>
      <c r="B1" s="35" t="s">
        <v>125</v>
      </c>
      <c r="C1" s="36" t="s">
        <v>122</v>
      </c>
    </row>
    <row r="2" spans="1:3" ht="15.75" x14ac:dyDescent="0.5">
      <c r="A2" t="s">
        <v>43</v>
      </c>
      <c r="B2" s="28">
        <v>-0.86</v>
      </c>
      <c r="C2" s="33">
        <v>-1.6E-2</v>
      </c>
    </row>
    <row r="3" spans="1:3" ht="15.75" x14ac:dyDescent="0.5">
      <c r="A3" t="s">
        <v>44</v>
      </c>
      <c r="B3" s="29">
        <v>-0.47</v>
      </c>
      <c r="C3" s="33">
        <v>-0.20499999999999999</v>
      </c>
    </row>
    <row r="4" spans="1:3" ht="15.75" x14ac:dyDescent="0.5">
      <c r="A4" t="s">
        <v>45</v>
      </c>
      <c r="B4" s="27">
        <v>0.25</v>
      </c>
      <c r="C4" s="33">
        <v>0.39966666666666667</v>
      </c>
    </row>
    <row r="5" spans="1:3" ht="15.75" x14ac:dyDescent="0.5">
      <c r="A5" t="s">
        <v>46</v>
      </c>
      <c r="B5" s="29">
        <v>0.27</v>
      </c>
      <c r="C5" s="33">
        <v>0.15433333333333335</v>
      </c>
    </row>
    <row r="6" spans="1:3" ht="15.75" x14ac:dyDescent="0.5">
      <c r="A6" t="s">
        <v>47</v>
      </c>
      <c r="B6" s="29">
        <v>-0.43</v>
      </c>
      <c r="C6" s="33">
        <v>0.13066666666666668</v>
      </c>
    </row>
    <row r="7" spans="1:3" ht="15.75" x14ac:dyDescent="0.5">
      <c r="A7" t="s">
        <v>48</v>
      </c>
      <c r="B7" s="29">
        <v>-0.3</v>
      </c>
      <c r="C7" s="33">
        <v>-0.24</v>
      </c>
    </row>
    <row r="8" spans="1:3" ht="15.75" x14ac:dyDescent="0.5">
      <c r="A8" t="s">
        <v>49</v>
      </c>
      <c r="B8" s="27">
        <v>-0.4</v>
      </c>
      <c r="C8" s="33">
        <v>-0.29033333333333333</v>
      </c>
    </row>
    <row r="9" spans="1:3" ht="15.75" x14ac:dyDescent="0.5">
      <c r="A9" t="s">
        <v>50</v>
      </c>
      <c r="B9" s="29">
        <v>-0.18</v>
      </c>
      <c r="C9" s="33">
        <v>-9.2999999999999985E-2</v>
      </c>
    </row>
    <row r="10" spans="1:3" ht="15.75" x14ac:dyDescent="0.5">
      <c r="A10" t="s">
        <v>51</v>
      </c>
      <c r="B10" s="29">
        <v>-0.42</v>
      </c>
      <c r="C10" s="33">
        <v>-1.6333333333333339E-2</v>
      </c>
    </row>
    <row r="11" spans="1:3" ht="15.75" x14ac:dyDescent="0.5">
      <c r="A11" t="s">
        <v>52</v>
      </c>
      <c r="B11" s="29">
        <v>0.04</v>
      </c>
      <c r="C11" s="33">
        <v>-0.10033333333333333</v>
      </c>
    </row>
    <row r="12" spans="1:3" ht="15.75" x14ac:dyDescent="0.5">
      <c r="A12" t="s">
        <v>53</v>
      </c>
      <c r="B12" s="27">
        <v>0.05</v>
      </c>
      <c r="C12" s="33">
        <v>-0.25433333333333336</v>
      </c>
    </row>
    <row r="13" spans="1:3" ht="15.75" x14ac:dyDescent="0.5">
      <c r="A13" t="s">
        <v>54</v>
      </c>
      <c r="B13" s="30">
        <v>0.49</v>
      </c>
      <c r="C13" s="33">
        <v>1.9999999999999987E-3</v>
      </c>
    </row>
    <row r="14" spans="1:3" ht="15.75" x14ac:dyDescent="0.5">
      <c r="A14" t="s">
        <v>55</v>
      </c>
      <c r="B14" s="30">
        <v>0.55000000000000004</v>
      </c>
      <c r="C14" s="33">
        <v>-0.13299999999999998</v>
      </c>
    </row>
    <row r="15" spans="1:3" ht="15.75" x14ac:dyDescent="0.5">
      <c r="A15" t="s">
        <v>56</v>
      </c>
      <c r="B15" s="30">
        <v>0.7</v>
      </c>
      <c r="C15" s="33">
        <v>-3.0000000000000027E-3</v>
      </c>
    </row>
    <row r="16" spans="1:3" ht="15.75" x14ac:dyDescent="0.5">
      <c r="A16" t="s">
        <v>57</v>
      </c>
      <c r="B16" s="31">
        <v>1.52</v>
      </c>
      <c r="C16" s="33">
        <v>0.36266666666666669</v>
      </c>
    </row>
    <row r="17" spans="1:3" ht="15.75" x14ac:dyDescent="0.5">
      <c r="A17" t="s">
        <v>58</v>
      </c>
      <c r="B17" s="30">
        <v>2.42</v>
      </c>
      <c r="C17" s="33">
        <v>0.37466666666666665</v>
      </c>
    </row>
    <row r="18" spans="1:3" ht="15.75" x14ac:dyDescent="0.5">
      <c r="A18" t="s">
        <v>59</v>
      </c>
      <c r="B18" s="30">
        <v>2.48</v>
      </c>
      <c r="C18" s="33">
        <v>0.14266666666666669</v>
      </c>
    </row>
    <row r="19" spans="1:3" ht="15.75" x14ac:dyDescent="0.5">
      <c r="A19" t="s">
        <v>60</v>
      </c>
      <c r="B19" s="30">
        <v>0.94</v>
      </c>
      <c r="C19" s="33">
        <v>7.9999999999999932E-3</v>
      </c>
    </row>
    <row r="20" spans="1:3" ht="15.75" x14ac:dyDescent="0.5">
      <c r="A20" t="s">
        <v>61</v>
      </c>
      <c r="B20" s="27">
        <v>-0.36</v>
      </c>
      <c r="C20" s="33">
        <v>-0.54833333333333334</v>
      </c>
    </row>
    <row r="21" spans="1:3" ht="15.75" x14ac:dyDescent="0.5">
      <c r="A21" t="s">
        <v>62</v>
      </c>
      <c r="B21" s="28">
        <v>-0.69</v>
      </c>
      <c r="C21" s="33">
        <v>-0.39699999999999996</v>
      </c>
    </row>
    <row r="22" spans="1:3" ht="15.75" x14ac:dyDescent="0.5">
      <c r="A22" t="s">
        <v>63</v>
      </c>
      <c r="B22" s="29">
        <v>-0.34</v>
      </c>
      <c r="C22" s="33">
        <v>-9.8333333333333342E-2</v>
      </c>
    </row>
    <row r="23" spans="1:3" ht="15.75" x14ac:dyDescent="0.5">
      <c r="A23" t="s">
        <v>64</v>
      </c>
      <c r="B23" s="29">
        <v>0.2</v>
      </c>
      <c r="C23" s="33">
        <v>0.46399999999999997</v>
      </c>
    </row>
    <row r="24" spans="1:3" ht="15.75" x14ac:dyDescent="0.5">
      <c r="A24" t="s">
        <v>65</v>
      </c>
      <c r="B24" s="27">
        <v>0.14000000000000001</v>
      </c>
      <c r="C24" s="33">
        <v>0.43099999999999999</v>
      </c>
    </row>
    <row r="25" spans="1:3" ht="15.75" x14ac:dyDescent="0.5">
      <c r="A25" t="s">
        <v>66</v>
      </c>
      <c r="B25" s="28">
        <v>-0.65</v>
      </c>
      <c r="C25" s="33">
        <v>0.11299999999999999</v>
      </c>
    </row>
    <row r="26" spans="1:3" ht="15.75" x14ac:dyDescent="0.5">
      <c r="A26" t="s">
        <v>67</v>
      </c>
      <c r="B26" s="28">
        <v>-0.92</v>
      </c>
      <c r="C26" s="33">
        <v>4.1333333333333326E-2</v>
      </c>
    </row>
    <row r="27" spans="1:3" ht="15.75" x14ac:dyDescent="0.5">
      <c r="A27" t="s">
        <v>68</v>
      </c>
      <c r="B27" s="28">
        <v>-0.5</v>
      </c>
      <c r="C27" s="33">
        <v>-2.7000000000000007E-2</v>
      </c>
    </row>
    <row r="28" spans="1:3" ht="15.75" x14ac:dyDescent="0.5">
      <c r="A28" t="s">
        <v>69</v>
      </c>
      <c r="B28" s="27">
        <v>0.09</v>
      </c>
      <c r="C28" s="33">
        <v>0.10999999999999999</v>
      </c>
    </row>
    <row r="29" spans="1:3" ht="15.75" x14ac:dyDescent="0.5">
      <c r="A29" t="s">
        <v>70</v>
      </c>
      <c r="B29" s="30">
        <v>0.76</v>
      </c>
      <c r="C29" s="33">
        <v>0.59633333333333338</v>
      </c>
    </row>
    <row r="30" spans="1:3" ht="15.75" x14ac:dyDescent="0.5">
      <c r="A30" t="s">
        <v>71</v>
      </c>
      <c r="B30" s="30">
        <v>0.75</v>
      </c>
      <c r="C30" s="33">
        <v>0.37066666666666664</v>
      </c>
    </row>
    <row r="31" spans="1:3" ht="15.75" x14ac:dyDescent="0.5">
      <c r="A31" t="s">
        <v>72</v>
      </c>
      <c r="B31" s="30">
        <v>0.66</v>
      </c>
      <c r="C31" s="33">
        <v>0.34033333333333332</v>
      </c>
    </row>
    <row r="32" spans="1:3" ht="15.75" x14ac:dyDescent="0.5">
      <c r="A32" t="s">
        <v>73</v>
      </c>
      <c r="B32" s="27">
        <v>0.28000000000000003</v>
      </c>
      <c r="C32" s="33">
        <v>0.54599999999999993</v>
      </c>
    </row>
    <row r="33" spans="1:3" ht="15.75" x14ac:dyDescent="0.5">
      <c r="A33" t="s">
        <v>74</v>
      </c>
      <c r="B33" s="29">
        <v>0.35</v>
      </c>
      <c r="C33" s="33">
        <v>0.89733333333333343</v>
      </c>
    </row>
    <row r="34" spans="1:3" ht="15.75" x14ac:dyDescent="0.5">
      <c r="A34" t="s">
        <v>75</v>
      </c>
      <c r="B34" s="29">
        <v>0.5</v>
      </c>
      <c r="C34" s="33">
        <v>0.15666666666666665</v>
      </c>
    </row>
    <row r="35" spans="1:3" ht="15.75" x14ac:dyDescent="0.5">
      <c r="A35" t="s">
        <v>76</v>
      </c>
      <c r="B35" s="29">
        <v>0.19</v>
      </c>
      <c r="C35" s="33">
        <v>0.10199999999999999</v>
      </c>
    </row>
    <row r="36" spans="1:3" ht="15.75" x14ac:dyDescent="0.5">
      <c r="A36" t="s">
        <v>77</v>
      </c>
      <c r="B36" s="27">
        <v>-0.41</v>
      </c>
      <c r="C36" s="33">
        <v>0.19699999999999998</v>
      </c>
    </row>
    <row r="37" spans="1:3" ht="15.75" x14ac:dyDescent="0.5">
      <c r="A37" t="s">
        <v>78</v>
      </c>
      <c r="B37" s="28">
        <v>-1.17</v>
      </c>
      <c r="C37" s="33">
        <v>-3.2000000000000001E-2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13</vt:i4>
      </vt:variant>
    </vt:vector>
  </HeadingPairs>
  <TitlesOfParts>
    <vt:vector size="13" baseType="lpstr">
      <vt:lpstr>sst seasonal pertahun</vt:lpstr>
      <vt:lpstr>sla seasonal pertahun</vt:lpstr>
      <vt:lpstr>gabungan</vt:lpstr>
      <vt:lpstr>Lama Rob</vt:lpstr>
      <vt:lpstr>SLA pertahun</vt:lpstr>
      <vt:lpstr>SLA Bulanan</vt:lpstr>
      <vt:lpstr>SST Bulanan</vt:lpstr>
      <vt:lpstr>gabungan2</vt:lpstr>
      <vt:lpstr>ONI DMI</vt:lpstr>
      <vt:lpstr>DMI(IOD)</vt:lpstr>
      <vt:lpstr>ENSO(ONI)</vt:lpstr>
      <vt:lpstr>Gabungan3</vt:lpstr>
      <vt:lpstr>ENSO(X)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P</dc:creator>
  <cp:lastModifiedBy>Danica P</cp:lastModifiedBy>
  <dcterms:created xsi:type="dcterms:W3CDTF">2025-06-24T13:41:38Z</dcterms:created>
  <dcterms:modified xsi:type="dcterms:W3CDTF">2025-07-18T14:48:35Z</dcterms:modified>
</cp:coreProperties>
</file>