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sv\Dataset fix\"/>
    </mc:Choice>
  </mc:AlternateContent>
  <xr:revisionPtr revIDLastSave="0" documentId="13_ncr:1_{835E0D7A-990E-4741-A4E5-FC93C4226828}" xr6:coauthVersionLast="47" xr6:coauthVersionMax="47" xr10:uidLastSave="{00000000-0000-0000-0000-000000000000}"/>
  <bookViews>
    <workbookView xWindow="-83" yWindow="0" windowWidth="10965" windowHeight="12863" activeTab="2" xr2:uid="{78A1FB7E-FA20-4894-BE6F-B8D5860FB71C}"/>
  </bookViews>
  <sheets>
    <sheet name="seasonal sst sla" sheetId="1" r:id="rId1"/>
    <sheet name="rob" sheetId="8" r:id="rId2"/>
    <sheet name="sla pertahun" sheetId="3" r:id="rId3"/>
    <sheet name="sst sla" sheetId="4" r:id="rId4"/>
    <sheet name="index" sheetId="5" r:id="rId5"/>
    <sheet name="final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8" l="1"/>
  <c r="B36" i="8"/>
  <c r="D36" i="8"/>
  <c r="F36" i="8"/>
  <c r="H36" i="8"/>
  <c r="J36" i="8"/>
  <c r="L36" i="8"/>
  <c r="N36" i="8"/>
  <c r="P36" i="8"/>
  <c r="R36" i="8"/>
  <c r="G19" i="8"/>
  <c r="D19" i="8"/>
  <c r="G18" i="8"/>
  <c r="G17" i="8"/>
  <c r="G16" i="8"/>
  <c r="G15" i="8"/>
  <c r="G14" i="8"/>
  <c r="G13" i="8"/>
  <c r="G11" i="8"/>
  <c r="G10" i="8"/>
  <c r="G9" i="8"/>
  <c r="G8" i="8"/>
  <c r="R4" i="8"/>
  <c r="R3" i="8"/>
  <c r="R2" i="8"/>
</calcChain>
</file>

<file path=xl/sharedStrings.xml><?xml version="1.0" encoding="utf-8"?>
<sst xmlns="http://schemas.openxmlformats.org/spreadsheetml/2006/main" count="578" uniqueCount="132">
  <si>
    <t>SLA</t>
  </si>
  <si>
    <t>SST</t>
  </si>
  <si>
    <t>DJF</t>
  </si>
  <si>
    <t>MAM</t>
  </si>
  <si>
    <t>JJA</t>
  </si>
  <si>
    <t>SON</t>
  </si>
  <si>
    <t>Seasonal</t>
  </si>
  <si>
    <t>Maret</t>
  </si>
  <si>
    <t>DJF 2012</t>
  </si>
  <si>
    <t>Januari</t>
  </si>
  <si>
    <t>MAM 2012</t>
  </si>
  <si>
    <t>Mei</t>
  </si>
  <si>
    <t>JJA 2012</t>
  </si>
  <si>
    <t>Juni</t>
  </si>
  <si>
    <t>SON 2012</t>
  </si>
  <si>
    <t>DJF 2013</t>
  </si>
  <si>
    <t>Februari</t>
  </si>
  <si>
    <t>MAM 2013</t>
  </si>
  <si>
    <t>JJA 2013</t>
  </si>
  <si>
    <t>SON 2013</t>
  </si>
  <si>
    <t>Juli</t>
  </si>
  <si>
    <t>DJF 2014</t>
  </si>
  <si>
    <t>MAM 2014</t>
  </si>
  <si>
    <t>Desember</t>
  </si>
  <si>
    <t>JJA 2014</t>
  </si>
  <si>
    <t>SON 2014</t>
  </si>
  <si>
    <t>DJF 2015</t>
  </si>
  <si>
    <t>MAM 2015</t>
  </si>
  <si>
    <t>April</t>
  </si>
  <si>
    <t>JJA 2015</t>
  </si>
  <si>
    <t>SON 2015</t>
  </si>
  <si>
    <t>DJF 2016</t>
  </si>
  <si>
    <t>MAM 2016</t>
  </si>
  <si>
    <t>JJA 2016</t>
  </si>
  <si>
    <t>SON 2016</t>
  </si>
  <si>
    <t>DJF 2017</t>
  </si>
  <si>
    <t>MAM 2017</t>
  </si>
  <si>
    <t>JJA 2017</t>
  </si>
  <si>
    <t>SON 2017</t>
  </si>
  <si>
    <t>DJF 2018</t>
  </si>
  <si>
    <t>MAM 2018</t>
  </si>
  <si>
    <t>JJA 2018</t>
  </si>
  <si>
    <t>SON 2018</t>
  </si>
  <si>
    <t>DJF 2019</t>
  </si>
  <si>
    <t>MAM 2019</t>
  </si>
  <si>
    <t>JJA 2019</t>
  </si>
  <si>
    <t>SON 2019</t>
  </si>
  <si>
    <t>DJF 2020</t>
  </si>
  <si>
    <t>MAM 2020</t>
  </si>
  <si>
    <t>JJA 2020</t>
  </si>
  <si>
    <t>SON 2020</t>
  </si>
  <si>
    <t>No.</t>
  </si>
  <si>
    <t>Tahun</t>
  </si>
  <si>
    <t>Bulan</t>
  </si>
  <si>
    <t>Jumlah Hari Rob</t>
  </si>
  <si>
    <t>Jan</t>
  </si>
  <si>
    <t>Feb</t>
  </si>
  <si>
    <t>Apr</t>
  </si>
  <si>
    <t>Jun</t>
  </si>
  <si>
    <t>Jul</t>
  </si>
  <si>
    <t>Agu</t>
  </si>
  <si>
    <t>Sep</t>
  </si>
  <si>
    <t>Okt</t>
  </si>
  <si>
    <t>Nov</t>
  </si>
  <si>
    <t>total</t>
  </si>
  <si>
    <t>Des</t>
  </si>
  <si>
    <t>Jmlh Hari Rob</t>
  </si>
  <si>
    <t>Feburari</t>
  </si>
  <si>
    <t>Agustus</t>
  </si>
  <si>
    <t>September</t>
  </si>
  <si>
    <t>Oktober</t>
  </si>
  <si>
    <t>November</t>
  </si>
  <si>
    <t>Jumlah hari rob</t>
  </si>
  <si>
    <t>Annual SLA (meter)</t>
  </si>
  <si>
    <t>rata-rata</t>
  </si>
  <si>
    <t>Monthly Climatology SST (°Celcius)</t>
  </si>
  <si>
    <t>Monthly Climatology SLA (Meter)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</si>
  <si>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</si>
  <si>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</si>
  <si>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</si>
  <si>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</si>
  <si>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</si>
  <si>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</si>
  <si>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</si>
  <si>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</si>
  <si>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</si>
  <si>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</si>
  <si>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</si>
  <si>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</si>
  <si>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NINO 3.4</t>
  </si>
  <si>
    <t>DMI</t>
  </si>
  <si>
    <t>AGUS</t>
  </si>
  <si>
    <t>SEPT</t>
  </si>
  <si>
    <t>Jumlah Kejadian rob</t>
  </si>
  <si>
    <t>Kejadian Rob</t>
  </si>
  <si>
    <t>interval koefisien</t>
  </si>
  <si>
    <t>Tingkat Hubungan</t>
  </si>
  <si>
    <t>0,00-0,199</t>
  </si>
  <si>
    <t>0,20-0,399</t>
  </si>
  <si>
    <t>0,40-0,599</t>
  </si>
  <si>
    <t>0,60-0,799</t>
  </si>
  <si>
    <t>0,80-1.000</t>
  </si>
  <si>
    <t>sangat rendah</t>
  </si>
  <si>
    <t>rendah</t>
  </si>
  <si>
    <t>sedang</t>
  </si>
  <si>
    <t>kuat</t>
  </si>
  <si>
    <t>sangat kuat</t>
  </si>
  <si>
    <t>Nino 3.4</t>
  </si>
  <si>
    <t>Fase</t>
  </si>
  <si>
    <t>El Nino Kuat</t>
  </si>
  <si>
    <t>El Nino Sedang</t>
  </si>
  <si>
    <t>El Nino Lemah</t>
  </si>
  <si>
    <t>Netral</t>
  </si>
  <si>
    <t>La Nina Lemah</t>
  </si>
  <si>
    <t>La Nina Sedang</t>
  </si>
  <si>
    <t>La Nina Kuat</t>
  </si>
  <si>
    <t>&gt;+ 1.5 oC</t>
  </si>
  <si>
    <t>+1.0 oC s.d +1.5 oC</t>
  </si>
  <si>
    <t>+0.5 oC s.d +1.0 oC</t>
  </si>
  <si>
    <t>-0.5 oC s.d +0.5 oC</t>
  </si>
  <si>
    <t>-1.0 oC s.d -0.5 oC</t>
  </si>
  <si>
    <t>-1.5 oC s.d -1.0 oC</t>
  </si>
  <si>
    <t>&lt;-1.5 oC</t>
  </si>
  <si>
    <t>Nilai DMI</t>
  </si>
  <si>
    <t>Ketrangan</t>
  </si>
  <si>
    <t>DMI &gt; 0,35 ̊C</t>
  </si>
  <si>
    <t>DM Positif</t>
  </si>
  <si>
    <t>DMI &lt; -0,35 ̊C</t>
  </si>
  <si>
    <t>DM Negatif</t>
  </si>
  <si>
    <t>Rob</t>
  </si>
  <si>
    <t>SLA meter</t>
  </si>
  <si>
    <t>SLA Tahunan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</si>
</sst>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1" xfId="0" applyBorder="1"/>
    <xf numFmtId="0" fontId="5" fillId="8" borderId="1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" fontId="0" fillId="0" borderId="0" xfId="0" applyNumberFormat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5" borderId="1" xfId="0" applyFill="1" applyBorder="1"/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8" fillId="1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7" xfId="0" applyBorder="1"/>
    <xf numFmtId="0" fontId="10" fillId="0" borderId="8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 i="0"/>
              <a:t>Rata-rata</a:t>
            </a:r>
            <a:r>
              <a:rPr lang="id-ID" b="1" i="0" baseline="0"/>
              <a:t> Musiman</a:t>
            </a:r>
            <a:r>
              <a:rPr lang="id-ID" b="1" i="0"/>
              <a:t> SLA,</a:t>
            </a:r>
            <a:r>
              <a:rPr lang="id-ID" b="1" i="0" baseline="0"/>
              <a:t> SST</a:t>
            </a:r>
            <a:endParaRPr lang="id-ID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sst sla'!$B$3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sst sla'!$A$4:$A$39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'seasonal sst sla'!$B$4:$B$39</c:f>
              <c:numCache>
                <c:formatCode>0.00</c:formatCode>
                <c:ptCount val="36"/>
                <c:pt idx="0">
                  <c:v>14.924999999999999</c:v>
                </c:pt>
                <c:pt idx="1">
                  <c:v>15.559999999999999</c:v>
                </c:pt>
                <c:pt idx="2">
                  <c:v>7.2366666666666664</c:v>
                </c:pt>
                <c:pt idx="3">
                  <c:v>-0.15999999999999998</c:v>
                </c:pt>
                <c:pt idx="4">
                  <c:v>8.8633333333333333</c:v>
                </c:pt>
                <c:pt idx="5">
                  <c:v>16.646666666666665</c:v>
                </c:pt>
                <c:pt idx="6">
                  <c:v>15.889999999999999</c:v>
                </c:pt>
                <c:pt idx="7">
                  <c:v>6.793333333333333</c:v>
                </c:pt>
                <c:pt idx="8">
                  <c:v>9.2900000000000027</c:v>
                </c:pt>
                <c:pt idx="9">
                  <c:v>8.2366666666666664</c:v>
                </c:pt>
                <c:pt idx="10">
                  <c:v>13.043333333333331</c:v>
                </c:pt>
                <c:pt idx="11">
                  <c:v>1.25</c:v>
                </c:pt>
                <c:pt idx="12">
                  <c:v>7.866666666666668</c:v>
                </c:pt>
                <c:pt idx="13">
                  <c:v>6.5499999999999989</c:v>
                </c:pt>
                <c:pt idx="14">
                  <c:v>5.0266666666666664</c:v>
                </c:pt>
                <c:pt idx="15">
                  <c:v>-2.3433333333333333</c:v>
                </c:pt>
                <c:pt idx="16">
                  <c:v>2.9800000000000004</c:v>
                </c:pt>
                <c:pt idx="17">
                  <c:v>10.210000000000001</c:v>
                </c:pt>
                <c:pt idx="18">
                  <c:v>21.526666666666664</c:v>
                </c:pt>
                <c:pt idx="19">
                  <c:v>16.619999999999997</c:v>
                </c:pt>
                <c:pt idx="20">
                  <c:v>12.470000000000002</c:v>
                </c:pt>
                <c:pt idx="21">
                  <c:v>9.51</c:v>
                </c:pt>
                <c:pt idx="22">
                  <c:v>10.89</c:v>
                </c:pt>
                <c:pt idx="23">
                  <c:v>8.0333333333333332</c:v>
                </c:pt>
                <c:pt idx="24">
                  <c:v>12.57</c:v>
                </c:pt>
                <c:pt idx="25">
                  <c:v>10.389999999999999</c:v>
                </c:pt>
                <c:pt idx="26">
                  <c:v>7.66</c:v>
                </c:pt>
                <c:pt idx="27">
                  <c:v>5.4933333333333332</c:v>
                </c:pt>
                <c:pt idx="28">
                  <c:v>5.2033333333333331</c:v>
                </c:pt>
                <c:pt idx="29">
                  <c:v>7.379999999999999</c:v>
                </c:pt>
                <c:pt idx="30">
                  <c:v>4.1033333333333335</c:v>
                </c:pt>
                <c:pt idx="31">
                  <c:v>-1.8733333333333335</c:v>
                </c:pt>
                <c:pt idx="32">
                  <c:v>-0.2799999999999998</c:v>
                </c:pt>
                <c:pt idx="33">
                  <c:v>11.790000000000001</c:v>
                </c:pt>
                <c:pt idx="34">
                  <c:v>15.06</c:v>
                </c:pt>
                <c:pt idx="35">
                  <c:v>9.7133333333333329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9-43F9-9C18-9D414444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399"/>
        <c:axId val="435319199"/>
      </c:lineChart>
      <c:lineChart>
        <c:grouping val="standard"/>
        <c:varyColors val="0"/>
        <c:ser>
          <c:idx val="1"/>
          <c:order val="1"/>
          <c:tx>
            <c:strRef>
              <c:f>'seasonal sst sla'!$C$3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'seasonal sst sla'!$A$4:$A$39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'seasonal sst sla'!$C$4:$C$39</c:f>
              <c:numCache>
                <c:formatCode>0.00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9-43F9-9C18-9D414444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1599"/>
        <c:axId val="435320159"/>
      </c:lineChart>
      <c:catAx>
        <c:axId val="435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tickLblSkip val="1"/>
        <c:noMultiLvlLbl val="0"/>
      </c:catAx>
      <c:valAx>
        <c:axId val="435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valAx>
        <c:axId val="435320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  (°Celcius)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1599"/>
        <c:crosses val="max"/>
        <c:crossBetween val="between"/>
      </c:valAx>
      <c:catAx>
        <c:axId val="43532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2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 i="0"/>
              <a:t>Klimatologi Bulanan SLA, 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'sst sla'!$B$1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'sst sla'!$B$2:$B$13</c:f>
              <c:numCache>
                <c:formatCode>General</c:formatCode>
                <c:ptCount val="12"/>
                <c:pt idx="0">
                  <c:v>0.88</c:v>
                </c:pt>
                <c:pt idx="1">
                  <c:v>0.77999999999999992</c:v>
                </c:pt>
                <c:pt idx="2">
                  <c:v>0.38999999999999996</c:v>
                </c:pt>
                <c:pt idx="3">
                  <c:v>2.93</c:v>
                </c:pt>
                <c:pt idx="4">
                  <c:v>11.97</c:v>
                </c:pt>
                <c:pt idx="5">
                  <c:v>7.1999999999999993</c:v>
                </c:pt>
                <c:pt idx="6">
                  <c:v>4.22</c:v>
                </c:pt>
                <c:pt idx="7">
                  <c:v>-1.1199999999999999</c:v>
                </c:pt>
                <c:pt idx="8">
                  <c:v>-7.02</c:v>
                </c:pt>
                <c:pt idx="9">
                  <c:v>-2.68</c:v>
                </c:pt>
                <c:pt idx="10">
                  <c:v>-2.06</c:v>
                </c:pt>
                <c:pt idx="11">
                  <c:v>-3.4799999999999995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B3C-8C99-A19D6696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4303"/>
        <c:axId val="604395823"/>
      </c:lineChart>
      <c:lineChart>
        <c:grouping val="standard"/>
        <c:varyColors val="0"/>
        <c:ser>
          <c:idx val="1"/>
          <c:order val="1"/>
          <c:tx>
            <c:strRef>
              <c:f>'sst sla'!$C$1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'sst sla'!$C$2:$C$13</c:f>
              <c:numCache>
                <c:formatCode>General</c:formatCode>
                <c:ptCount val="12"/>
                <c:pt idx="0">
                  <c:v>28.3800001144409</c:v>
                </c:pt>
                <c:pt idx="1">
                  <c:v>27.831000328063901</c:v>
                </c:pt>
                <c:pt idx="2">
                  <c:v>28.541000366210898</c:v>
                </c:pt>
                <c:pt idx="3">
                  <c:v>29.625500679016099</c:v>
                </c:pt>
                <c:pt idx="4">
                  <c:v>29.329500198364201</c:v>
                </c:pt>
                <c:pt idx="5">
                  <c:v>29.668000221252399</c:v>
                </c:pt>
                <c:pt idx="6">
                  <c:v>28.524000167846602</c:v>
                </c:pt>
                <c:pt idx="7">
                  <c:v>28.659999847412099</c:v>
                </c:pt>
                <c:pt idx="8">
                  <c:v>28.854499816894499</c:v>
                </c:pt>
                <c:pt idx="9">
                  <c:v>29.470500946044901</c:v>
                </c:pt>
                <c:pt idx="10">
                  <c:v>30.195001602172798</c:v>
                </c:pt>
                <c:pt idx="11">
                  <c:v>29.335000038146902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B3C-8C99-A19D6696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3823"/>
        <c:axId val="604396303"/>
      </c:lineChart>
      <c:catAx>
        <c:axId val="6043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5823"/>
        <c:crosses val="autoZero"/>
        <c:auto val="1"/>
        <c:lblAlgn val="ctr"/>
        <c:lblOffset val="100"/>
        <c:noMultiLvlLbl val="0"/>
      </c:catAx>
      <c:valAx>
        <c:axId val="604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4303"/>
        <c:crosses val="autoZero"/>
        <c:crossBetween val="between"/>
      </c:valAx>
      <c:valAx>
        <c:axId val="60439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/>
                  <a:t>SST (</a:t>
                </a:r>
                <a:r>
                  <a:rPr lang="id-ID" sz="1000" b="0" i="0" u="none" strike="noStrike" kern="1200" baseline="0">
                    <a:solidFill>
                      <a:sysClr val="windowText" lastClr="000000"/>
                    </a:solidFill>
                  </a:rPr>
                  <a:t>°Celcius)</a:t>
                </a:r>
                <a:endParaRPr lang="id-ID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3823"/>
        <c:crosses val="max"/>
        <c:crossBetween val="between"/>
      </c:valAx>
      <c:catAx>
        <c:axId val="60438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39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NINO 3.4 dan DMI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'[1]ONI DMI'!$B$1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'[1]ONI DMI'!$B$2:$B$37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0F5-A300-86C188CD7330}"/>
            </c:ext>
          </c:extLst>
        </c:ser>
        <c:ser>
          <c:idx val="1"/>
          <c:order val="1"/>
          <c:tx>
            <c:strRef>
              <c:f>'[1]ONI DMI'!$C$1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'[1]ONI DMI'!$C$2:$C$37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1-40F5-A300-86C188CD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59968"/>
        <c:axId val="893961888"/>
      </c:lineChart>
      <c:catAx>
        <c:axId val="893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61888"/>
        <c:crosses val="autoZero"/>
        <c:auto val="1"/>
        <c:lblAlgn val="ctr"/>
        <c:lblOffset val="100"/>
        <c:noMultiLvlLbl val="0"/>
      </c:catAx>
      <c:valAx>
        <c:axId val="893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Rata-rata Musiman SLA, NINO 3.4, DMI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final!$R$2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final!$R$3:$R$38</c:f>
              <c:numCache>
                <c:formatCode>0.00</c:formatCode>
                <c:ptCount val="36"/>
                <c:pt idx="0">
                  <c:v>14.924999999999999</c:v>
                </c:pt>
                <c:pt idx="1">
                  <c:v>15.559999999999999</c:v>
                </c:pt>
                <c:pt idx="2">
                  <c:v>7.2366666666666664</c:v>
                </c:pt>
                <c:pt idx="3">
                  <c:v>-0.15999999999999998</c:v>
                </c:pt>
                <c:pt idx="4">
                  <c:v>8.8633333333333333</c:v>
                </c:pt>
                <c:pt idx="5">
                  <c:v>16.646666666666665</c:v>
                </c:pt>
                <c:pt idx="6">
                  <c:v>15.889999999999999</c:v>
                </c:pt>
                <c:pt idx="7">
                  <c:v>6.793333333333333</c:v>
                </c:pt>
                <c:pt idx="8">
                  <c:v>9.2900000000000027</c:v>
                </c:pt>
                <c:pt idx="9">
                  <c:v>8.2366666666666664</c:v>
                </c:pt>
                <c:pt idx="10">
                  <c:v>13.043333333333331</c:v>
                </c:pt>
                <c:pt idx="11">
                  <c:v>1.25</c:v>
                </c:pt>
                <c:pt idx="12">
                  <c:v>7.866666666666668</c:v>
                </c:pt>
                <c:pt idx="13">
                  <c:v>6.5499999999999989</c:v>
                </c:pt>
                <c:pt idx="14">
                  <c:v>5.0266666666666664</c:v>
                </c:pt>
                <c:pt idx="15">
                  <c:v>-2.3433333333333333</c:v>
                </c:pt>
                <c:pt idx="16">
                  <c:v>2.9800000000000004</c:v>
                </c:pt>
                <c:pt idx="17">
                  <c:v>10.210000000000001</c:v>
                </c:pt>
                <c:pt idx="18">
                  <c:v>21.526666666666664</c:v>
                </c:pt>
                <c:pt idx="19">
                  <c:v>16.619999999999997</c:v>
                </c:pt>
                <c:pt idx="20">
                  <c:v>12.470000000000002</c:v>
                </c:pt>
                <c:pt idx="21">
                  <c:v>9.51</c:v>
                </c:pt>
                <c:pt idx="22">
                  <c:v>10.89</c:v>
                </c:pt>
                <c:pt idx="23">
                  <c:v>8.0333333333333332</c:v>
                </c:pt>
                <c:pt idx="24">
                  <c:v>12.57</c:v>
                </c:pt>
                <c:pt idx="25">
                  <c:v>10.389999999999999</c:v>
                </c:pt>
                <c:pt idx="26">
                  <c:v>7.66</c:v>
                </c:pt>
                <c:pt idx="27">
                  <c:v>5.4933333333333332</c:v>
                </c:pt>
                <c:pt idx="28">
                  <c:v>5.2033333333333331</c:v>
                </c:pt>
                <c:pt idx="29">
                  <c:v>7.379999999999999</c:v>
                </c:pt>
                <c:pt idx="30">
                  <c:v>4.1033333333333335</c:v>
                </c:pt>
                <c:pt idx="31">
                  <c:v>-1.8733333333333335</c:v>
                </c:pt>
                <c:pt idx="32">
                  <c:v>-0.2799999999999998</c:v>
                </c:pt>
                <c:pt idx="33">
                  <c:v>11.790000000000001</c:v>
                </c:pt>
                <c:pt idx="34">
                  <c:v>15.06</c:v>
                </c:pt>
                <c:pt idx="35">
                  <c:v>9.7133333333333329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E-475C-89D8-3098C0D2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36848"/>
        <c:axId val="720742128"/>
      </c:lineChart>
      <c:lineChart>
        <c:grouping val="standard"/>
        <c:varyColors val="0"/>
        <c:ser>
          <c:idx val="1"/>
          <c:order val="1"/>
          <c:tx>
            <c:strRef>
              <c:f>final!$S$2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final!$S$3:$S$38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E-475C-89D8-3098C0D2707E}"/>
            </c:ext>
          </c:extLst>
        </c:ser>
        <c:ser>
          <c:idx val="2"/>
          <c:order val="2"/>
          <c:tx>
            <c:strRef>
              <c:f>final!$T$2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final!$Q$3:$Q$38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final!$T$3:$T$38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E-475C-89D8-3098C0D2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25247"/>
        <c:axId val="1855101247"/>
      </c:lineChart>
      <c:catAx>
        <c:axId val="720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42128"/>
        <c:crosses val="autoZero"/>
        <c:auto val="1"/>
        <c:lblAlgn val="ctr"/>
        <c:lblOffset val="100"/>
        <c:tickLblSkip val="1"/>
        <c:noMultiLvlLbl val="0"/>
      </c:catAx>
      <c:valAx>
        <c:axId val="720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36848"/>
        <c:crosses val="autoZero"/>
        <c:crossBetween val="between"/>
      </c:valAx>
      <c:valAx>
        <c:axId val="18551012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ysClr val="windowText" lastClr="000000"/>
                    </a:solidFill>
                  </a:rPr>
                  <a:t>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55125247"/>
        <c:crosses val="max"/>
        <c:crossBetween val="between"/>
      </c:valAx>
      <c:catAx>
        <c:axId val="185512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10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 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[1]Gabungan3!$B$40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[1]Gabungan3!$B$41:$B$76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2-4685-8A52-3D6653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79600"/>
        <c:axId val="719972880"/>
      </c:lineChart>
      <c:lineChart>
        <c:grouping val="stacked"/>
        <c:varyColors val="0"/>
        <c:ser>
          <c:idx val="1"/>
          <c:order val="1"/>
          <c:tx>
            <c:strRef>
              <c:f>[1]Gabungan3!$C$40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[1]Gabungan3!$C$41:$C$76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2-4685-8A52-3D66539D60BA}"/>
            </c:ext>
          </c:extLst>
        </c:ser>
        <c:ser>
          <c:idx val="2"/>
          <c:order val="2"/>
          <c:tx>
            <c:strRef>
              <c:f>[1]Gabungan3!$D$40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[1]Gabungan3!$D$41:$D$76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2-4685-8A52-3D6653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17567"/>
        <c:axId val="1855115647"/>
      </c:lineChart>
      <c:catAx>
        <c:axId val="7199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2880"/>
        <c:crosses val="autoZero"/>
        <c:auto val="1"/>
        <c:lblAlgn val="ctr"/>
        <c:lblOffset val="100"/>
        <c:tickLblSkip val="1"/>
        <c:noMultiLvlLbl val="0"/>
      </c:catAx>
      <c:valAx>
        <c:axId val="719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ysClr val="windowText" lastClr="000000"/>
                    </a:solidFill>
                  </a:rPr>
                  <a:t>SST (°Celcius)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9600"/>
        <c:crosses val="autoZero"/>
        <c:crossBetween val="between"/>
      </c:valAx>
      <c:valAx>
        <c:axId val="1855115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55117567"/>
        <c:crosses val="max"/>
        <c:crossBetween val="between"/>
      </c:valAx>
      <c:catAx>
        <c:axId val="1855117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11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Jumlah Hari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Rob'!$Q$2:$Q$5</c:f>
              <c:strCache>
                <c:ptCount val="4"/>
                <c:pt idx="0">
                  <c:v>DJF</c:v>
                </c:pt>
                <c:pt idx="1">
                  <c:v>MAM</c:v>
                </c:pt>
                <c:pt idx="2">
                  <c:v>JJA</c:v>
                </c:pt>
                <c:pt idx="3">
                  <c:v>SON</c:v>
                </c:pt>
              </c:strCache>
            </c:strRef>
          </c:cat>
          <c:val>
            <c:numRef>
              <c:f>'[2]Lama Rob'!$R$2:$R$5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4574-81A6-A8C487B4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08783"/>
        <c:axId val="604410703"/>
      </c:lineChart>
      <c:catAx>
        <c:axId val="604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0703"/>
        <c:crosses val="autoZero"/>
        <c:auto val="1"/>
        <c:lblAlgn val="ctr"/>
        <c:lblOffset val="100"/>
        <c:noMultiLvlLbl val="0"/>
      </c:catAx>
      <c:valAx>
        <c:axId val="6044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Hari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Rob'!$G$7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Rob'!$F$8:$F$19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'[2]Lama Rob'!$G$8:$G$19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338-9B49-B2FD7D0E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67376"/>
        <c:axId val="402751056"/>
      </c:lineChart>
      <c:catAx>
        <c:axId val="40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1056"/>
        <c:crosses val="autoZero"/>
        <c:auto val="1"/>
        <c:lblAlgn val="ctr"/>
        <c:lblOffset val="100"/>
        <c:noMultiLvlLbl val="0"/>
      </c:catAx>
      <c:valAx>
        <c:axId val="40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</a:t>
            </a:r>
            <a:r>
              <a:rPr lang="id-ID"/>
              <a:t>H</a:t>
            </a:r>
            <a:r>
              <a:rPr lang="en-US"/>
              <a:t>ari </a:t>
            </a:r>
            <a:r>
              <a:rPr lang="id-ID"/>
              <a:t>R</a:t>
            </a:r>
            <a:r>
              <a:rPr lang="en-US"/>
              <a:t>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Rob'!$B$38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'[2]Lama Rob'!$A$39:$A$47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'[2]Lama Rob'!$B$39:$B$47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17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4A0-B839-117D484B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05312"/>
        <c:axId val="510201952"/>
      </c:lineChart>
      <c:catAx>
        <c:axId val="510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1952"/>
        <c:crosses val="autoZero"/>
        <c:auto val="1"/>
        <c:lblAlgn val="ctr"/>
        <c:lblOffset val="100"/>
        <c:noMultiLvlLbl val="0"/>
      </c:catAx>
      <c:valAx>
        <c:axId val="5102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</a:t>
            </a:r>
            <a:r>
              <a:rPr lang="id-ID" b="1"/>
              <a:t>H</a:t>
            </a:r>
            <a:r>
              <a:rPr lang="en-US" b="1"/>
              <a:t>ari </a:t>
            </a:r>
            <a:r>
              <a:rPr lang="id-ID" b="1"/>
              <a:t>R</a:t>
            </a:r>
            <a:r>
              <a:rPr lang="en-US" b="1"/>
              <a:t>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Rob'!$M$38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Rob'!$L$39:$L$74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'[2]Lama Rob'!$M$39:$M$74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3ED-9DE7-CB40076E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54896"/>
        <c:axId val="402766416"/>
      </c:lineChart>
      <c:catAx>
        <c:axId val="4027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6416"/>
        <c:crosses val="autoZero"/>
        <c:auto val="1"/>
        <c:lblAlgn val="ctr"/>
        <c:lblOffset val="100"/>
        <c:tickLblSkip val="1"/>
        <c:noMultiLvlLbl val="0"/>
      </c:catAx>
      <c:valAx>
        <c:axId val="402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Kejadian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rob!$U$23:$U$34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rob!$V$23:$V$34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8-43A8-B93B-6169793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66816"/>
        <c:axId val="213869216"/>
      </c:lineChart>
      <c:catAx>
        <c:axId val="213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9216"/>
        <c:crosses val="autoZero"/>
        <c:auto val="1"/>
        <c:lblAlgn val="ctr"/>
        <c:lblOffset val="100"/>
        <c:noMultiLvlLbl val="0"/>
      </c:catAx>
      <c:valAx>
        <c:axId val="213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rob!$AA$38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rob!$Z$39:$Z$74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rob!$AA$39:$AA$74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E-4329-AC97-52AFFE0D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51455"/>
        <c:axId val="600150975"/>
      </c:lineChart>
      <c:lineChart>
        <c:grouping val="standard"/>
        <c:varyColors val="0"/>
        <c:ser>
          <c:idx val="1"/>
          <c:order val="1"/>
          <c:tx>
            <c:strRef>
              <c:f>rob!$AB$38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rob!$Z$39:$Z$74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rob!$AB$39:$AB$74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E-4329-AC97-52AFFE0D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14063"/>
        <c:axId val="691416463"/>
      </c:lineChart>
      <c:catAx>
        <c:axId val="6001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150975"/>
        <c:crosses val="autoZero"/>
        <c:auto val="1"/>
        <c:lblAlgn val="ctr"/>
        <c:lblOffset val="100"/>
        <c:noMultiLvlLbl val="0"/>
      </c:catAx>
      <c:valAx>
        <c:axId val="6001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</a:t>
                </a:r>
                <a:r>
                  <a:rPr lang="id-ID" baseline="0"/>
                  <a:t> (Meter)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151455"/>
        <c:crosses val="autoZero"/>
        <c:crossBetween val="between"/>
      </c:valAx>
      <c:valAx>
        <c:axId val="691416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1414063"/>
        <c:crosses val="max"/>
        <c:crossBetween val="between"/>
      </c:valAx>
      <c:catAx>
        <c:axId val="69141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16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 i="0" baseline="0"/>
              <a:t>Rata-rata Musiman SLA, Rob, NINO 3.4, DMI</a:t>
            </a:r>
            <a:endParaRPr lang="id-ID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rob!$AG$1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rob!$AG$2:$AG$37</c:f>
              <c:numCache>
                <c:formatCode>0.00</c:formatCode>
                <c:ptCount val="36"/>
                <c:pt idx="0">
                  <c:v>14.924999999999999</c:v>
                </c:pt>
                <c:pt idx="1">
                  <c:v>15.559999999999999</c:v>
                </c:pt>
                <c:pt idx="2">
                  <c:v>7.2366666666666664</c:v>
                </c:pt>
                <c:pt idx="3">
                  <c:v>-0.15999999999999998</c:v>
                </c:pt>
                <c:pt idx="4">
                  <c:v>8.8633333333333333</c:v>
                </c:pt>
                <c:pt idx="5">
                  <c:v>16.646666666666665</c:v>
                </c:pt>
                <c:pt idx="6">
                  <c:v>15.889999999999999</c:v>
                </c:pt>
                <c:pt idx="7">
                  <c:v>6.793333333333333</c:v>
                </c:pt>
                <c:pt idx="8">
                  <c:v>9.2900000000000027</c:v>
                </c:pt>
                <c:pt idx="9">
                  <c:v>8.2366666666666664</c:v>
                </c:pt>
                <c:pt idx="10">
                  <c:v>13.043333333333331</c:v>
                </c:pt>
                <c:pt idx="11">
                  <c:v>1.25</c:v>
                </c:pt>
                <c:pt idx="12">
                  <c:v>7.866666666666668</c:v>
                </c:pt>
                <c:pt idx="13">
                  <c:v>6.5499999999999989</c:v>
                </c:pt>
                <c:pt idx="14">
                  <c:v>5.0266666666666664</c:v>
                </c:pt>
                <c:pt idx="15">
                  <c:v>-2.3433333333333333</c:v>
                </c:pt>
                <c:pt idx="16">
                  <c:v>2.9800000000000004</c:v>
                </c:pt>
                <c:pt idx="17">
                  <c:v>10.210000000000001</c:v>
                </c:pt>
                <c:pt idx="18">
                  <c:v>21.526666666666664</c:v>
                </c:pt>
                <c:pt idx="19">
                  <c:v>16.619999999999997</c:v>
                </c:pt>
                <c:pt idx="20">
                  <c:v>12.470000000000002</c:v>
                </c:pt>
                <c:pt idx="21">
                  <c:v>9.51</c:v>
                </c:pt>
                <c:pt idx="22">
                  <c:v>10.89</c:v>
                </c:pt>
                <c:pt idx="23">
                  <c:v>8.0333333333333332</c:v>
                </c:pt>
                <c:pt idx="24">
                  <c:v>12.57</c:v>
                </c:pt>
                <c:pt idx="25">
                  <c:v>10.389999999999999</c:v>
                </c:pt>
                <c:pt idx="26">
                  <c:v>7.66</c:v>
                </c:pt>
                <c:pt idx="27">
                  <c:v>5.4933333333333332</c:v>
                </c:pt>
                <c:pt idx="28">
                  <c:v>5.2033333333333331</c:v>
                </c:pt>
                <c:pt idx="29">
                  <c:v>7.379999999999999</c:v>
                </c:pt>
                <c:pt idx="30">
                  <c:v>4.1033333333333335</c:v>
                </c:pt>
                <c:pt idx="31">
                  <c:v>-1.8733333333333335</c:v>
                </c:pt>
                <c:pt idx="32">
                  <c:v>-0.2799999999999998</c:v>
                </c:pt>
                <c:pt idx="33">
                  <c:v>11.790000000000001</c:v>
                </c:pt>
                <c:pt idx="34">
                  <c:v>15.06</c:v>
                </c:pt>
                <c:pt idx="35">
                  <c:v>9.7133333333333329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C-4DD1-98A0-92851D9A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9599"/>
        <c:axId val="727873439"/>
      </c:lineChart>
      <c:lineChart>
        <c:grouping val="standard"/>
        <c:varyColors val="0"/>
        <c:ser>
          <c:idx val="1"/>
          <c:order val="1"/>
          <c:tx>
            <c:strRef>
              <c:f>rob!$AH$1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rob!$AH$2:$AH$37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C-4DD1-98A0-92851D9A5C95}"/>
            </c:ext>
          </c:extLst>
        </c:ser>
        <c:ser>
          <c:idx val="2"/>
          <c:order val="2"/>
          <c:tx>
            <c:strRef>
              <c:f>rob!$AI$1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rob!$AI$2:$AI$37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C-4DD1-98A0-92851D9A5C95}"/>
            </c:ext>
          </c:extLst>
        </c:ser>
        <c:ser>
          <c:idx val="3"/>
          <c:order val="3"/>
          <c:tx>
            <c:strRef>
              <c:f>rob!$AJ$1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rob!$AJ$2:$AJ$37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C-4DD1-98A0-92851D9A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24895"/>
        <c:axId val="850715295"/>
      </c:lineChart>
      <c:catAx>
        <c:axId val="7278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73439"/>
        <c:crosses val="autoZero"/>
        <c:auto val="1"/>
        <c:lblAlgn val="ctr"/>
        <c:lblOffset val="100"/>
        <c:noMultiLvlLbl val="0"/>
      </c:catAx>
      <c:valAx>
        <c:axId val="7278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69599"/>
        <c:crosses val="autoZero"/>
        <c:crossBetween val="between"/>
      </c:valAx>
      <c:valAx>
        <c:axId val="85071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Rob, 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0724895"/>
        <c:crosses val="max"/>
        <c:crossBetween val="between"/>
      </c:valAx>
      <c:catAx>
        <c:axId val="85072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715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SLA Tahunan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pertahun'!$B$1</c:f>
              <c:strCache>
                <c:ptCount val="1"/>
                <c:pt idx="0">
                  <c:v>SLA Tahunan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'sla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'sla pertahun'!$B$2:$B$10</c:f>
              <c:numCache>
                <c:formatCode>General</c:formatCode>
                <c:ptCount val="9"/>
                <c:pt idx="0">
                  <c:v>8.7933333000000005</c:v>
                </c:pt>
                <c:pt idx="1">
                  <c:v>12.684166699999999</c:v>
                </c:pt>
                <c:pt idx="2">
                  <c:v>7.4883332999999999</c:v>
                </c:pt>
                <c:pt idx="3">
                  <c:v>3.5874999999999999</c:v>
                </c:pt>
                <c:pt idx="4">
                  <c:v>13.9891667</c:v>
                </c:pt>
                <c:pt idx="5">
                  <c:v>10.531666700000001</c:v>
                </c:pt>
                <c:pt idx="6">
                  <c:v>8.0641666999999995</c:v>
                </c:pt>
                <c:pt idx="7">
                  <c:v>2.7883333000000001</c:v>
                </c:pt>
                <c:pt idx="8">
                  <c:v>10.5258333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0-41BA-B584-FFC5B3FC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14416"/>
        <c:axId val="277814896"/>
      </c:lineChart>
      <c:catAx>
        <c:axId val="2778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7814896"/>
        <c:crosses val="autoZero"/>
        <c:auto val="1"/>
        <c:lblAlgn val="ctr"/>
        <c:lblOffset val="100"/>
        <c:noMultiLvlLbl val="0"/>
      </c:catAx>
      <c:valAx>
        <c:axId val="2778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>
                    <a:solidFill>
                      <a:schemeClr val="tx1"/>
                    </a:solidFill>
                  </a:rPr>
                  <a:t>SLA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78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128493</xdr:colOff>
      <xdr:row>2</xdr:row>
      <xdr:rowOff>40179</xdr:rowOff>
    </xdr:from>
    <xdr:to>
      <xdr:col>14</xdr:col>
      <xdr:colOff>555841</xdr:colOff>
      <xdr:row>17</xdr:row>
      <xdr:rowOff>68753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A7FD03C9-2504-44A4-BD3C-A0570217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288131</xdr:colOff>
      <xdr:row>1</xdr:row>
      <xdr:rowOff>21430</xdr:rowOff>
    </xdr:from>
    <xdr:to>
      <xdr:col>25</xdr:col>
      <xdr:colOff>326231</xdr:colOff>
      <xdr:row>16</xdr:row>
      <xdr:rowOff>50005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A877B5D-45CF-45C3-A2ED-68A0E884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473868</xdr:colOff>
      <xdr:row>4</xdr:row>
      <xdr:rowOff>16668</xdr:rowOff>
    </xdr:from>
    <xdr:to>
      <xdr:col>14</xdr:col>
      <xdr:colOff>511968</xdr:colOff>
      <xdr:row>19</xdr:row>
      <xdr:rowOff>45243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2797D81-186A-40B0-BC87-98EDE392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478630</xdr:colOff>
      <xdr:row>37</xdr:row>
      <xdr:rowOff>69056</xdr:rowOff>
    </xdr:from>
    <xdr:to>
      <xdr:col>9</xdr:col>
      <xdr:colOff>178592</xdr:colOff>
      <xdr:row>52</xdr:row>
      <xdr:rowOff>97631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354E46A0-55A8-4741-8ADC-E570B031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495903</xdr:colOff>
      <xdr:row>38</xdr:row>
      <xdr:rowOff>72268</xdr:rowOff>
    </xdr:from>
    <xdr:to>
      <xdr:col>23</xdr:col>
      <xdr:colOff>364190</xdr:colOff>
      <xdr:row>53</xdr:row>
      <xdr:rowOff>94040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2CF8F156-168A-43B3-A43E-1F74638A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495095</xdr:colOff>
      <xdr:row>20</xdr:row>
      <xdr:rowOff>101802</xdr:rowOff>
    </xdr:from>
    <xdr:to>
      <xdr:col>29</xdr:col>
      <xdr:colOff>192027</xdr:colOff>
      <xdr:row>35</xdr:row>
      <xdr:rowOff>117387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B2E0C4FC-1450-400F-B987-5742B7C8B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294406</xdr:colOff>
      <xdr:row>37</xdr:row>
      <xdr:rowOff>100441</xdr:rowOff>
    </xdr:from>
    <xdr:to>
      <xdr:col>44</xdr:col>
      <xdr:colOff>632111</xdr:colOff>
      <xdr:row>56</xdr:row>
      <xdr:rowOff>121225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EDE3D55E-7934-2BA0-06C9-00A4AEC30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432955</xdr:colOff>
      <xdr:row>4</xdr:row>
      <xdr:rowOff>187035</xdr:rowOff>
    </xdr:from>
    <xdr:to>
      <xdr:col>45</xdr:col>
      <xdr:colOff>623241</xdr:colOff>
      <xdr:row>21</xdr:row>
      <xdr:rowOff>43294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96B2CA4F-5134-34A3-2E11-CE633B20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425733</xdr:colOff>
      <xdr:row>7</xdr:row>
      <xdr:rowOff>5961</xdr:rowOff>
    </xdr:from>
    <xdr:to>
      <xdr:col>42</xdr:col>
      <xdr:colOff>255224</xdr:colOff>
      <xdr:row>16</xdr:row>
      <xdr:rowOff>88275</xdr:rowOff>
    </xdr:to>
    <xdr:sp macro="" textlink="">
      <xdr:nvSpPr>
        <xdr:cNvPr id="9" name="Persegi Panjang 8">
          <a:extLst>
            <a:ext uri="{FF2B5EF4-FFF2-40B4-BE49-F238E27FC236}">
              <a16:creationId xmlns:a16="http://schemas.microsoft.com/office/drawing/2014/main" id="{585E4E76-52B7-1D5E-B818-416079320573}"/>
            </a:ext>
          </a:extLst>
        </xdr:cNvPr>
        <xdr:cNvSpPr/>
      </xdr:nvSpPr>
      <xdr:spPr>
        <a:xfrm>
          <a:off x="28712301" y="1414588"/>
          <a:ext cx="1130793" cy="1893405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42</xdr:col>
      <xdr:colOff>466643</xdr:colOff>
      <xdr:row>7</xdr:row>
      <xdr:rowOff>4662</xdr:rowOff>
    </xdr:from>
    <xdr:to>
      <xdr:col>42</xdr:col>
      <xdr:colOff>643033</xdr:colOff>
      <xdr:row>16</xdr:row>
      <xdr:rowOff>86976</xdr:rowOff>
    </xdr:to>
    <xdr:sp macro="" textlink="">
      <xdr:nvSpPr>
        <xdr:cNvPr id="10" name="Persegi Panjang 9">
          <a:extLst>
            <a:ext uri="{FF2B5EF4-FFF2-40B4-BE49-F238E27FC236}">
              <a16:creationId xmlns:a16="http://schemas.microsoft.com/office/drawing/2014/main" id="{8BD15AE6-C85B-49E7-9E78-735F9E9796EA}"/>
            </a:ext>
          </a:extLst>
        </xdr:cNvPr>
        <xdr:cNvSpPr/>
      </xdr:nvSpPr>
      <xdr:spPr>
        <a:xfrm>
          <a:off x="30054513" y="1413289"/>
          <a:ext cx="176390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491683</xdr:colOff>
      <xdr:row>6</xdr:row>
      <xdr:rowOff>199545</xdr:rowOff>
    </xdr:from>
    <xdr:to>
      <xdr:col>43</xdr:col>
      <xdr:colOff>980162</xdr:colOff>
      <xdr:row>16</xdr:row>
      <xdr:rowOff>80626</xdr:rowOff>
    </xdr:to>
    <xdr:sp macro="" textlink="">
      <xdr:nvSpPr>
        <xdr:cNvPr id="11" name="Persegi Panjang 10">
          <a:extLst>
            <a:ext uri="{FF2B5EF4-FFF2-40B4-BE49-F238E27FC236}">
              <a16:creationId xmlns:a16="http://schemas.microsoft.com/office/drawing/2014/main" id="{187950B9-DCEC-4B2C-AA0F-1A2DE2338585}"/>
            </a:ext>
          </a:extLst>
        </xdr:cNvPr>
        <xdr:cNvSpPr/>
      </xdr:nvSpPr>
      <xdr:spPr>
        <a:xfrm>
          <a:off x="30730204" y="1406939"/>
          <a:ext cx="488479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44</xdr:col>
      <xdr:colOff>17440</xdr:colOff>
      <xdr:row>7</xdr:row>
      <xdr:rowOff>5490</xdr:rowOff>
    </xdr:from>
    <xdr:to>
      <xdr:col>44</xdr:col>
      <xdr:colOff>469579</xdr:colOff>
      <xdr:row>16</xdr:row>
      <xdr:rowOff>87804</xdr:rowOff>
    </xdr:to>
    <xdr:sp macro="" textlink="">
      <xdr:nvSpPr>
        <xdr:cNvPr id="12" name="Persegi Panjang 11">
          <a:extLst>
            <a:ext uri="{FF2B5EF4-FFF2-40B4-BE49-F238E27FC236}">
              <a16:creationId xmlns:a16="http://schemas.microsoft.com/office/drawing/2014/main" id="{373DF93F-F0DB-4BB8-8D3F-AFF39EF4C090}"/>
            </a:ext>
          </a:extLst>
        </xdr:cNvPr>
        <xdr:cNvSpPr/>
      </xdr:nvSpPr>
      <xdr:spPr>
        <a:xfrm>
          <a:off x="31449940" y="1414117"/>
          <a:ext cx="452139" cy="1893405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44</xdr:col>
      <xdr:colOff>1336941</xdr:colOff>
      <xdr:row>7</xdr:row>
      <xdr:rowOff>5020</xdr:rowOff>
    </xdr:from>
    <xdr:to>
      <xdr:col>44</xdr:col>
      <xdr:colOff>1513331</xdr:colOff>
      <xdr:row>16</xdr:row>
      <xdr:rowOff>87334</xdr:rowOff>
    </xdr:to>
    <xdr:sp macro="" textlink="">
      <xdr:nvSpPr>
        <xdr:cNvPr id="13" name="Persegi Panjang 12">
          <a:extLst>
            <a:ext uri="{FF2B5EF4-FFF2-40B4-BE49-F238E27FC236}">
              <a16:creationId xmlns:a16="http://schemas.microsoft.com/office/drawing/2014/main" id="{DAA62811-AB05-4945-9B85-2281E457D637}"/>
            </a:ext>
          </a:extLst>
        </xdr:cNvPr>
        <xdr:cNvSpPr/>
      </xdr:nvSpPr>
      <xdr:spPr>
        <a:xfrm>
          <a:off x="32769441" y="1413647"/>
          <a:ext cx="176390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37</xdr:col>
      <xdr:colOff>492948</xdr:colOff>
      <xdr:row>6</xdr:row>
      <xdr:rowOff>198497</xdr:rowOff>
    </xdr:from>
    <xdr:to>
      <xdr:col>38</xdr:col>
      <xdr:colOff>22579</xdr:colOff>
      <xdr:row>16</xdr:row>
      <xdr:rowOff>80903</xdr:rowOff>
    </xdr:to>
    <xdr:sp macro="" textlink="">
      <xdr:nvSpPr>
        <xdr:cNvPr id="14" name="Persegi Panjang 13">
          <a:extLst>
            <a:ext uri="{FF2B5EF4-FFF2-40B4-BE49-F238E27FC236}">
              <a16:creationId xmlns:a16="http://schemas.microsoft.com/office/drawing/2014/main" id="{6FA8D247-3B68-42D8-8104-3B4D4EB18E14}"/>
            </a:ext>
          </a:extLst>
        </xdr:cNvPr>
        <xdr:cNvSpPr/>
      </xdr:nvSpPr>
      <xdr:spPr>
        <a:xfrm>
          <a:off x="26710217" y="1397941"/>
          <a:ext cx="170510" cy="1881481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121443</xdr:colOff>
      <xdr:row>6</xdr:row>
      <xdr:rowOff>47625</xdr:rowOff>
    </xdr:from>
    <xdr:to>
      <xdr:col>12</xdr:col>
      <xdr:colOff>159543</xdr:colOff>
      <xdr:row>21</xdr:row>
      <xdr:rowOff>76200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D9332B81-F8D3-68F7-B0A6-C8496969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313455</xdr:colOff>
      <xdr:row>6</xdr:row>
      <xdr:rowOff>55599</xdr:rowOff>
    </xdr:from>
    <xdr:to>
      <xdr:col>11</xdr:col>
      <xdr:colOff>351555</xdr:colOff>
      <xdr:row>21</xdr:row>
      <xdr:rowOff>84174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C8F4806-6CB5-4DB4-A1DE-37055678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526256</xdr:colOff>
      <xdr:row>0</xdr:row>
      <xdr:rowOff>426243</xdr:rowOff>
    </xdr:from>
    <xdr:to>
      <xdr:col>11</xdr:col>
      <xdr:colOff>564356</xdr:colOff>
      <xdr:row>13</xdr:row>
      <xdr:rowOff>169068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635B806-4DD8-4984-B556-0A9BDAA8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162926</xdr:colOff>
      <xdr:row>1</xdr:row>
      <xdr:rowOff>95168</xdr:rowOff>
    </xdr:from>
    <xdr:to>
      <xdr:col>30</xdr:col>
      <xdr:colOff>238124</xdr:colOff>
      <xdr:row>15</xdr:row>
      <xdr:rowOff>30999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44C6834C-8D08-44C9-9C73-28C8B166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424569</xdr:colOff>
      <xdr:row>39</xdr:row>
      <xdr:rowOff>168613</xdr:rowOff>
    </xdr:from>
    <xdr:to>
      <xdr:col>15</xdr:col>
      <xdr:colOff>243191</xdr:colOff>
      <xdr:row>52</xdr:row>
      <xdr:rowOff>99954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56E3B8EC-FDDB-47BF-A2E2-E00F2AD4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kripsi\csv\sisa%20plot%20saja\SST%20biasa%20dan%20SLA.xlsx" TargetMode="External"/><Relationship Id="rId1" Type="http://schemas.openxmlformats.org/officeDocument/2006/relationships/externalLinkPath" Target="/Skripsi/csv/sisa%20plot%20saja/SST%20biasa%20dan%20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kripsi\csv\sisa%20plot%20saja\tahunan%20dan%20pertahun%20dan%20bulanan.xlsx" TargetMode="External"/><Relationship Id="rId1" Type="http://schemas.openxmlformats.org/officeDocument/2006/relationships/externalLinkPath" Target="/Skripsi/csv/sisa%20plot%20saja/tahunan%20dan%20pertahun%20dan%20bul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 seasonal pertahun"/>
      <sheetName val="sla seasonal pertahun"/>
      <sheetName val="gabungan"/>
      <sheetName val="Lama Rob"/>
      <sheetName val="SLA pertahun"/>
      <sheetName val="SLA Bulanan"/>
      <sheetName val="SST Bulanan"/>
      <sheetName val="gabungan2"/>
      <sheetName val="ONI DMI"/>
      <sheetName val="DMI(IOD)"/>
      <sheetName val="ENSO(ONI)"/>
      <sheetName val="Gabungan3"/>
      <sheetName val="ENSO(X)"/>
    </sheetNames>
    <sheetDataSet>
      <sheetData sheetId="0" refreshError="1"/>
      <sheetData sheetId="1" refreshError="1"/>
      <sheetData sheetId="2">
        <row r="1">
          <cell r="B1" t="str">
            <v>SLA</v>
          </cell>
        </row>
        <row r="14">
          <cell r="B14" t="str">
            <v>SLA</v>
          </cell>
          <cell r="C14" t="str">
            <v>SST</v>
          </cell>
        </row>
        <row r="15">
          <cell r="A15" t="str">
            <v>DJF 2012</v>
          </cell>
          <cell r="B15">
            <v>0.14924999999999999</v>
          </cell>
          <cell r="C15">
            <v>28.401250362396148</v>
          </cell>
        </row>
        <row r="16">
          <cell r="A16" t="str">
            <v>MAM 2012</v>
          </cell>
          <cell r="B16">
            <v>0.15559999999999999</v>
          </cell>
          <cell r="C16">
            <v>29.309000968933066</v>
          </cell>
        </row>
        <row r="17">
          <cell r="A17" t="str">
            <v>JJA 2012</v>
          </cell>
          <cell r="B17">
            <v>7.2366666666666662E-2</v>
          </cell>
          <cell r="C17">
            <v>29.118333498636833</v>
          </cell>
        </row>
        <row r="18">
          <cell r="A18" t="str">
            <v>SON 2012</v>
          </cell>
          <cell r="B18">
            <v>-1.5999999999999996E-3</v>
          </cell>
          <cell r="C18">
            <v>29.777167320251404</v>
          </cell>
        </row>
        <row r="19">
          <cell r="A19" t="str">
            <v>DJF 2013</v>
          </cell>
          <cell r="B19">
            <v>8.8633333333333342E-2</v>
          </cell>
          <cell r="C19">
            <v>28.6145000457763</v>
          </cell>
        </row>
        <row r="20">
          <cell r="A20" t="str">
            <v>MAM 2013</v>
          </cell>
          <cell r="B20">
            <v>0.16646666666666665</v>
          </cell>
          <cell r="C20">
            <v>29.251000722249302</v>
          </cell>
        </row>
        <row r="21">
          <cell r="A21" t="str">
            <v>JJA 2013</v>
          </cell>
          <cell r="B21">
            <v>0.15889999999999999</v>
          </cell>
          <cell r="C21">
            <v>29.144333521525031</v>
          </cell>
        </row>
        <row r="22">
          <cell r="A22" t="str">
            <v>SON 2013</v>
          </cell>
          <cell r="B22">
            <v>6.7933333333333332E-2</v>
          </cell>
          <cell r="C22">
            <v>29.785667419433537</v>
          </cell>
        </row>
        <row r="23">
          <cell r="A23" t="str">
            <v>DJF 2014</v>
          </cell>
          <cell r="B23">
            <v>9.2900000000000024E-2</v>
          </cell>
          <cell r="C23">
            <v>28.533667246500567</v>
          </cell>
        </row>
        <row r="24">
          <cell r="A24" t="str">
            <v>MAM 2014</v>
          </cell>
          <cell r="B24">
            <v>8.2366666666666657E-2</v>
          </cell>
          <cell r="C24">
            <v>29.226333618164034</v>
          </cell>
        </row>
        <row r="25">
          <cell r="A25" t="str">
            <v>JJA 2014</v>
          </cell>
          <cell r="B25">
            <v>0.13043333333333332</v>
          </cell>
          <cell r="C25">
            <v>29.21650028228753</v>
          </cell>
        </row>
        <row r="26">
          <cell r="A26" t="str">
            <v>SON 2014</v>
          </cell>
          <cell r="B26">
            <v>1.2499999999999999E-2</v>
          </cell>
          <cell r="C26">
            <v>29.703000704447401</v>
          </cell>
        </row>
        <row r="27">
          <cell r="A27" t="str">
            <v>DJF 2015</v>
          </cell>
          <cell r="B27">
            <v>7.8666666666666676E-2</v>
          </cell>
          <cell r="C27">
            <v>28.631500562032034</v>
          </cell>
        </row>
        <row r="28">
          <cell r="A28" t="str">
            <v>MAM 2015</v>
          </cell>
          <cell r="B28">
            <v>6.5499999999999989E-2</v>
          </cell>
          <cell r="C28">
            <v>29.270167350769</v>
          </cell>
        </row>
        <row r="29">
          <cell r="A29" t="str">
            <v>JJA 2015</v>
          </cell>
          <cell r="B29">
            <v>5.0266666666666661E-2</v>
          </cell>
          <cell r="C29">
            <v>28.951000213623001</v>
          </cell>
        </row>
        <row r="30">
          <cell r="A30" t="str">
            <v>SON 2015</v>
          </cell>
          <cell r="B30">
            <v>-2.3433333333333334E-2</v>
          </cell>
          <cell r="C30">
            <v>29.579667727152469</v>
          </cell>
        </row>
        <row r="31">
          <cell r="A31" t="str">
            <v>DJF 2016</v>
          </cell>
          <cell r="B31">
            <v>2.9800000000000004E-2</v>
          </cell>
          <cell r="C31">
            <v>28.756167093912705</v>
          </cell>
        </row>
        <row r="32">
          <cell r="A32" t="str">
            <v>MAM 2016</v>
          </cell>
          <cell r="B32">
            <v>0.10210000000000001</v>
          </cell>
          <cell r="C32">
            <v>29.313500722249334</v>
          </cell>
        </row>
        <row r="33">
          <cell r="A33" t="str">
            <v>JJA 2016</v>
          </cell>
          <cell r="B33">
            <v>0.21526666666666663</v>
          </cell>
          <cell r="C33">
            <v>29.328499794006301</v>
          </cell>
        </row>
        <row r="34">
          <cell r="A34" t="str">
            <v>SON 2016</v>
          </cell>
          <cell r="B34">
            <v>0.16619999999999999</v>
          </cell>
          <cell r="C34">
            <v>29.845334053039497</v>
          </cell>
        </row>
        <row r="35">
          <cell r="A35" t="str">
            <v>DJF 2017</v>
          </cell>
          <cell r="B35">
            <v>0.12470000000000002</v>
          </cell>
          <cell r="C35">
            <v>28.5986668268839</v>
          </cell>
        </row>
        <row r="36">
          <cell r="A36" t="str">
            <v>MAM 2017</v>
          </cell>
          <cell r="B36">
            <v>9.5100000000000004E-2</v>
          </cell>
          <cell r="C36">
            <v>29.258667627970336</v>
          </cell>
        </row>
        <row r="37">
          <cell r="A37" t="str">
            <v>JJA 2017</v>
          </cell>
          <cell r="B37">
            <v>0.1089</v>
          </cell>
          <cell r="C37">
            <v>29.125333468119265</v>
          </cell>
        </row>
        <row r="38">
          <cell r="A38" t="str">
            <v>SON 2017</v>
          </cell>
          <cell r="B38">
            <v>8.0333333333333326E-2</v>
          </cell>
          <cell r="C38">
            <v>29.772833506266235</v>
          </cell>
        </row>
        <row r="39">
          <cell r="A39" t="str">
            <v>DJF 2018</v>
          </cell>
          <cell r="B39">
            <v>0.12570000000000001</v>
          </cell>
          <cell r="C39">
            <v>28.589166959126761</v>
          </cell>
        </row>
        <row r="40">
          <cell r="A40" t="str">
            <v>MAM 2018</v>
          </cell>
          <cell r="B40">
            <v>0.10389999999999999</v>
          </cell>
          <cell r="C40">
            <v>29.286500930786101</v>
          </cell>
        </row>
        <row r="41">
          <cell r="A41" t="str">
            <v>JJA 2018</v>
          </cell>
          <cell r="B41">
            <v>7.6600000000000001E-2</v>
          </cell>
          <cell r="C41">
            <v>29.072833697001069</v>
          </cell>
        </row>
        <row r="42">
          <cell r="A42" t="str">
            <v>SON 2018</v>
          </cell>
          <cell r="B42">
            <v>5.4933333333333334E-2</v>
          </cell>
          <cell r="C42">
            <v>29.690667470296166</v>
          </cell>
        </row>
        <row r="43">
          <cell r="A43" t="str">
            <v>DJF 2019</v>
          </cell>
          <cell r="B43">
            <v>5.2033333333333327E-2</v>
          </cell>
          <cell r="C43">
            <v>28.933667500813737</v>
          </cell>
        </row>
        <row r="44">
          <cell r="A44" t="str">
            <v>MAM 2019</v>
          </cell>
          <cell r="B44">
            <v>7.3799999999999991E-2</v>
          </cell>
          <cell r="C44">
            <v>29.572500546773231</v>
          </cell>
        </row>
        <row r="45">
          <cell r="A45" t="str">
            <v>JJA 2019</v>
          </cell>
          <cell r="B45">
            <v>4.1033333333333331E-2</v>
          </cell>
          <cell r="C45">
            <v>29.0691665013631</v>
          </cell>
        </row>
        <row r="46">
          <cell r="A46" t="str">
            <v>SON 2019</v>
          </cell>
          <cell r="B46">
            <v>-1.8733333333333334E-2</v>
          </cell>
          <cell r="C46">
            <v>29.664500236511163</v>
          </cell>
        </row>
        <row r="47">
          <cell r="A47" t="str">
            <v>DJF 2020</v>
          </cell>
          <cell r="B47">
            <v>-2.7999999999999982E-3</v>
          </cell>
          <cell r="C47">
            <v>28.722500483194967</v>
          </cell>
        </row>
        <row r="48">
          <cell r="A48" t="str">
            <v>MAM 2020</v>
          </cell>
          <cell r="B48">
            <v>0.1179</v>
          </cell>
          <cell r="C48">
            <v>29.5181674957275</v>
          </cell>
        </row>
        <row r="49">
          <cell r="A49" t="str">
            <v>JJA 2020</v>
          </cell>
          <cell r="B49">
            <v>0.15060000000000001</v>
          </cell>
          <cell r="C49">
            <v>29.344666798909468</v>
          </cell>
        </row>
        <row r="50">
          <cell r="A50" t="str">
            <v>SON 2020</v>
          </cell>
          <cell r="B50">
            <v>9.7133333333333335E-2</v>
          </cell>
          <cell r="C50">
            <v>29.760000864664665</v>
          </cell>
        </row>
      </sheetData>
      <sheetData sheetId="3">
        <row r="2">
          <cell r="Q2" t="str">
            <v>DJF</v>
          </cell>
        </row>
      </sheetData>
      <sheetData sheetId="4">
        <row r="1">
          <cell r="B1" t="str">
            <v>Annual SLA (meter)</v>
          </cell>
        </row>
        <row r="2">
          <cell r="A2">
            <v>2012</v>
          </cell>
          <cell r="B2">
            <v>8.7933333000000002E-2</v>
          </cell>
        </row>
        <row r="3">
          <cell r="A3">
            <v>2013</v>
          </cell>
          <cell r="B3">
            <v>0.12684166699999999</v>
          </cell>
        </row>
        <row r="4">
          <cell r="A4">
            <v>2014</v>
          </cell>
          <cell r="B4">
            <v>7.4883332999999996E-2</v>
          </cell>
        </row>
        <row r="5">
          <cell r="A5">
            <v>2015</v>
          </cell>
          <cell r="B5">
            <v>3.5874999999999997E-2</v>
          </cell>
        </row>
        <row r="6">
          <cell r="A6">
            <v>2016</v>
          </cell>
          <cell r="B6">
            <v>0.139891667</v>
          </cell>
        </row>
        <row r="7">
          <cell r="A7">
            <v>2017</v>
          </cell>
          <cell r="B7">
            <v>0.105316667</v>
          </cell>
        </row>
        <row r="8">
          <cell r="A8">
            <v>2018</v>
          </cell>
          <cell r="B8">
            <v>8.0641667E-2</v>
          </cell>
        </row>
        <row r="9">
          <cell r="A9">
            <v>2019</v>
          </cell>
          <cell r="B9">
            <v>2.7883333E-2</v>
          </cell>
        </row>
        <row r="10">
          <cell r="A10">
            <v>2020</v>
          </cell>
          <cell r="B10">
            <v>0.105258333</v>
          </cell>
        </row>
      </sheetData>
      <sheetData sheetId="5" refreshError="1"/>
      <sheetData sheetId="6" refreshError="1"/>
      <sheetData sheetId="7">
        <row r="1">
          <cell r="B1" t="str">
            <v>Monthly Climatology SST (°Celcius)</v>
          </cell>
        </row>
      </sheetData>
      <sheetData sheetId="8">
        <row r="1">
          <cell r="B1" t="str">
            <v>NINO 3.4</v>
          </cell>
          <cell r="C1" t="str">
            <v>DMI</v>
          </cell>
        </row>
        <row r="2">
          <cell r="A2" t="str">
            <v>DJF 2012</v>
          </cell>
          <cell r="B2">
            <v>-0.86</v>
          </cell>
          <cell r="C2">
            <v>-1.6E-2</v>
          </cell>
        </row>
        <row r="3">
          <cell r="A3" t="str">
            <v>MAM 2012</v>
          </cell>
          <cell r="B3">
            <v>-0.47</v>
          </cell>
          <cell r="C3">
            <v>-0.20499999999999999</v>
          </cell>
        </row>
        <row r="4">
          <cell r="A4" t="str">
            <v>JJA 2012</v>
          </cell>
          <cell r="B4">
            <v>0.25</v>
          </cell>
          <cell r="C4">
            <v>0.39966666666666667</v>
          </cell>
        </row>
        <row r="5">
          <cell r="A5" t="str">
            <v>SON 2012</v>
          </cell>
          <cell r="B5">
            <v>0.27</v>
          </cell>
          <cell r="C5">
            <v>0.15433333333333335</v>
          </cell>
        </row>
        <row r="6">
          <cell r="A6" t="str">
            <v>DJF 2013</v>
          </cell>
          <cell r="B6">
            <v>-0.43</v>
          </cell>
          <cell r="C6">
            <v>0.13066666666666668</v>
          </cell>
        </row>
        <row r="7">
          <cell r="A7" t="str">
            <v>MAM 2013</v>
          </cell>
          <cell r="B7">
            <v>-0.3</v>
          </cell>
          <cell r="C7">
            <v>-0.24</v>
          </cell>
        </row>
        <row r="8">
          <cell r="A8" t="str">
            <v>JJA 2013</v>
          </cell>
          <cell r="B8">
            <v>-0.4</v>
          </cell>
          <cell r="C8">
            <v>-0.29033333333333333</v>
          </cell>
        </row>
        <row r="9">
          <cell r="A9" t="str">
            <v>SON 2013</v>
          </cell>
          <cell r="B9">
            <v>-0.18</v>
          </cell>
          <cell r="C9">
            <v>-9.2999999999999985E-2</v>
          </cell>
        </row>
        <row r="10">
          <cell r="A10" t="str">
            <v>DJF 2014</v>
          </cell>
          <cell r="B10">
            <v>-0.42</v>
          </cell>
          <cell r="C10">
            <v>-1.6333333333333339E-2</v>
          </cell>
        </row>
        <row r="11">
          <cell r="A11" t="str">
            <v>MAM 2014</v>
          </cell>
          <cell r="B11">
            <v>0.04</v>
          </cell>
          <cell r="C11">
            <v>-0.10033333333333333</v>
          </cell>
        </row>
        <row r="12">
          <cell r="A12" t="str">
            <v>JJA 2014</v>
          </cell>
          <cell r="B12">
            <v>0.05</v>
          </cell>
          <cell r="C12">
            <v>-0.25433333333333336</v>
          </cell>
        </row>
        <row r="13">
          <cell r="A13" t="str">
            <v>SON 2014</v>
          </cell>
          <cell r="B13">
            <v>0.49</v>
          </cell>
          <cell r="C13">
            <v>1.9999999999999987E-3</v>
          </cell>
        </row>
        <row r="14">
          <cell r="A14" t="str">
            <v>DJF 2015</v>
          </cell>
          <cell r="B14">
            <v>0.55000000000000004</v>
          </cell>
          <cell r="C14">
            <v>-0.13299999999999998</v>
          </cell>
        </row>
        <row r="15">
          <cell r="A15" t="str">
            <v>MAM 2015</v>
          </cell>
          <cell r="B15">
            <v>0.7</v>
          </cell>
          <cell r="C15">
            <v>-3.0000000000000027E-3</v>
          </cell>
        </row>
        <row r="16">
          <cell r="A16" t="str">
            <v>JJA 2015</v>
          </cell>
          <cell r="B16">
            <v>1.52</v>
          </cell>
          <cell r="C16">
            <v>0.36266666666666669</v>
          </cell>
        </row>
        <row r="17">
          <cell r="A17" t="str">
            <v>SON 2015</v>
          </cell>
          <cell r="B17">
            <v>2.42</v>
          </cell>
          <cell r="C17">
            <v>0.37466666666666665</v>
          </cell>
        </row>
        <row r="18">
          <cell r="A18" t="str">
            <v>DJF 2016</v>
          </cell>
          <cell r="B18">
            <v>2.48</v>
          </cell>
          <cell r="C18">
            <v>0.14266666666666669</v>
          </cell>
        </row>
        <row r="19">
          <cell r="A19" t="str">
            <v>MAM 2016</v>
          </cell>
          <cell r="B19">
            <v>0.94</v>
          </cell>
          <cell r="C19">
            <v>7.9999999999999932E-3</v>
          </cell>
        </row>
        <row r="20">
          <cell r="A20" t="str">
            <v>JJA 2016</v>
          </cell>
          <cell r="B20">
            <v>-0.36</v>
          </cell>
          <cell r="C20">
            <v>-0.54833333333333334</v>
          </cell>
        </row>
        <row r="21">
          <cell r="A21" t="str">
            <v>SON 2016</v>
          </cell>
          <cell r="B21">
            <v>-0.69</v>
          </cell>
          <cell r="C21">
            <v>-0.39699999999999996</v>
          </cell>
        </row>
        <row r="22">
          <cell r="A22" t="str">
            <v>DJF 2017</v>
          </cell>
          <cell r="B22">
            <v>-0.34</v>
          </cell>
          <cell r="C22">
            <v>-9.8333333333333342E-2</v>
          </cell>
        </row>
        <row r="23">
          <cell r="A23" t="str">
            <v>MAM 2017</v>
          </cell>
          <cell r="B23">
            <v>0.2</v>
          </cell>
          <cell r="C23">
            <v>0.46399999999999997</v>
          </cell>
        </row>
        <row r="24">
          <cell r="A24" t="str">
            <v>JJA 2017</v>
          </cell>
          <cell r="B24">
            <v>0.14000000000000001</v>
          </cell>
          <cell r="C24">
            <v>0.43099999999999999</v>
          </cell>
        </row>
        <row r="25">
          <cell r="A25" t="str">
            <v>SON 2017</v>
          </cell>
          <cell r="B25">
            <v>-0.65</v>
          </cell>
          <cell r="C25">
            <v>0.11299999999999999</v>
          </cell>
        </row>
        <row r="26">
          <cell r="A26" t="str">
            <v>DJF 2018</v>
          </cell>
          <cell r="B26">
            <v>-0.92</v>
          </cell>
          <cell r="C26">
            <v>4.1333333333333326E-2</v>
          </cell>
        </row>
        <row r="27">
          <cell r="A27" t="str">
            <v>MAM 2018</v>
          </cell>
          <cell r="B27">
            <v>-0.5</v>
          </cell>
          <cell r="C27">
            <v>-2.7000000000000007E-2</v>
          </cell>
        </row>
        <row r="28">
          <cell r="A28" t="str">
            <v>JJA 2018</v>
          </cell>
          <cell r="B28">
            <v>0.09</v>
          </cell>
          <cell r="C28">
            <v>0.10999999999999999</v>
          </cell>
        </row>
        <row r="29">
          <cell r="A29" t="str">
            <v>SON 2018</v>
          </cell>
          <cell r="B29">
            <v>0.76</v>
          </cell>
          <cell r="C29">
            <v>0.59633333333333338</v>
          </cell>
        </row>
        <row r="30">
          <cell r="A30" t="str">
            <v>DJF 2019</v>
          </cell>
          <cell r="B30">
            <v>0.75</v>
          </cell>
          <cell r="C30">
            <v>0.37066666666666664</v>
          </cell>
        </row>
        <row r="31">
          <cell r="A31" t="str">
            <v>MAM 2019</v>
          </cell>
          <cell r="B31">
            <v>0.66</v>
          </cell>
          <cell r="C31">
            <v>0.34033333333333332</v>
          </cell>
        </row>
        <row r="32">
          <cell r="A32" t="str">
            <v>JJA 2019</v>
          </cell>
          <cell r="B32">
            <v>0.28000000000000003</v>
          </cell>
          <cell r="C32">
            <v>0.54599999999999993</v>
          </cell>
        </row>
        <row r="33">
          <cell r="A33" t="str">
            <v>SON 2019</v>
          </cell>
          <cell r="B33">
            <v>0.35</v>
          </cell>
          <cell r="C33">
            <v>0.89733333333333343</v>
          </cell>
        </row>
        <row r="34">
          <cell r="A34" t="str">
            <v>DJF 2020</v>
          </cell>
          <cell r="B34">
            <v>0.5</v>
          </cell>
          <cell r="C34">
            <v>0.15666666666666665</v>
          </cell>
        </row>
        <row r="35">
          <cell r="A35" t="str">
            <v>MAM 2020</v>
          </cell>
          <cell r="B35">
            <v>0.19</v>
          </cell>
          <cell r="C35">
            <v>0.10199999999999999</v>
          </cell>
        </row>
        <row r="36">
          <cell r="A36" t="str">
            <v>JJA 2020</v>
          </cell>
          <cell r="B36">
            <v>-0.41</v>
          </cell>
          <cell r="C36">
            <v>0.19699999999999998</v>
          </cell>
        </row>
        <row r="37">
          <cell r="A37" t="str">
            <v>SON 2020</v>
          </cell>
          <cell r="B37">
            <v>-1.17</v>
          </cell>
          <cell r="C37">
            <v>-3.2000000000000001E-2</v>
          </cell>
        </row>
      </sheetData>
      <sheetData sheetId="9" refreshError="1"/>
      <sheetData sheetId="10" refreshError="1"/>
      <sheetData sheetId="11">
        <row r="2">
          <cell r="B2" t="str">
            <v>SLA</v>
          </cell>
          <cell r="C2" t="str">
            <v>SST</v>
          </cell>
          <cell r="D2" t="str">
            <v>NINO 3.4</v>
          </cell>
          <cell r="E2" t="str">
            <v>DMI</v>
          </cell>
          <cell r="R2" t="str">
            <v>SLA</v>
          </cell>
          <cell r="S2" t="str">
            <v>NINO 3.4</v>
          </cell>
          <cell r="T2" t="str">
            <v>DMI</v>
          </cell>
        </row>
        <row r="3">
          <cell r="A3" t="str">
            <v>DJF 2012</v>
          </cell>
          <cell r="B3">
            <v>0.14924999999999999</v>
          </cell>
          <cell r="C3">
            <v>28.401250362396148</v>
          </cell>
          <cell r="D3">
            <v>-0.86</v>
          </cell>
          <cell r="E3">
            <v>-1.6E-2</v>
          </cell>
          <cell r="Q3" t="str">
            <v>DJF 2012</v>
          </cell>
          <cell r="R3">
            <v>0.14924999999999999</v>
          </cell>
          <cell r="S3">
            <v>-0.86</v>
          </cell>
          <cell r="T3">
            <v>-1.6E-2</v>
          </cell>
        </row>
        <row r="4">
          <cell r="A4" t="str">
            <v>MAM 2012</v>
          </cell>
          <cell r="B4">
            <v>0.15559999999999999</v>
          </cell>
          <cell r="C4">
            <v>29.309000968933066</v>
          </cell>
          <cell r="D4">
            <v>-0.47</v>
          </cell>
          <cell r="E4">
            <v>-0.20499999999999999</v>
          </cell>
          <cell r="Q4" t="str">
            <v>MAM 2012</v>
          </cell>
          <cell r="R4">
            <v>0.15559999999999999</v>
          </cell>
          <cell r="S4">
            <v>-0.47</v>
          </cell>
          <cell r="T4">
            <v>-0.20499999999999999</v>
          </cell>
        </row>
        <row r="5">
          <cell r="A5" t="str">
            <v>JJA 2012</v>
          </cell>
          <cell r="B5">
            <v>7.2366666666666662E-2</v>
          </cell>
          <cell r="C5">
            <v>29.118333498636833</v>
          </cell>
          <cell r="D5">
            <v>0.25</v>
          </cell>
          <cell r="E5">
            <v>0.39966666666666667</v>
          </cell>
          <cell r="Q5" t="str">
            <v>JJA 2012</v>
          </cell>
          <cell r="R5">
            <v>7.2366666666666662E-2</v>
          </cell>
          <cell r="S5">
            <v>0.25</v>
          </cell>
          <cell r="T5">
            <v>0.39966666666666667</v>
          </cell>
        </row>
        <row r="6">
          <cell r="A6" t="str">
            <v>SON 2012</v>
          </cell>
          <cell r="B6">
            <v>-1.5999999999999996E-3</v>
          </cell>
          <cell r="C6">
            <v>29.777167320251404</v>
          </cell>
          <cell r="D6">
            <v>0.27</v>
          </cell>
          <cell r="E6">
            <v>0.15433333333333335</v>
          </cell>
          <cell r="Q6" t="str">
            <v>SON 2012</v>
          </cell>
          <cell r="R6">
            <v>-1.5999999999999996E-3</v>
          </cell>
          <cell r="S6">
            <v>0.27</v>
          </cell>
          <cell r="T6">
            <v>0.15433333333333335</v>
          </cell>
        </row>
        <row r="7">
          <cell r="A7" t="str">
            <v>DJF 2013</v>
          </cell>
          <cell r="B7">
            <v>8.8633333333333342E-2</v>
          </cell>
          <cell r="C7">
            <v>28.6145000457763</v>
          </cell>
          <cell r="D7">
            <v>-0.43</v>
          </cell>
          <cell r="E7">
            <v>0.13066666666666668</v>
          </cell>
          <cell r="Q7" t="str">
            <v>DJF 2013</v>
          </cell>
          <cell r="R7">
            <v>8.8633333333333342E-2</v>
          </cell>
          <cell r="S7">
            <v>-0.43</v>
          </cell>
          <cell r="T7">
            <v>0.13066666666666668</v>
          </cell>
        </row>
        <row r="8">
          <cell r="A8" t="str">
            <v>MAM 2013</v>
          </cell>
          <cell r="B8">
            <v>0.16646666666666665</v>
          </cell>
          <cell r="C8">
            <v>29.251000722249302</v>
          </cell>
          <cell r="D8">
            <v>-0.3</v>
          </cell>
          <cell r="E8">
            <v>-0.24</v>
          </cell>
          <cell r="Q8" t="str">
            <v>MAM 2013</v>
          </cell>
          <cell r="R8">
            <v>0.16646666666666665</v>
          </cell>
          <cell r="S8">
            <v>-0.3</v>
          </cell>
          <cell r="T8">
            <v>-0.24</v>
          </cell>
        </row>
        <row r="9">
          <cell r="A9" t="str">
            <v>JJA 2013</v>
          </cell>
          <cell r="B9">
            <v>0.15889999999999999</v>
          </cell>
          <cell r="C9">
            <v>29.144333521525031</v>
          </cell>
          <cell r="D9">
            <v>-0.4</v>
          </cell>
          <cell r="E9">
            <v>-0.29033333333333333</v>
          </cell>
          <cell r="Q9" t="str">
            <v>JJA 2013</v>
          </cell>
          <cell r="R9">
            <v>0.15889999999999999</v>
          </cell>
          <cell r="S9">
            <v>-0.4</v>
          </cell>
          <cell r="T9">
            <v>-0.29033333333333333</v>
          </cell>
        </row>
        <row r="10">
          <cell r="A10" t="str">
            <v>SON 2013</v>
          </cell>
          <cell r="B10">
            <v>6.7933333333333332E-2</v>
          </cell>
          <cell r="C10">
            <v>29.785667419433537</v>
          </cell>
          <cell r="D10">
            <v>-0.18</v>
          </cell>
          <cell r="E10">
            <v>-9.2999999999999985E-2</v>
          </cell>
          <cell r="Q10" t="str">
            <v>SON 2013</v>
          </cell>
          <cell r="R10">
            <v>6.7933333333333332E-2</v>
          </cell>
          <cell r="S10">
            <v>-0.18</v>
          </cell>
          <cell r="T10">
            <v>-9.2999999999999985E-2</v>
          </cell>
        </row>
        <row r="11">
          <cell r="A11" t="str">
            <v>DJF 2014</v>
          </cell>
          <cell r="B11">
            <v>9.2900000000000024E-2</v>
          </cell>
          <cell r="C11">
            <v>28.533667246500567</v>
          </cell>
          <cell r="D11">
            <v>-0.42</v>
          </cell>
          <cell r="E11">
            <v>-1.6333333333333339E-2</v>
          </cell>
          <cell r="Q11" t="str">
            <v>DJF 2014</v>
          </cell>
          <cell r="R11">
            <v>9.2900000000000024E-2</v>
          </cell>
          <cell r="S11">
            <v>-0.42</v>
          </cell>
          <cell r="T11">
            <v>-1.6333333333333339E-2</v>
          </cell>
        </row>
        <row r="12">
          <cell r="A12" t="str">
            <v>MAM 2014</v>
          </cell>
          <cell r="B12">
            <v>8.2366666666666657E-2</v>
          </cell>
          <cell r="C12">
            <v>29.226333618164034</v>
          </cell>
          <cell r="D12">
            <v>0.04</v>
          </cell>
          <cell r="E12">
            <v>-0.10033333333333333</v>
          </cell>
          <cell r="Q12" t="str">
            <v>MAM 2014</v>
          </cell>
          <cell r="R12">
            <v>8.2366666666666657E-2</v>
          </cell>
          <cell r="S12">
            <v>0.04</v>
          </cell>
          <cell r="T12">
            <v>-0.10033333333333333</v>
          </cell>
        </row>
        <row r="13">
          <cell r="A13" t="str">
            <v>JJA 2014</v>
          </cell>
          <cell r="B13">
            <v>0.13043333333333332</v>
          </cell>
          <cell r="C13">
            <v>29.21650028228753</v>
          </cell>
          <cell r="D13">
            <v>0.05</v>
          </cell>
          <cell r="E13">
            <v>-0.25433333333333336</v>
          </cell>
          <cell r="Q13" t="str">
            <v>JJA 2014</v>
          </cell>
          <cell r="R13">
            <v>0.13043333333333332</v>
          </cell>
          <cell r="S13">
            <v>0.05</v>
          </cell>
          <cell r="T13">
            <v>-0.25433333333333336</v>
          </cell>
        </row>
        <row r="14">
          <cell r="A14" t="str">
            <v>SON 2014</v>
          </cell>
          <cell r="B14">
            <v>1.2499999999999999E-2</v>
          </cell>
          <cell r="C14">
            <v>29.703000704447401</v>
          </cell>
          <cell r="D14">
            <v>0.49</v>
          </cell>
          <cell r="E14">
            <v>1.9999999999999987E-3</v>
          </cell>
          <cell r="Q14" t="str">
            <v>SON 2014</v>
          </cell>
          <cell r="R14">
            <v>1.2499999999999999E-2</v>
          </cell>
          <cell r="S14">
            <v>0.49</v>
          </cell>
          <cell r="T14">
            <v>1.9999999999999987E-3</v>
          </cell>
        </row>
        <row r="15">
          <cell r="A15" t="str">
            <v>DJF 2015</v>
          </cell>
          <cell r="B15">
            <v>7.8666666666666676E-2</v>
          </cell>
          <cell r="C15">
            <v>28.631500562032034</v>
          </cell>
          <cell r="D15">
            <v>0.55000000000000004</v>
          </cell>
          <cell r="E15">
            <v>-0.13299999999999998</v>
          </cell>
          <cell r="Q15" t="str">
            <v>DJF 2015</v>
          </cell>
          <cell r="R15">
            <v>7.8666666666666676E-2</v>
          </cell>
          <cell r="S15">
            <v>0.55000000000000004</v>
          </cell>
          <cell r="T15">
            <v>-0.13299999999999998</v>
          </cell>
        </row>
        <row r="16">
          <cell r="A16" t="str">
            <v>MAM 2015</v>
          </cell>
          <cell r="B16">
            <v>6.5499999999999989E-2</v>
          </cell>
          <cell r="C16">
            <v>29.270167350769</v>
          </cell>
          <cell r="D16">
            <v>0.7</v>
          </cell>
          <cell r="E16">
            <v>-3.0000000000000027E-3</v>
          </cell>
          <cell r="Q16" t="str">
            <v>MAM 2015</v>
          </cell>
          <cell r="R16">
            <v>6.5499999999999989E-2</v>
          </cell>
          <cell r="S16">
            <v>0.7</v>
          </cell>
          <cell r="T16">
            <v>-3.0000000000000027E-3</v>
          </cell>
        </row>
        <row r="17">
          <cell r="A17" t="str">
            <v>JJA 2015</v>
          </cell>
          <cell r="B17">
            <v>5.0266666666666661E-2</v>
          </cell>
          <cell r="C17">
            <v>28.951000213623001</v>
          </cell>
          <cell r="D17">
            <v>1.52</v>
          </cell>
          <cell r="E17">
            <v>0.36266666666666669</v>
          </cell>
          <cell r="Q17" t="str">
            <v>JJA 2015</v>
          </cell>
          <cell r="R17">
            <v>5.0266666666666661E-2</v>
          </cell>
          <cell r="S17">
            <v>1.52</v>
          </cell>
          <cell r="T17">
            <v>0.36266666666666669</v>
          </cell>
        </row>
        <row r="18">
          <cell r="A18" t="str">
            <v>SON 2015</v>
          </cell>
          <cell r="B18">
            <v>-2.3433333333333334E-2</v>
          </cell>
          <cell r="C18">
            <v>29.579667727152469</v>
          </cell>
          <cell r="D18">
            <v>2.42</v>
          </cell>
          <cell r="E18">
            <v>0.37466666666666665</v>
          </cell>
          <cell r="Q18" t="str">
            <v>SON 2015</v>
          </cell>
          <cell r="R18">
            <v>-2.3433333333333334E-2</v>
          </cell>
          <cell r="S18">
            <v>2.42</v>
          </cell>
          <cell r="T18">
            <v>0.37466666666666665</v>
          </cell>
        </row>
        <row r="19">
          <cell r="A19" t="str">
            <v>DJF 2016</v>
          </cell>
          <cell r="B19">
            <v>2.9800000000000004E-2</v>
          </cell>
          <cell r="C19">
            <v>28.756167093912705</v>
          </cell>
          <cell r="D19">
            <v>2.48</v>
          </cell>
          <cell r="E19">
            <v>0.14266666666666669</v>
          </cell>
          <cell r="Q19" t="str">
            <v>DJF 2016</v>
          </cell>
          <cell r="R19">
            <v>2.9800000000000004E-2</v>
          </cell>
          <cell r="S19">
            <v>2.48</v>
          </cell>
          <cell r="T19">
            <v>0.14266666666666669</v>
          </cell>
        </row>
        <row r="20">
          <cell r="A20" t="str">
            <v>MAM 2016</v>
          </cell>
          <cell r="B20">
            <v>0.10210000000000001</v>
          </cell>
          <cell r="C20">
            <v>29.313500722249334</v>
          </cell>
          <cell r="D20">
            <v>0.94</v>
          </cell>
          <cell r="E20">
            <v>7.9999999999999932E-3</v>
          </cell>
          <cell r="Q20" t="str">
            <v>MAM 2016</v>
          </cell>
          <cell r="R20">
            <v>0.10210000000000001</v>
          </cell>
          <cell r="S20">
            <v>0.94</v>
          </cell>
          <cell r="T20">
            <v>7.9999999999999932E-3</v>
          </cell>
        </row>
        <row r="21">
          <cell r="A21" t="str">
            <v>JJA 2016</v>
          </cell>
          <cell r="B21">
            <v>0.21526666666666663</v>
          </cell>
          <cell r="C21">
            <v>29.328499794006301</v>
          </cell>
          <cell r="D21">
            <v>-0.36</v>
          </cell>
          <cell r="E21">
            <v>-0.54833333333333334</v>
          </cell>
          <cell r="Q21" t="str">
            <v>JJA 2016</v>
          </cell>
          <cell r="R21">
            <v>0.21526666666666663</v>
          </cell>
          <cell r="S21">
            <v>-0.36</v>
          </cell>
          <cell r="T21">
            <v>-0.54833333333333334</v>
          </cell>
        </row>
        <row r="22">
          <cell r="A22" t="str">
            <v>SON 2016</v>
          </cell>
          <cell r="B22">
            <v>0.16619999999999999</v>
          </cell>
          <cell r="C22">
            <v>29.845334053039497</v>
          </cell>
          <cell r="D22">
            <v>-0.69</v>
          </cell>
          <cell r="E22">
            <v>-0.39699999999999996</v>
          </cell>
          <cell r="Q22" t="str">
            <v>SON 2016</v>
          </cell>
          <cell r="R22">
            <v>0.16619999999999999</v>
          </cell>
          <cell r="S22">
            <v>-0.69</v>
          </cell>
          <cell r="T22">
            <v>-0.39699999999999996</v>
          </cell>
        </row>
        <row r="23">
          <cell r="A23" t="str">
            <v>DJF 2017</v>
          </cell>
          <cell r="B23">
            <v>0.12470000000000002</v>
          </cell>
          <cell r="C23">
            <v>28.5986668268839</v>
          </cell>
          <cell r="D23">
            <v>-0.34</v>
          </cell>
          <cell r="E23">
            <v>-9.8333333333333342E-2</v>
          </cell>
          <cell r="Q23" t="str">
            <v>DJF 2017</v>
          </cell>
          <cell r="R23">
            <v>0.12470000000000002</v>
          </cell>
          <cell r="S23">
            <v>-0.34</v>
          </cell>
          <cell r="T23">
            <v>-9.8333333333333342E-2</v>
          </cell>
        </row>
        <row r="24">
          <cell r="A24" t="str">
            <v>MAM 2017</v>
          </cell>
          <cell r="B24">
            <v>9.5100000000000004E-2</v>
          </cell>
          <cell r="C24">
            <v>29.258667627970336</v>
          </cell>
          <cell r="D24">
            <v>0.2</v>
          </cell>
          <cell r="E24">
            <v>0.46399999999999997</v>
          </cell>
          <cell r="Q24" t="str">
            <v>MAM 2017</v>
          </cell>
          <cell r="R24">
            <v>9.5100000000000004E-2</v>
          </cell>
          <cell r="S24">
            <v>0.2</v>
          </cell>
          <cell r="T24">
            <v>0.46399999999999997</v>
          </cell>
        </row>
        <row r="25">
          <cell r="A25" t="str">
            <v>JJA 2017</v>
          </cell>
          <cell r="B25">
            <v>0.1089</v>
          </cell>
          <cell r="C25">
            <v>29.125333468119265</v>
          </cell>
          <cell r="D25">
            <v>0.14000000000000001</v>
          </cell>
          <cell r="E25">
            <v>0.43099999999999999</v>
          </cell>
          <cell r="Q25" t="str">
            <v>JJA 2017</v>
          </cell>
          <cell r="R25">
            <v>0.1089</v>
          </cell>
          <cell r="S25">
            <v>0.14000000000000001</v>
          </cell>
          <cell r="T25">
            <v>0.43099999999999999</v>
          </cell>
        </row>
        <row r="26">
          <cell r="A26" t="str">
            <v>SON 2017</v>
          </cell>
          <cell r="B26">
            <v>8.0333333333333326E-2</v>
          </cell>
          <cell r="C26">
            <v>29.772833506266235</v>
          </cell>
          <cell r="D26">
            <v>-0.65</v>
          </cell>
          <cell r="E26">
            <v>0.11299999999999999</v>
          </cell>
          <cell r="Q26" t="str">
            <v>SON 2017</v>
          </cell>
          <cell r="R26">
            <v>8.0333333333333326E-2</v>
          </cell>
          <cell r="S26">
            <v>-0.65</v>
          </cell>
          <cell r="T26">
            <v>0.11299999999999999</v>
          </cell>
        </row>
        <row r="27">
          <cell r="A27" t="str">
            <v>DJF 2018</v>
          </cell>
          <cell r="B27">
            <v>0.12570000000000001</v>
          </cell>
          <cell r="C27">
            <v>28.589166959126761</v>
          </cell>
          <cell r="D27">
            <v>-0.92</v>
          </cell>
          <cell r="E27">
            <v>4.1333333333333326E-2</v>
          </cell>
          <cell r="Q27" t="str">
            <v>DJF 2018</v>
          </cell>
          <cell r="R27">
            <v>0.12570000000000001</v>
          </cell>
          <cell r="S27">
            <v>-0.92</v>
          </cell>
          <cell r="T27">
            <v>4.1333333333333326E-2</v>
          </cell>
        </row>
        <row r="28">
          <cell r="A28" t="str">
            <v>MAM 2018</v>
          </cell>
          <cell r="B28">
            <v>0.10389999999999999</v>
          </cell>
          <cell r="C28">
            <v>29.286500930786101</v>
          </cell>
          <cell r="D28">
            <v>-0.5</v>
          </cell>
          <cell r="E28">
            <v>-2.7000000000000007E-2</v>
          </cell>
          <cell r="Q28" t="str">
            <v>MAM 2018</v>
          </cell>
          <cell r="R28">
            <v>0.10389999999999999</v>
          </cell>
          <cell r="S28">
            <v>-0.5</v>
          </cell>
          <cell r="T28">
            <v>-2.7000000000000007E-2</v>
          </cell>
        </row>
        <row r="29">
          <cell r="A29" t="str">
            <v>JJA 2018</v>
          </cell>
          <cell r="B29">
            <v>7.6600000000000001E-2</v>
          </cell>
          <cell r="C29">
            <v>29.072833697001069</v>
          </cell>
          <cell r="D29">
            <v>0.09</v>
          </cell>
          <cell r="E29">
            <v>0.10999999999999999</v>
          </cell>
          <cell r="Q29" t="str">
            <v>JJA 2018</v>
          </cell>
          <cell r="R29">
            <v>7.6600000000000001E-2</v>
          </cell>
          <cell r="S29">
            <v>0.09</v>
          </cell>
          <cell r="T29">
            <v>0.10999999999999999</v>
          </cell>
        </row>
        <row r="30">
          <cell r="A30" t="str">
            <v>SON 2018</v>
          </cell>
          <cell r="B30">
            <v>5.4933333333333334E-2</v>
          </cell>
          <cell r="C30">
            <v>29.690667470296166</v>
          </cell>
          <cell r="D30">
            <v>0.76</v>
          </cell>
          <cell r="E30">
            <v>0.59633333333333338</v>
          </cell>
          <cell r="Q30" t="str">
            <v>SON 2018</v>
          </cell>
          <cell r="R30">
            <v>5.4933333333333334E-2</v>
          </cell>
          <cell r="S30">
            <v>0.76</v>
          </cell>
          <cell r="T30">
            <v>0.59633333333333338</v>
          </cell>
        </row>
        <row r="31">
          <cell r="A31" t="str">
            <v>DJF 2019</v>
          </cell>
          <cell r="B31">
            <v>5.2033333333333327E-2</v>
          </cell>
          <cell r="C31">
            <v>28.933667500813737</v>
          </cell>
          <cell r="D31">
            <v>0.75</v>
          </cell>
          <cell r="E31">
            <v>0.37066666666666664</v>
          </cell>
          <cell r="Q31" t="str">
            <v>DJF 2019</v>
          </cell>
          <cell r="R31">
            <v>5.2033333333333327E-2</v>
          </cell>
          <cell r="S31">
            <v>0.75</v>
          </cell>
          <cell r="T31">
            <v>0.37066666666666664</v>
          </cell>
        </row>
        <row r="32">
          <cell r="A32" t="str">
            <v>MAM 2019</v>
          </cell>
          <cell r="B32">
            <v>7.3799999999999991E-2</v>
          </cell>
          <cell r="C32">
            <v>29.572500546773231</v>
          </cell>
          <cell r="D32">
            <v>0.66</v>
          </cell>
          <cell r="E32">
            <v>0.34033333333333332</v>
          </cell>
          <cell r="Q32" t="str">
            <v>MAM 2019</v>
          </cell>
          <cell r="R32">
            <v>7.3799999999999991E-2</v>
          </cell>
          <cell r="S32">
            <v>0.66</v>
          </cell>
          <cell r="T32">
            <v>0.34033333333333332</v>
          </cell>
        </row>
        <row r="33">
          <cell r="A33" t="str">
            <v>JJA 2019</v>
          </cell>
          <cell r="B33">
            <v>4.1033333333333331E-2</v>
          </cell>
          <cell r="C33">
            <v>29.0691665013631</v>
          </cell>
          <cell r="D33">
            <v>0.28000000000000003</v>
          </cell>
          <cell r="E33">
            <v>0.54599999999999993</v>
          </cell>
          <cell r="Q33" t="str">
            <v>JJA 2019</v>
          </cell>
          <cell r="R33">
            <v>4.1033333333333331E-2</v>
          </cell>
          <cell r="S33">
            <v>0.28000000000000003</v>
          </cell>
          <cell r="T33">
            <v>0.54599999999999993</v>
          </cell>
        </row>
        <row r="34">
          <cell r="A34" t="str">
            <v>SON 2019</v>
          </cell>
          <cell r="B34">
            <v>-1.8733333333333334E-2</v>
          </cell>
          <cell r="C34">
            <v>29.664500236511163</v>
          </cell>
          <cell r="D34">
            <v>0.35</v>
          </cell>
          <cell r="E34">
            <v>0.89733333333333343</v>
          </cell>
          <cell r="Q34" t="str">
            <v>SON 2019</v>
          </cell>
          <cell r="R34">
            <v>-1.8733333333333334E-2</v>
          </cell>
          <cell r="S34">
            <v>0.35</v>
          </cell>
          <cell r="T34">
            <v>0.89733333333333343</v>
          </cell>
        </row>
        <row r="35">
          <cell r="A35" t="str">
            <v>DJF 2020</v>
          </cell>
          <cell r="B35">
            <v>-2.7999999999999982E-3</v>
          </cell>
          <cell r="C35">
            <v>28.722500483194967</v>
          </cell>
          <cell r="D35">
            <v>0.5</v>
          </cell>
          <cell r="E35">
            <v>0.15666666666666665</v>
          </cell>
          <cell r="Q35" t="str">
            <v>DJF 2020</v>
          </cell>
          <cell r="R35">
            <v>-2.7999999999999982E-3</v>
          </cell>
          <cell r="S35">
            <v>0.5</v>
          </cell>
          <cell r="T35">
            <v>0.15666666666666665</v>
          </cell>
        </row>
        <row r="36">
          <cell r="A36" t="str">
            <v>MAM 2020</v>
          </cell>
          <cell r="B36">
            <v>0.1179</v>
          </cell>
          <cell r="C36">
            <v>29.5181674957275</v>
          </cell>
          <cell r="D36">
            <v>0.19</v>
          </cell>
          <cell r="E36">
            <v>0.10199999999999999</v>
          </cell>
          <cell r="Q36" t="str">
            <v>MAM 2020</v>
          </cell>
          <cell r="R36">
            <v>0.1179</v>
          </cell>
          <cell r="S36">
            <v>0.19</v>
          </cell>
          <cell r="T36">
            <v>0.10199999999999999</v>
          </cell>
        </row>
        <row r="37">
          <cell r="A37" t="str">
            <v>JJA 2020</v>
          </cell>
          <cell r="B37">
            <v>0.15060000000000001</v>
          </cell>
          <cell r="C37">
            <v>29.344666798909468</v>
          </cell>
          <cell r="D37">
            <v>-0.41</v>
          </cell>
          <cell r="E37">
            <v>0.19699999999999998</v>
          </cell>
          <cell r="Q37" t="str">
            <v>JJA 2020</v>
          </cell>
          <cell r="R37">
            <v>0.15060000000000001</v>
          </cell>
          <cell r="S37">
            <v>-0.41</v>
          </cell>
          <cell r="T37">
            <v>0.19699999999999998</v>
          </cell>
        </row>
        <row r="38">
          <cell r="A38" t="str">
            <v>SON 2020</v>
          </cell>
          <cell r="B38">
            <v>9.7133333333333335E-2</v>
          </cell>
          <cell r="C38">
            <v>29.760000864664665</v>
          </cell>
          <cell r="D38">
            <v>-1.17</v>
          </cell>
          <cell r="E38">
            <v>-3.2000000000000001E-2</v>
          </cell>
          <cell r="Q38" t="str">
            <v>SON 2020</v>
          </cell>
          <cell r="R38">
            <v>9.7133333333333335E-2</v>
          </cell>
          <cell r="S38">
            <v>-1.17</v>
          </cell>
          <cell r="T38">
            <v>-3.2000000000000001E-2</v>
          </cell>
        </row>
        <row r="40">
          <cell r="B40" t="str">
            <v>SST</v>
          </cell>
          <cell r="C40" t="str">
            <v>NINO 3.4</v>
          </cell>
          <cell r="D40" t="str">
            <v>DMI</v>
          </cell>
        </row>
        <row r="41">
          <cell r="A41" t="str">
            <v>DJF 2012</v>
          </cell>
          <cell r="B41">
            <v>28.401250362396148</v>
          </cell>
          <cell r="C41">
            <v>-0.86</v>
          </cell>
          <cell r="D41">
            <v>-1.6E-2</v>
          </cell>
        </row>
        <row r="42">
          <cell r="A42" t="str">
            <v>MAM 2012</v>
          </cell>
          <cell r="B42">
            <v>29.309000968933066</v>
          </cell>
          <cell r="C42">
            <v>-0.47</v>
          </cell>
          <cell r="D42">
            <v>-0.20499999999999999</v>
          </cell>
        </row>
        <row r="43">
          <cell r="A43" t="str">
            <v>JJA 2012</v>
          </cell>
          <cell r="B43">
            <v>29.118333498636833</v>
          </cell>
          <cell r="C43">
            <v>0.25</v>
          </cell>
          <cell r="D43">
            <v>0.39966666666666667</v>
          </cell>
        </row>
        <row r="44">
          <cell r="A44" t="str">
            <v>SON 2012</v>
          </cell>
          <cell r="B44">
            <v>29.777167320251404</v>
          </cell>
          <cell r="C44">
            <v>0.27</v>
          </cell>
          <cell r="D44">
            <v>0.15433333333333335</v>
          </cell>
        </row>
        <row r="45">
          <cell r="A45" t="str">
            <v>DJF 2013</v>
          </cell>
          <cell r="B45">
            <v>28.6145000457763</v>
          </cell>
          <cell r="C45">
            <v>-0.43</v>
          </cell>
          <cell r="D45">
            <v>0.13066666666666668</v>
          </cell>
        </row>
        <row r="46">
          <cell r="A46" t="str">
            <v>MAM 2013</v>
          </cell>
          <cell r="B46">
            <v>29.251000722249302</v>
          </cell>
          <cell r="C46">
            <v>-0.3</v>
          </cell>
          <cell r="D46">
            <v>-0.24</v>
          </cell>
        </row>
        <row r="47">
          <cell r="A47" t="str">
            <v>JJA 2013</v>
          </cell>
          <cell r="B47">
            <v>29.144333521525031</v>
          </cell>
          <cell r="C47">
            <v>-0.4</v>
          </cell>
          <cell r="D47">
            <v>-0.29033333333333333</v>
          </cell>
        </row>
        <row r="48">
          <cell r="A48" t="str">
            <v>SON 2013</v>
          </cell>
          <cell r="B48">
            <v>29.785667419433537</v>
          </cell>
          <cell r="C48">
            <v>-0.18</v>
          </cell>
          <cell r="D48">
            <v>-9.2999999999999985E-2</v>
          </cell>
        </row>
        <row r="49">
          <cell r="A49" t="str">
            <v>DJF 2014</v>
          </cell>
          <cell r="B49">
            <v>28.533667246500567</v>
          </cell>
          <cell r="C49">
            <v>-0.42</v>
          </cell>
          <cell r="D49">
            <v>-1.6333333333333339E-2</v>
          </cell>
        </row>
        <row r="50">
          <cell r="A50" t="str">
            <v>MAM 2014</v>
          </cell>
          <cell r="B50">
            <v>29.226333618164034</v>
          </cell>
          <cell r="C50">
            <v>0.04</v>
          </cell>
          <cell r="D50">
            <v>-0.10033333333333333</v>
          </cell>
        </row>
        <row r="51">
          <cell r="A51" t="str">
            <v>JJA 2014</v>
          </cell>
          <cell r="B51">
            <v>29.21650028228753</v>
          </cell>
          <cell r="C51">
            <v>0.05</v>
          </cell>
          <cell r="D51">
            <v>-0.25433333333333336</v>
          </cell>
        </row>
        <row r="52">
          <cell r="A52" t="str">
            <v>SON 2014</v>
          </cell>
          <cell r="B52">
            <v>29.703000704447401</v>
          </cell>
          <cell r="C52">
            <v>0.49</v>
          </cell>
          <cell r="D52">
            <v>1.9999999999999987E-3</v>
          </cell>
        </row>
        <row r="53">
          <cell r="A53" t="str">
            <v>DJF 2015</v>
          </cell>
          <cell r="B53">
            <v>28.631500562032034</v>
          </cell>
          <cell r="C53">
            <v>0.55000000000000004</v>
          </cell>
          <cell r="D53">
            <v>-0.13299999999999998</v>
          </cell>
        </row>
        <row r="54">
          <cell r="A54" t="str">
            <v>MAM 2015</v>
          </cell>
          <cell r="B54">
            <v>29.270167350769</v>
          </cell>
          <cell r="C54">
            <v>0.7</v>
          </cell>
          <cell r="D54">
            <v>-3.0000000000000027E-3</v>
          </cell>
        </row>
        <row r="55">
          <cell r="A55" t="str">
            <v>JJA 2015</v>
          </cell>
          <cell r="B55">
            <v>28.951000213623001</v>
          </cell>
          <cell r="C55">
            <v>1.52</v>
          </cell>
          <cell r="D55">
            <v>0.36266666666666669</v>
          </cell>
        </row>
        <row r="56">
          <cell r="A56" t="str">
            <v>SON 2015</v>
          </cell>
          <cell r="B56">
            <v>29.579667727152469</v>
          </cell>
          <cell r="C56">
            <v>2.42</v>
          </cell>
          <cell r="D56">
            <v>0.37466666666666665</v>
          </cell>
        </row>
        <row r="57">
          <cell r="A57" t="str">
            <v>DJF 2016</v>
          </cell>
          <cell r="B57">
            <v>28.756167093912705</v>
          </cell>
          <cell r="C57">
            <v>2.48</v>
          </cell>
          <cell r="D57">
            <v>0.14266666666666669</v>
          </cell>
        </row>
        <row r="58">
          <cell r="A58" t="str">
            <v>MAM 2016</v>
          </cell>
          <cell r="B58">
            <v>29.313500722249334</v>
          </cell>
          <cell r="C58">
            <v>0.94</v>
          </cell>
          <cell r="D58">
            <v>7.9999999999999932E-3</v>
          </cell>
        </row>
        <row r="59">
          <cell r="A59" t="str">
            <v>JJA 2016</v>
          </cell>
          <cell r="B59">
            <v>29.328499794006301</v>
          </cell>
          <cell r="C59">
            <v>-0.36</v>
          </cell>
          <cell r="D59">
            <v>-0.54833333333333334</v>
          </cell>
        </row>
        <row r="60">
          <cell r="A60" t="str">
            <v>SON 2016</v>
          </cell>
          <cell r="B60">
            <v>29.845334053039497</v>
          </cell>
          <cell r="C60">
            <v>-0.69</v>
          </cell>
          <cell r="D60">
            <v>-0.39699999999999996</v>
          </cell>
        </row>
        <row r="61">
          <cell r="A61" t="str">
            <v>DJF 2017</v>
          </cell>
          <cell r="B61">
            <v>28.5986668268839</v>
          </cell>
          <cell r="C61">
            <v>-0.34</v>
          </cell>
          <cell r="D61">
            <v>-9.8333333333333342E-2</v>
          </cell>
        </row>
        <row r="62">
          <cell r="A62" t="str">
            <v>MAM 2017</v>
          </cell>
          <cell r="B62">
            <v>29.258667627970336</v>
          </cell>
          <cell r="C62">
            <v>0.2</v>
          </cell>
          <cell r="D62">
            <v>0.46399999999999997</v>
          </cell>
        </row>
        <row r="63">
          <cell r="A63" t="str">
            <v>JJA 2017</v>
          </cell>
          <cell r="B63">
            <v>29.125333468119265</v>
          </cell>
          <cell r="C63">
            <v>0.14000000000000001</v>
          </cell>
          <cell r="D63">
            <v>0.43099999999999999</v>
          </cell>
        </row>
        <row r="64">
          <cell r="A64" t="str">
            <v>SON 2017</v>
          </cell>
          <cell r="B64">
            <v>29.772833506266235</v>
          </cell>
          <cell r="C64">
            <v>-0.65</v>
          </cell>
          <cell r="D64">
            <v>0.11299999999999999</v>
          </cell>
        </row>
        <row r="65">
          <cell r="A65" t="str">
            <v>DJF 2018</v>
          </cell>
          <cell r="B65">
            <v>28.589166959126761</v>
          </cell>
          <cell r="C65">
            <v>-0.92</v>
          </cell>
          <cell r="D65">
            <v>4.1333333333333326E-2</v>
          </cell>
        </row>
        <row r="66">
          <cell r="A66" t="str">
            <v>MAM 2018</v>
          </cell>
          <cell r="B66">
            <v>29.286500930786101</v>
          </cell>
          <cell r="C66">
            <v>-0.5</v>
          </cell>
          <cell r="D66">
            <v>-2.7000000000000007E-2</v>
          </cell>
        </row>
        <row r="67">
          <cell r="A67" t="str">
            <v>JJA 2018</v>
          </cell>
          <cell r="B67">
            <v>29.072833697001069</v>
          </cell>
          <cell r="C67">
            <v>0.09</v>
          </cell>
          <cell r="D67">
            <v>0.10999999999999999</v>
          </cell>
        </row>
        <row r="68">
          <cell r="A68" t="str">
            <v>SON 2018</v>
          </cell>
          <cell r="B68">
            <v>29.690667470296166</v>
          </cell>
          <cell r="C68">
            <v>0.76</v>
          </cell>
          <cell r="D68">
            <v>0.59633333333333338</v>
          </cell>
        </row>
        <row r="69">
          <cell r="A69" t="str">
            <v>DJF 2019</v>
          </cell>
          <cell r="B69">
            <v>28.933667500813737</v>
          </cell>
          <cell r="C69">
            <v>0.75</v>
          </cell>
          <cell r="D69">
            <v>0.37066666666666664</v>
          </cell>
        </row>
        <row r="70">
          <cell r="A70" t="str">
            <v>MAM 2019</v>
          </cell>
          <cell r="B70">
            <v>29.572500546773231</v>
          </cell>
          <cell r="C70">
            <v>0.66</v>
          </cell>
          <cell r="D70">
            <v>0.34033333333333332</v>
          </cell>
        </row>
        <row r="71">
          <cell r="A71" t="str">
            <v>JJA 2019</v>
          </cell>
          <cell r="B71">
            <v>29.0691665013631</v>
          </cell>
          <cell r="C71">
            <v>0.28000000000000003</v>
          </cell>
          <cell r="D71">
            <v>0.54599999999999993</v>
          </cell>
        </row>
        <row r="72">
          <cell r="A72" t="str">
            <v>SON 2019</v>
          </cell>
          <cell r="B72">
            <v>29.664500236511163</v>
          </cell>
          <cell r="C72">
            <v>0.35</v>
          </cell>
          <cell r="D72">
            <v>0.89733333333333343</v>
          </cell>
        </row>
        <row r="73">
          <cell r="A73" t="str">
            <v>DJF 2020</v>
          </cell>
          <cell r="B73">
            <v>28.722500483194967</v>
          </cell>
          <cell r="C73">
            <v>0.5</v>
          </cell>
          <cell r="D73">
            <v>0.15666666666666665</v>
          </cell>
        </row>
        <row r="74">
          <cell r="A74" t="str">
            <v>MAM 2020</v>
          </cell>
          <cell r="B74">
            <v>29.5181674957275</v>
          </cell>
          <cell r="C74">
            <v>0.19</v>
          </cell>
          <cell r="D74">
            <v>0.10199999999999999</v>
          </cell>
        </row>
        <row r="75">
          <cell r="A75" t="str">
            <v>JJA 2020</v>
          </cell>
          <cell r="B75">
            <v>29.344666798909468</v>
          </cell>
          <cell r="C75">
            <v>-0.41</v>
          </cell>
          <cell r="D75">
            <v>0.19699999999999998</v>
          </cell>
        </row>
        <row r="76">
          <cell r="A76" t="str">
            <v>SON 2020</v>
          </cell>
          <cell r="B76">
            <v>29.760000864664665</v>
          </cell>
          <cell r="C76">
            <v>-1.17</v>
          </cell>
          <cell r="D76">
            <v>-3.2000000000000001E-2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 seasonal pertahun"/>
      <sheetName val="sla seasonal pertahun"/>
      <sheetName val="gabungan"/>
      <sheetName val="Lama Rob"/>
      <sheetName val="SLA pertahun"/>
      <sheetName val="SLA Bulanan"/>
      <sheetName val="SST Bulanan"/>
      <sheetName val="gabungan2"/>
      <sheetName val="ONI DMI"/>
      <sheetName val="sst anom"/>
      <sheetName val="DMI(IOD)"/>
      <sheetName val="ENSO(ONI)"/>
      <sheetName val="ENSO(X)"/>
    </sheetNames>
    <sheetDataSet>
      <sheetData sheetId="0">
        <row r="1">
          <cell r="B1" t="str">
            <v>DJF</v>
          </cell>
        </row>
      </sheetData>
      <sheetData sheetId="1">
        <row r="1">
          <cell r="B1" t="str">
            <v>DJF</v>
          </cell>
        </row>
      </sheetData>
      <sheetData sheetId="2">
        <row r="1">
          <cell r="B1" t="str">
            <v>SLA</v>
          </cell>
        </row>
      </sheetData>
      <sheetData sheetId="3">
        <row r="2">
          <cell r="Q2" t="str">
            <v>DJF</v>
          </cell>
          <cell r="R2">
            <v>27</v>
          </cell>
        </row>
        <row r="3">
          <cell r="Q3" t="str">
            <v>MAM</v>
          </cell>
          <cell r="R3">
            <v>15</v>
          </cell>
        </row>
        <row r="4">
          <cell r="Q4" t="str">
            <v>JJA</v>
          </cell>
          <cell r="R4">
            <v>14</v>
          </cell>
        </row>
        <row r="5">
          <cell r="Q5" t="str">
            <v>SON</v>
          </cell>
          <cell r="R5">
            <v>0</v>
          </cell>
        </row>
        <row r="7">
          <cell r="G7" t="str">
            <v>Jumlah Hari Rob</v>
          </cell>
        </row>
        <row r="8">
          <cell r="F8" t="str">
            <v>Jan</v>
          </cell>
          <cell r="G8">
            <v>11</v>
          </cell>
        </row>
        <row r="9">
          <cell r="F9" t="str">
            <v>Feb</v>
          </cell>
          <cell r="G9">
            <v>8</v>
          </cell>
        </row>
        <row r="10">
          <cell r="F10" t="str">
            <v>Maret</v>
          </cell>
          <cell r="G10">
            <v>2</v>
          </cell>
        </row>
        <row r="11">
          <cell r="F11" t="str">
            <v>Apr</v>
          </cell>
          <cell r="G11">
            <v>1</v>
          </cell>
        </row>
        <row r="12">
          <cell r="F12" t="str">
            <v>Mei</v>
          </cell>
          <cell r="G12">
            <v>13</v>
          </cell>
        </row>
        <row r="13">
          <cell r="F13" t="str">
            <v>Jun</v>
          </cell>
          <cell r="G13">
            <v>11</v>
          </cell>
        </row>
        <row r="14">
          <cell r="F14" t="str">
            <v>Jul</v>
          </cell>
          <cell r="G14">
            <v>3</v>
          </cell>
        </row>
        <row r="15">
          <cell r="F15" t="str">
            <v>Agu</v>
          </cell>
          <cell r="G15">
            <v>0</v>
          </cell>
        </row>
        <row r="16">
          <cell r="F16" t="str">
            <v>Sep</v>
          </cell>
          <cell r="G16">
            <v>0</v>
          </cell>
        </row>
        <row r="17">
          <cell r="F17" t="str">
            <v>Okt</v>
          </cell>
          <cell r="G17">
            <v>0</v>
          </cell>
        </row>
        <row r="18">
          <cell r="F18" t="str">
            <v>Nov</v>
          </cell>
          <cell r="G18">
            <v>0</v>
          </cell>
        </row>
        <row r="19">
          <cell r="F19" t="str">
            <v>Des</v>
          </cell>
          <cell r="G19">
            <v>8</v>
          </cell>
        </row>
        <row r="38">
          <cell r="B38" t="str">
            <v>Jumlah hari rob</v>
          </cell>
          <cell r="M38" t="str">
            <v>Jumlah hari rob</v>
          </cell>
        </row>
        <row r="39">
          <cell r="A39">
            <v>2012</v>
          </cell>
          <cell r="B39">
            <v>1</v>
          </cell>
          <cell r="L39" t="str">
            <v>DJF 2012</v>
          </cell>
          <cell r="M39">
            <v>0</v>
          </cell>
        </row>
        <row r="40">
          <cell r="A40">
            <v>2013</v>
          </cell>
          <cell r="B40">
            <v>7</v>
          </cell>
          <cell r="L40" t="str">
            <v>MAM 2012</v>
          </cell>
          <cell r="M40">
            <v>1</v>
          </cell>
        </row>
        <row r="41">
          <cell r="A41">
            <v>2014</v>
          </cell>
          <cell r="B41">
            <v>6</v>
          </cell>
          <cell r="L41" t="str">
            <v>JJA 2012</v>
          </cell>
          <cell r="M41">
            <v>0</v>
          </cell>
        </row>
        <row r="42">
          <cell r="A42">
            <v>2015</v>
          </cell>
          <cell r="B42">
            <v>1</v>
          </cell>
          <cell r="L42" t="str">
            <v>SON 2012</v>
          </cell>
          <cell r="M42">
            <v>0</v>
          </cell>
        </row>
        <row r="43">
          <cell r="A43">
            <v>2016</v>
          </cell>
          <cell r="B43">
            <v>11</v>
          </cell>
          <cell r="L43" t="str">
            <v>DJF 2013</v>
          </cell>
          <cell r="M43">
            <v>3</v>
          </cell>
        </row>
        <row r="44">
          <cell r="A44">
            <v>2017</v>
          </cell>
          <cell r="B44">
            <v>8</v>
          </cell>
          <cell r="L44" t="str">
            <v>MAM 2013</v>
          </cell>
          <cell r="M44">
            <v>2</v>
          </cell>
        </row>
        <row r="45">
          <cell r="A45">
            <v>2018</v>
          </cell>
          <cell r="B45">
            <v>17</v>
          </cell>
          <cell r="L45" t="str">
            <v>JJA 2013</v>
          </cell>
          <cell r="M45">
            <v>2</v>
          </cell>
        </row>
        <row r="46">
          <cell r="A46">
            <v>2019</v>
          </cell>
          <cell r="B46">
            <v>2</v>
          </cell>
          <cell r="L46" t="str">
            <v>SON 2013</v>
          </cell>
          <cell r="M46">
            <v>0</v>
          </cell>
        </row>
        <row r="47">
          <cell r="A47">
            <v>2020</v>
          </cell>
          <cell r="B47">
            <v>4</v>
          </cell>
          <cell r="L47" t="str">
            <v>DJF 2014</v>
          </cell>
          <cell r="M47">
            <v>6</v>
          </cell>
        </row>
        <row r="48">
          <cell r="L48" t="str">
            <v>MAM 2014</v>
          </cell>
          <cell r="M48">
            <v>0</v>
          </cell>
        </row>
        <row r="49">
          <cell r="L49" t="str">
            <v>JJA 2014</v>
          </cell>
          <cell r="M49">
            <v>0</v>
          </cell>
        </row>
        <row r="50">
          <cell r="L50" t="str">
            <v>SON 2014</v>
          </cell>
          <cell r="M50">
            <v>0</v>
          </cell>
        </row>
        <row r="51">
          <cell r="L51" t="str">
            <v>DJF 2015</v>
          </cell>
          <cell r="M51">
            <v>1</v>
          </cell>
        </row>
        <row r="52">
          <cell r="L52" t="str">
            <v>MAM 2015</v>
          </cell>
          <cell r="M52">
            <v>0</v>
          </cell>
        </row>
        <row r="53">
          <cell r="L53" t="str">
            <v>JJA 2015</v>
          </cell>
          <cell r="M53">
            <v>0</v>
          </cell>
        </row>
        <row r="54">
          <cell r="L54" t="str">
            <v>SON 2015</v>
          </cell>
          <cell r="M54">
            <v>0</v>
          </cell>
        </row>
        <row r="55">
          <cell r="L55" t="str">
            <v>DJF 2016</v>
          </cell>
          <cell r="M55">
            <v>0</v>
          </cell>
        </row>
        <row r="56">
          <cell r="L56" t="str">
            <v>MAM 2016</v>
          </cell>
          <cell r="M56">
            <v>3</v>
          </cell>
        </row>
        <row r="57">
          <cell r="L57" t="str">
            <v>JJA 2016</v>
          </cell>
          <cell r="M57">
            <v>8</v>
          </cell>
        </row>
        <row r="58">
          <cell r="L58" t="str">
            <v>SON 2016</v>
          </cell>
          <cell r="M58">
            <v>0</v>
          </cell>
        </row>
        <row r="59">
          <cell r="L59" t="str">
            <v>DJF 2017</v>
          </cell>
          <cell r="M59">
            <v>0</v>
          </cell>
        </row>
        <row r="60">
          <cell r="L60" t="str">
            <v>MAM 2017</v>
          </cell>
          <cell r="M60">
            <v>0</v>
          </cell>
        </row>
        <row r="61">
          <cell r="L61" t="str">
            <v>JJA 2017</v>
          </cell>
          <cell r="M61">
            <v>4</v>
          </cell>
        </row>
        <row r="62">
          <cell r="L62" t="str">
            <v>SON 2017</v>
          </cell>
          <cell r="M62">
            <v>0</v>
          </cell>
        </row>
        <row r="63">
          <cell r="L63" t="str">
            <v>DJF 2018</v>
          </cell>
          <cell r="M63">
            <v>13</v>
          </cell>
        </row>
        <row r="64">
          <cell r="L64" t="str">
            <v>MAM 2018</v>
          </cell>
          <cell r="M64">
            <v>8</v>
          </cell>
        </row>
        <row r="65">
          <cell r="L65" t="str">
            <v>JJA 2018</v>
          </cell>
          <cell r="M65">
            <v>0</v>
          </cell>
        </row>
        <row r="66">
          <cell r="L66" t="str">
            <v>SON 2018</v>
          </cell>
          <cell r="M66">
            <v>0</v>
          </cell>
        </row>
        <row r="67">
          <cell r="L67" t="str">
            <v>DJF 2019</v>
          </cell>
          <cell r="M67">
            <v>0</v>
          </cell>
        </row>
        <row r="68">
          <cell r="L68" t="str">
            <v>MAM 2019</v>
          </cell>
          <cell r="M68">
            <v>2</v>
          </cell>
        </row>
        <row r="69">
          <cell r="L69" t="str">
            <v>JJA 2019</v>
          </cell>
          <cell r="M69">
            <v>0</v>
          </cell>
        </row>
        <row r="70">
          <cell r="L70" t="str">
            <v>SON 2019</v>
          </cell>
          <cell r="M70">
            <v>0</v>
          </cell>
        </row>
        <row r="71">
          <cell r="L71" t="str">
            <v>DJF 2020</v>
          </cell>
          <cell r="M71">
            <v>0</v>
          </cell>
        </row>
        <row r="72">
          <cell r="L72" t="str">
            <v>MAM 2020</v>
          </cell>
          <cell r="M72">
            <v>0</v>
          </cell>
        </row>
        <row r="73">
          <cell r="L73" t="str">
            <v>JJA 2020</v>
          </cell>
          <cell r="M73">
            <v>0</v>
          </cell>
        </row>
        <row r="74">
          <cell r="L74" t="str">
            <v>SON 2020</v>
          </cell>
          <cell r="M74">
            <v>0</v>
          </cell>
        </row>
      </sheetData>
      <sheetData sheetId="4">
        <row r="1">
          <cell r="B1" t="str">
            <v>Annual SLA (meter)</v>
          </cell>
        </row>
      </sheetData>
      <sheetData sheetId="5">
        <row r="1">
          <cell r="B1" t="str">
            <v>Monthly Climatology SLA (meter)</v>
          </cell>
        </row>
      </sheetData>
      <sheetData sheetId="6">
        <row r="1">
          <cell r="B1" t="str">
            <v>Monthly Climatology SST (°Celcius)</v>
          </cell>
        </row>
      </sheetData>
      <sheetData sheetId="7">
        <row r="1">
          <cell r="B1" t="str">
            <v>Monthly Climatology SST (°Celcius)</v>
          </cell>
        </row>
      </sheetData>
      <sheetData sheetId="8">
        <row r="1">
          <cell r="B1" t="str">
            <v>NINO 3.4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06F4-351E-4251-8891-13C6004D5488}">
  <dimension ref="A3:P40"/>
  <sheetViews>
    <sheetView topLeftCell="E1" zoomScale="80" workbookViewId="0">
      <selection activeCell="B4" sqref="B4:B39"/>
    </sheetView>
  </sheetViews>
  <sheetFormatPr defaultRowHeight="14.25" x14ac:dyDescent="0.45"/>
  <cols>
    <col min="1" max="1" width="13.59765625" customWidth="1"/>
    <col min="9" max="9" width="14.265625" bestFit="1" customWidth="1"/>
    <col min="10" max="10" width="16.06640625" bestFit="1" customWidth="1"/>
  </cols>
  <sheetData>
    <row r="3" spans="1:16" x14ac:dyDescent="0.45">
      <c r="A3" s="24" t="s">
        <v>6</v>
      </c>
      <c r="B3" s="25" t="s">
        <v>0</v>
      </c>
      <c r="C3" s="26" t="s">
        <v>1</v>
      </c>
      <c r="F3" s="7"/>
      <c r="G3" s="7"/>
      <c r="H3" s="7"/>
    </row>
    <row r="4" spans="1:16" x14ac:dyDescent="0.45">
      <c r="A4" t="s">
        <v>8</v>
      </c>
      <c r="B4" s="1">
        <v>14.924999999999999</v>
      </c>
      <c r="C4" s="1">
        <v>28.401250362396148</v>
      </c>
      <c r="F4" s="7"/>
      <c r="G4" s="7"/>
      <c r="H4" s="7"/>
      <c r="P4" s="25" t="s">
        <v>130</v>
      </c>
    </row>
    <row r="5" spans="1:16" x14ac:dyDescent="0.45">
      <c r="A5" t="s">
        <v>10</v>
      </c>
      <c r="B5" s="1">
        <v>15.559999999999999</v>
      </c>
      <c r="C5" s="1">
        <v>29.309000968933066</v>
      </c>
      <c r="F5" s="7"/>
      <c r="G5" s="7"/>
      <c r="H5" s="7"/>
      <c r="P5" s="1">
        <v>0.14924999999999999</v>
      </c>
    </row>
    <row r="6" spans="1:16" x14ac:dyDescent="0.45">
      <c r="A6" t="s">
        <v>12</v>
      </c>
      <c r="B6" s="1">
        <v>7.2366666666666664</v>
      </c>
      <c r="C6" s="1">
        <v>29.118333498636833</v>
      </c>
      <c r="F6" s="7"/>
      <c r="G6" s="7"/>
      <c r="H6" s="7"/>
      <c r="P6" s="1">
        <v>0.15559999999999999</v>
      </c>
    </row>
    <row r="7" spans="1:16" x14ac:dyDescent="0.45">
      <c r="A7" t="s">
        <v>14</v>
      </c>
      <c r="B7" s="1">
        <v>-0.15999999999999998</v>
      </c>
      <c r="C7" s="1">
        <v>29.777167320251404</v>
      </c>
      <c r="F7" s="7"/>
      <c r="G7" s="7"/>
      <c r="H7" s="7"/>
      <c r="P7" s="1">
        <v>7.2366666666666662E-2</v>
      </c>
    </row>
    <row r="8" spans="1:16" x14ac:dyDescent="0.45">
      <c r="A8" t="s">
        <v>15</v>
      </c>
      <c r="B8" s="1">
        <v>8.8633333333333333</v>
      </c>
      <c r="C8" s="1">
        <v>28.6145000457763</v>
      </c>
      <c r="F8" s="7"/>
      <c r="G8" s="7"/>
      <c r="H8" s="7"/>
      <c r="P8" s="1">
        <v>-1.5999999999999996E-3</v>
      </c>
    </row>
    <row r="9" spans="1:16" x14ac:dyDescent="0.45">
      <c r="A9" t="s">
        <v>17</v>
      </c>
      <c r="B9" s="1">
        <v>16.646666666666665</v>
      </c>
      <c r="C9" s="1">
        <v>29.251000722249302</v>
      </c>
      <c r="F9" s="7"/>
      <c r="G9" s="7"/>
      <c r="H9" s="7"/>
      <c r="P9" s="1">
        <v>8.8633333333333342E-2</v>
      </c>
    </row>
    <row r="10" spans="1:16" x14ac:dyDescent="0.45">
      <c r="A10" t="s">
        <v>18</v>
      </c>
      <c r="B10" s="1">
        <v>15.889999999999999</v>
      </c>
      <c r="C10" s="1">
        <v>29.144333521525031</v>
      </c>
      <c r="F10" s="7"/>
      <c r="G10" s="7"/>
      <c r="H10" s="7"/>
      <c r="P10" s="1">
        <v>0.16646666666666665</v>
      </c>
    </row>
    <row r="11" spans="1:16" x14ac:dyDescent="0.45">
      <c r="A11" t="s">
        <v>19</v>
      </c>
      <c r="B11" s="1">
        <v>6.793333333333333</v>
      </c>
      <c r="C11" s="1">
        <v>29.785667419433537</v>
      </c>
      <c r="F11" s="7"/>
      <c r="G11" s="7"/>
      <c r="H11" s="7"/>
      <c r="P11" s="1">
        <v>0.15889999999999999</v>
      </c>
    </row>
    <row r="12" spans="1:16" x14ac:dyDescent="0.45">
      <c r="A12" t="s">
        <v>21</v>
      </c>
      <c r="B12" s="1">
        <v>9.2900000000000027</v>
      </c>
      <c r="C12" s="1">
        <v>28.533667246500567</v>
      </c>
      <c r="F12" s="7"/>
      <c r="G12" s="7"/>
      <c r="H12" s="7"/>
      <c r="P12" s="1">
        <v>6.7933333333333332E-2</v>
      </c>
    </row>
    <row r="13" spans="1:16" x14ac:dyDescent="0.45">
      <c r="A13" t="s">
        <v>22</v>
      </c>
      <c r="B13" s="1">
        <v>8.2366666666666664</v>
      </c>
      <c r="C13" s="1">
        <v>29.226333618164034</v>
      </c>
      <c r="F13" s="7"/>
      <c r="G13" s="7"/>
      <c r="H13" s="7"/>
      <c r="P13" s="1">
        <v>9.2900000000000024E-2</v>
      </c>
    </row>
    <row r="14" spans="1:16" x14ac:dyDescent="0.45">
      <c r="A14" t="s">
        <v>24</v>
      </c>
      <c r="B14" s="1">
        <v>13.043333333333331</v>
      </c>
      <c r="C14" s="1">
        <v>29.21650028228753</v>
      </c>
      <c r="F14" s="7"/>
      <c r="G14" s="7"/>
      <c r="H14" s="7"/>
      <c r="P14" s="1">
        <v>8.2366666666666657E-2</v>
      </c>
    </row>
    <row r="15" spans="1:16" x14ac:dyDescent="0.45">
      <c r="A15" t="s">
        <v>25</v>
      </c>
      <c r="B15" s="1">
        <v>1.25</v>
      </c>
      <c r="C15" s="1">
        <v>29.703000704447401</v>
      </c>
      <c r="F15" s="7"/>
      <c r="G15" s="7"/>
      <c r="H15" s="7"/>
      <c r="P15" s="1">
        <v>0.13043333333333332</v>
      </c>
    </row>
    <row r="16" spans="1:16" x14ac:dyDescent="0.45">
      <c r="A16" t="s">
        <v>26</v>
      </c>
      <c r="B16" s="1">
        <v>7.866666666666668</v>
      </c>
      <c r="C16" s="1">
        <v>28.631500562032034</v>
      </c>
      <c r="F16" s="7"/>
      <c r="G16" s="7"/>
      <c r="H16" s="7"/>
      <c r="P16" s="1">
        <v>1.2499999999999999E-2</v>
      </c>
    </row>
    <row r="17" spans="1:16" x14ac:dyDescent="0.45">
      <c r="A17" t="s">
        <v>27</v>
      </c>
      <c r="B17" s="1">
        <v>6.5499999999999989</v>
      </c>
      <c r="C17" s="1">
        <v>29.270167350769</v>
      </c>
      <c r="F17" s="7"/>
      <c r="G17" s="7"/>
      <c r="H17" s="7"/>
      <c r="P17" s="1">
        <v>7.8666666666666676E-2</v>
      </c>
    </row>
    <row r="18" spans="1:16" ht="14.65" thickBot="1" x14ac:dyDescent="0.5">
      <c r="A18" t="s">
        <v>29</v>
      </c>
      <c r="B18" s="1">
        <v>5.0266666666666664</v>
      </c>
      <c r="C18" s="1">
        <v>28.951000213623001</v>
      </c>
      <c r="F18" s="7"/>
      <c r="G18" s="7"/>
      <c r="H18" s="7"/>
      <c r="P18" s="1">
        <v>6.5499999999999989E-2</v>
      </c>
    </row>
    <row r="19" spans="1:16" x14ac:dyDescent="0.45">
      <c r="A19" t="s">
        <v>30</v>
      </c>
      <c r="B19" s="1">
        <v>-2.3433333333333333</v>
      </c>
      <c r="C19" s="1">
        <v>29.579667727152469</v>
      </c>
      <c r="E19" s="39"/>
      <c r="F19" s="39" t="s">
        <v>0</v>
      </c>
      <c r="G19" s="39" t="s">
        <v>1</v>
      </c>
      <c r="H19" s="7"/>
      <c r="I19" s="37" t="s">
        <v>95</v>
      </c>
      <c r="J19" s="40" t="s">
        <v>96</v>
      </c>
      <c r="P19" s="1">
        <v>5.0266666666666661E-2</v>
      </c>
    </row>
    <row r="20" spans="1:16" x14ac:dyDescent="0.45">
      <c r="A20" t="s">
        <v>31</v>
      </c>
      <c r="B20" s="1">
        <v>2.9800000000000004</v>
      </c>
      <c r="C20" s="1">
        <v>28.756167093912705</v>
      </c>
      <c r="E20" t="s">
        <v>0</v>
      </c>
      <c r="F20">
        <v>1</v>
      </c>
      <c r="I20" s="15" t="s">
        <v>97</v>
      </c>
      <c r="J20" s="15" t="s">
        <v>102</v>
      </c>
      <c r="P20" s="1">
        <v>-2.3433333333333334E-2</v>
      </c>
    </row>
    <row r="21" spans="1:16" ht="14.65" thickBot="1" x14ac:dyDescent="0.5">
      <c r="A21" t="s">
        <v>32</v>
      </c>
      <c r="B21" s="1">
        <v>10.210000000000001</v>
      </c>
      <c r="C21" s="1">
        <v>29.313500722249334</v>
      </c>
      <c r="E21" s="38" t="s">
        <v>1</v>
      </c>
      <c r="F21" s="38">
        <v>-0.14278367656606164</v>
      </c>
      <c r="G21" s="38">
        <v>1</v>
      </c>
      <c r="I21" s="15" t="s">
        <v>98</v>
      </c>
      <c r="J21" s="15" t="s">
        <v>103</v>
      </c>
      <c r="P21" s="1">
        <v>2.9800000000000004E-2</v>
      </c>
    </row>
    <row r="22" spans="1:16" x14ac:dyDescent="0.45">
      <c r="A22" t="s">
        <v>33</v>
      </c>
      <c r="B22" s="1">
        <v>21.526666666666664</v>
      </c>
      <c r="C22" s="1">
        <v>29.328499794006301</v>
      </c>
      <c r="I22" s="15" t="s">
        <v>99</v>
      </c>
      <c r="J22" s="15" t="s">
        <v>104</v>
      </c>
      <c r="P22" s="1">
        <v>0.10210000000000001</v>
      </c>
    </row>
    <row r="23" spans="1:16" x14ac:dyDescent="0.45">
      <c r="A23" t="s">
        <v>34</v>
      </c>
      <c r="B23" s="1">
        <v>16.619999999999997</v>
      </c>
      <c r="C23" s="1">
        <v>29.845334053039497</v>
      </c>
      <c r="I23" s="15" t="s">
        <v>100</v>
      </c>
      <c r="J23" s="15" t="s">
        <v>105</v>
      </c>
      <c r="P23" s="1">
        <v>0.21526666666666663</v>
      </c>
    </row>
    <row r="24" spans="1:16" x14ac:dyDescent="0.45">
      <c r="A24" t="s">
        <v>35</v>
      </c>
      <c r="B24" s="1">
        <v>12.470000000000002</v>
      </c>
      <c r="C24" s="1">
        <v>28.5986668268839</v>
      </c>
      <c r="I24" s="15" t="s">
        <v>101</v>
      </c>
      <c r="J24" s="15" t="s">
        <v>106</v>
      </c>
      <c r="P24" s="1">
        <v>0.16619999999999999</v>
      </c>
    </row>
    <row r="25" spans="1:16" x14ac:dyDescent="0.45">
      <c r="A25" t="s">
        <v>36</v>
      </c>
      <c r="B25" s="1">
        <v>9.51</v>
      </c>
      <c r="C25" s="1">
        <v>29.258667627970336</v>
      </c>
      <c r="P25" s="1">
        <v>0.12470000000000002</v>
      </c>
    </row>
    <row r="26" spans="1:16" ht="14.65" thickBot="1" x14ac:dyDescent="0.5">
      <c r="A26" t="s">
        <v>37</v>
      </c>
      <c r="B26" s="1">
        <v>10.89</v>
      </c>
      <c r="C26" s="1">
        <v>29.125333468119265</v>
      </c>
      <c r="P26" s="1">
        <v>9.5100000000000004E-2</v>
      </c>
    </row>
    <row r="27" spans="1:16" x14ac:dyDescent="0.45">
      <c r="A27" t="s">
        <v>38</v>
      </c>
      <c r="B27" s="1">
        <v>8.0333333333333332</v>
      </c>
      <c r="C27" s="1">
        <v>29.772833506266235</v>
      </c>
      <c r="E27" s="39"/>
      <c r="F27" s="39"/>
      <c r="G27" s="39"/>
      <c r="P27" s="1">
        <v>0.1089</v>
      </c>
    </row>
    <row r="28" spans="1:16" x14ac:dyDescent="0.45">
      <c r="A28" t="s">
        <v>39</v>
      </c>
      <c r="B28" s="1">
        <v>12.57</v>
      </c>
      <c r="C28" s="1">
        <v>28.589166959126761</v>
      </c>
      <c r="P28" s="1">
        <v>8.0333333333333326E-2</v>
      </c>
    </row>
    <row r="29" spans="1:16" ht="14.65" thickBot="1" x14ac:dyDescent="0.5">
      <c r="A29" t="s">
        <v>40</v>
      </c>
      <c r="B29" s="1">
        <v>10.389999999999999</v>
      </c>
      <c r="C29" s="1">
        <v>29.286500930786101</v>
      </c>
      <c r="E29" s="38"/>
      <c r="F29" s="38"/>
      <c r="G29" s="38"/>
      <c r="P29" s="1">
        <v>0.12570000000000001</v>
      </c>
    </row>
    <row r="30" spans="1:16" x14ac:dyDescent="0.45">
      <c r="A30" t="s">
        <v>41</v>
      </c>
      <c r="B30" s="1">
        <v>7.66</v>
      </c>
      <c r="C30" s="1">
        <v>29.072833697001069</v>
      </c>
      <c r="P30" s="1">
        <v>0.10389999999999999</v>
      </c>
    </row>
    <row r="31" spans="1:16" x14ac:dyDescent="0.45">
      <c r="A31" t="s">
        <v>42</v>
      </c>
      <c r="B31" s="1">
        <v>5.4933333333333332</v>
      </c>
      <c r="C31" s="1">
        <v>29.690667470296166</v>
      </c>
      <c r="P31" s="1">
        <v>7.6600000000000001E-2</v>
      </c>
    </row>
    <row r="32" spans="1:16" x14ac:dyDescent="0.45">
      <c r="A32" t="s">
        <v>43</v>
      </c>
      <c r="B32" s="1">
        <v>5.2033333333333331</v>
      </c>
      <c r="C32" s="1">
        <v>28.933667500813737</v>
      </c>
      <c r="P32" s="1">
        <v>5.4933333333333334E-2</v>
      </c>
    </row>
    <row r="33" spans="1:16" x14ac:dyDescent="0.45">
      <c r="A33" t="s">
        <v>44</v>
      </c>
      <c r="B33" s="1">
        <v>7.379999999999999</v>
      </c>
      <c r="C33" s="1">
        <v>29.572500546773231</v>
      </c>
      <c r="P33" s="1">
        <v>5.2033333333333327E-2</v>
      </c>
    </row>
    <row r="34" spans="1:16" x14ac:dyDescent="0.45">
      <c r="A34" t="s">
        <v>45</v>
      </c>
      <c r="B34" s="1">
        <v>4.1033333333333335</v>
      </c>
      <c r="C34" s="1">
        <v>29.0691665013631</v>
      </c>
      <c r="P34" s="1">
        <v>7.3799999999999991E-2</v>
      </c>
    </row>
    <row r="35" spans="1:16" x14ac:dyDescent="0.45">
      <c r="A35" t="s">
        <v>46</v>
      </c>
      <c r="B35" s="1">
        <v>-1.8733333333333335</v>
      </c>
      <c r="C35" s="1">
        <v>29.664500236511163</v>
      </c>
      <c r="P35" s="1">
        <v>4.1033333333333331E-2</v>
      </c>
    </row>
    <row r="36" spans="1:16" x14ac:dyDescent="0.45">
      <c r="A36" t="s">
        <v>47</v>
      </c>
      <c r="B36" s="1">
        <v>-0.2799999999999998</v>
      </c>
      <c r="C36" s="1">
        <v>28.722500483194967</v>
      </c>
      <c r="P36" s="1">
        <v>-1.8733333333333334E-2</v>
      </c>
    </row>
    <row r="37" spans="1:16" x14ac:dyDescent="0.45">
      <c r="A37" t="s">
        <v>48</v>
      </c>
      <c r="B37" s="1">
        <v>11.790000000000001</v>
      </c>
      <c r="C37" s="1">
        <v>29.5181674957275</v>
      </c>
      <c r="P37" s="1">
        <v>-2.7999999999999982E-3</v>
      </c>
    </row>
    <row r="38" spans="1:16" x14ac:dyDescent="0.45">
      <c r="A38" t="s">
        <v>49</v>
      </c>
      <c r="B38" s="1">
        <v>15.06</v>
      </c>
      <c r="C38" s="1">
        <v>29.344666798909468</v>
      </c>
      <c r="P38" s="1">
        <v>0.1179</v>
      </c>
    </row>
    <row r="39" spans="1:16" x14ac:dyDescent="0.45">
      <c r="A39" t="s">
        <v>50</v>
      </c>
      <c r="B39" s="1">
        <v>9.7133333333333329</v>
      </c>
      <c r="C39" s="1">
        <v>29.760000864664665</v>
      </c>
      <c r="P39" s="1">
        <v>0.15060000000000001</v>
      </c>
    </row>
    <row r="40" spans="1:16" x14ac:dyDescent="0.45">
      <c r="P40" s="1">
        <v>9.7133333333333335E-2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0D27-EAA4-46C0-A0D9-444B2E27DB81}">
  <dimension ref="A1:AV74"/>
  <sheetViews>
    <sheetView topLeftCell="AE1" zoomScale="71" zoomScaleNormal="10" workbookViewId="0">
      <selection activeCell="AN2" sqref="AN2"/>
    </sheetView>
  </sheetViews>
  <sheetFormatPr defaultRowHeight="14.25" x14ac:dyDescent="0.45"/>
  <cols>
    <col min="1" max="1" width="11.06640625" bestFit="1" customWidth="1"/>
    <col min="2" max="2" width="13.59765625" bestFit="1" customWidth="1"/>
    <col min="3" max="3" width="9.265625" bestFit="1" customWidth="1"/>
    <col min="4" max="4" width="13.59765625" bestFit="1" customWidth="1"/>
    <col min="12" max="12" width="11.59765625" bestFit="1" customWidth="1"/>
    <col min="13" max="13" width="13" bestFit="1" customWidth="1"/>
    <col min="18" max="18" width="11.59765625" bestFit="1" customWidth="1"/>
    <col min="22" max="22" width="16.796875" bestFit="1" customWidth="1"/>
    <col min="33" max="34" width="11.06640625" bestFit="1" customWidth="1"/>
    <col min="38" max="38" width="9" customWidth="1"/>
    <col min="44" max="44" width="16.73046875" customWidth="1"/>
    <col min="45" max="45" width="21.33203125" customWidth="1"/>
    <col min="47" max="47" width="11.53125" bestFit="1" customWidth="1"/>
    <col min="48" max="48" width="10" bestFit="1" customWidth="1"/>
  </cols>
  <sheetData>
    <row r="1" spans="1:36" ht="15.75" x14ac:dyDescent="0.45">
      <c r="A1" s="3" t="s">
        <v>51</v>
      </c>
      <c r="B1" s="3" t="s">
        <v>52</v>
      </c>
      <c r="C1" s="3" t="s">
        <v>53</v>
      </c>
      <c r="D1" s="3" t="s">
        <v>54</v>
      </c>
      <c r="AF1" s="37" t="s">
        <v>6</v>
      </c>
      <c r="AG1" s="35" t="s">
        <v>0</v>
      </c>
      <c r="AH1" s="36" t="s">
        <v>129</v>
      </c>
      <c r="AI1" s="33" t="s">
        <v>89</v>
      </c>
      <c r="AJ1" s="34" t="s">
        <v>90</v>
      </c>
    </row>
    <row r="2" spans="1:36" ht="15.75" x14ac:dyDescent="0.5">
      <c r="A2" s="3">
        <v>1</v>
      </c>
      <c r="B2" s="3">
        <v>2012</v>
      </c>
      <c r="C2" s="3" t="s">
        <v>7</v>
      </c>
      <c r="D2" s="3">
        <v>1</v>
      </c>
      <c r="Q2" s="5" t="s">
        <v>2</v>
      </c>
      <c r="R2">
        <f>SUM(D18, D3, D6, D7, D12, D13, D14)</f>
        <v>27</v>
      </c>
      <c r="AF2" s="15" t="s">
        <v>8</v>
      </c>
      <c r="AG2" s="1">
        <v>14.924999999999999</v>
      </c>
      <c r="AH2" s="15">
        <v>0</v>
      </c>
      <c r="AI2" s="14">
        <v>-0.86</v>
      </c>
      <c r="AJ2" s="15">
        <v>-1.6E-2</v>
      </c>
    </row>
    <row r="3" spans="1:36" ht="15.75" x14ac:dyDescent="0.5">
      <c r="A3" s="3">
        <v>2</v>
      </c>
      <c r="B3" s="3">
        <v>2013</v>
      </c>
      <c r="C3" s="3" t="s">
        <v>9</v>
      </c>
      <c r="D3" s="3">
        <v>3</v>
      </c>
      <c r="Q3" t="s">
        <v>3</v>
      </c>
      <c r="R3">
        <f>SUM(D2,D4,D8,D15,D16,D17)</f>
        <v>15</v>
      </c>
      <c r="AF3" s="15" t="s">
        <v>10</v>
      </c>
      <c r="AG3" s="1">
        <v>15.559999999999999</v>
      </c>
      <c r="AH3" s="15">
        <v>1</v>
      </c>
      <c r="AI3" s="16">
        <v>-0.47</v>
      </c>
      <c r="AJ3" s="15">
        <v>-0.20499999999999999</v>
      </c>
    </row>
    <row r="4" spans="1:36" ht="15.75" x14ac:dyDescent="0.5">
      <c r="A4" s="3">
        <v>3</v>
      </c>
      <c r="B4" s="3">
        <v>2013</v>
      </c>
      <c r="C4" s="3" t="s">
        <v>11</v>
      </c>
      <c r="D4" s="3">
        <v>1</v>
      </c>
      <c r="Q4" t="s">
        <v>4</v>
      </c>
      <c r="R4">
        <f>SUM(D5,D9,D10,D11)</f>
        <v>14</v>
      </c>
      <c r="AF4" s="15" t="s">
        <v>12</v>
      </c>
      <c r="AG4" s="1">
        <v>7.2366666666666664</v>
      </c>
      <c r="AH4" s="15">
        <v>0</v>
      </c>
      <c r="AI4" s="16">
        <v>0.25</v>
      </c>
      <c r="AJ4" s="15">
        <v>0.39966666666666667</v>
      </c>
    </row>
    <row r="5" spans="1:36" ht="15.75" x14ac:dyDescent="0.5">
      <c r="A5" s="3">
        <v>4</v>
      </c>
      <c r="B5" s="3">
        <v>2013</v>
      </c>
      <c r="C5" s="3" t="s">
        <v>13</v>
      </c>
      <c r="D5" s="3">
        <v>2</v>
      </c>
      <c r="Q5" t="s">
        <v>5</v>
      </c>
      <c r="R5">
        <v>0</v>
      </c>
      <c r="AF5" s="15" t="s">
        <v>14</v>
      </c>
      <c r="AG5" s="1">
        <v>-0.15999999999999998</v>
      </c>
      <c r="AH5" s="15">
        <v>0</v>
      </c>
      <c r="AI5" s="16">
        <v>0.27</v>
      </c>
      <c r="AJ5" s="15">
        <v>0.15433333333333335</v>
      </c>
    </row>
    <row r="6" spans="1:36" ht="15.75" x14ac:dyDescent="0.5">
      <c r="A6" s="3">
        <v>5</v>
      </c>
      <c r="B6" s="3">
        <v>2014</v>
      </c>
      <c r="C6" s="3" t="s">
        <v>9</v>
      </c>
      <c r="D6" s="3">
        <v>6</v>
      </c>
      <c r="AF6" s="15" t="s">
        <v>15</v>
      </c>
      <c r="AG6" s="1">
        <v>8.8633333333333333</v>
      </c>
      <c r="AH6" s="15">
        <v>1</v>
      </c>
      <c r="AI6" s="16">
        <v>-0.43</v>
      </c>
      <c r="AJ6" s="15">
        <v>0.13066666666666668</v>
      </c>
    </row>
    <row r="7" spans="1:36" ht="15.75" x14ac:dyDescent="0.5">
      <c r="A7" s="3">
        <v>6</v>
      </c>
      <c r="B7" s="3">
        <v>2015</v>
      </c>
      <c r="C7" s="3" t="s">
        <v>16</v>
      </c>
      <c r="D7" s="3">
        <v>1</v>
      </c>
      <c r="F7" t="s">
        <v>53</v>
      </c>
      <c r="G7" t="s">
        <v>54</v>
      </c>
      <c r="AF7" s="15" t="s">
        <v>17</v>
      </c>
      <c r="AG7" s="1">
        <v>16.646666666666665</v>
      </c>
      <c r="AH7" s="15">
        <v>1</v>
      </c>
      <c r="AI7" s="16">
        <v>-0.3</v>
      </c>
      <c r="AJ7" s="15">
        <v>-0.24</v>
      </c>
    </row>
    <row r="8" spans="1:36" ht="15.75" x14ac:dyDescent="0.5">
      <c r="A8" s="3">
        <v>7</v>
      </c>
      <c r="B8" s="3">
        <v>2016</v>
      </c>
      <c r="C8" s="3" t="s">
        <v>11</v>
      </c>
      <c r="D8" s="3">
        <v>3</v>
      </c>
      <c r="F8" t="s">
        <v>55</v>
      </c>
      <c r="G8">
        <f t="shared" ref="G8:G19" si="0">SUM(B24,D24,F24,H24,J24,L24,N24,P24,R24)</f>
        <v>11</v>
      </c>
      <c r="AF8" s="15" t="s">
        <v>18</v>
      </c>
      <c r="AG8" s="1">
        <v>15.889999999999999</v>
      </c>
      <c r="AH8" s="15">
        <v>1</v>
      </c>
      <c r="AI8" s="16">
        <v>-0.4</v>
      </c>
      <c r="AJ8" s="15">
        <v>-0.29033333333333333</v>
      </c>
    </row>
    <row r="9" spans="1:36" ht="15.75" x14ac:dyDescent="0.5">
      <c r="A9" s="3">
        <v>8</v>
      </c>
      <c r="B9" s="3">
        <v>2016</v>
      </c>
      <c r="C9" s="3" t="s">
        <v>13</v>
      </c>
      <c r="D9" s="3">
        <v>5</v>
      </c>
      <c r="F9" t="s">
        <v>56</v>
      </c>
      <c r="G9">
        <f t="shared" si="0"/>
        <v>8</v>
      </c>
      <c r="AF9" s="15" t="s">
        <v>19</v>
      </c>
      <c r="AG9" s="1">
        <v>6.793333333333333</v>
      </c>
      <c r="AH9" s="15">
        <v>0</v>
      </c>
      <c r="AI9" s="16">
        <v>-0.18</v>
      </c>
      <c r="AJ9" s="15">
        <v>-9.2999999999999985E-2</v>
      </c>
    </row>
    <row r="10" spans="1:36" ht="15.75" x14ac:dyDescent="0.5">
      <c r="A10" s="3">
        <v>9</v>
      </c>
      <c r="B10" s="3">
        <v>2016</v>
      </c>
      <c r="C10" s="3" t="s">
        <v>20</v>
      </c>
      <c r="D10" s="3">
        <v>3</v>
      </c>
      <c r="F10" t="s">
        <v>7</v>
      </c>
      <c r="G10">
        <f t="shared" si="0"/>
        <v>2</v>
      </c>
      <c r="AF10" s="15" t="s">
        <v>21</v>
      </c>
      <c r="AG10" s="1">
        <v>9.2900000000000027</v>
      </c>
      <c r="AH10" s="15">
        <v>3</v>
      </c>
      <c r="AI10" s="16">
        <v>-0.42</v>
      </c>
      <c r="AJ10" s="15">
        <v>-1.6333333333333339E-2</v>
      </c>
    </row>
    <row r="11" spans="1:36" ht="15.75" x14ac:dyDescent="0.5">
      <c r="A11" s="3">
        <v>10</v>
      </c>
      <c r="B11" s="3">
        <v>2017</v>
      </c>
      <c r="C11" s="3" t="s">
        <v>13</v>
      </c>
      <c r="D11" s="3">
        <v>4</v>
      </c>
      <c r="F11" t="s">
        <v>57</v>
      </c>
      <c r="G11">
        <f t="shared" si="0"/>
        <v>1</v>
      </c>
      <c r="AF11" s="15" t="s">
        <v>22</v>
      </c>
      <c r="AG11" s="1">
        <v>8.2366666666666664</v>
      </c>
      <c r="AH11" s="15">
        <v>0</v>
      </c>
      <c r="AI11" s="16">
        <v>0.04</v>
      </c>
      <c r="AJ11" s="15">
        <v>-0.10033333333333333</v>
      </c>
    </row>
    <row r="12" spans="1:36" ht="15.75" x14ac:dyDescent="0.5">
      <c r="A12" s="3">
        <v>11</v>
      </c>
      <c r="B12" s="3">
        <v>2017</v>
      </c>
      <c r="C12" s="3" t="s">
        <v>23</v>
      </c>
      <c r="D12" s="3">
        <v>4</v>
      </c>
      <c r="F12" t="s">
        <v>11</v>
      </c>
      <c r="G12">
        <f t="shared" si="0"/>
        <v>13</v>
      </c>
      <c r="AF12" s="15" t="s">
        <v>24</v>
      </c>
      <c r="AG12" s="1">
        <v>13.043333333333331</v>
      </c>
      <c r="AH12" s="15">
        <v>0</v>
      </c>
      <c r="AI12" s="16">
        <v>0.05</v>
      </c>
      <c r="AJ12" s="15">
        <v>-0.25433333333333336</v>
      </c>
    </row>
    <row r="13" spans="1:36" ht="15.75" x14ac:dyDescent="0.5">
      <c r="A13" s="3">
        <v>12</v>
      </c>
      <c r="B13" s="3">
        <v>2018</v>
      </c>
      <c r="C13" s="3" t="s">
        <v>9</v>
      </c>
      <c r="D13" s="3">
        <v>2</v>
      </c>
      <c r="F13" t="s">
        <v>58</v>
      </c>
      <c r="G13">
        <f t="shared" si="0"/>
        <v>11</v>
      </c>
      <c r="AF13" s="15" t="s">
        <v>25</v>
      </c>
      <c r="AG13" s="1">
        <v>1.25</v>
      </c>
      <c r="AH13" s="15">
        <v>0</v>
      </c>
      <c r="AI13" s="18">
        <v>0.49</v>
      </c>
      <c r="AJ13" s="15">
        <v>1.9999999999999987E-3</v>
      </c>
    </row>
    <row r="14" spans="1:36" ht="15.75" x14ac:dyDescent="0.5">
      <c r="A14" s="3">
        <v>13</v>
      </c>
      <c r="B14" s="3">
        <v>2018</v>
      </c>
      <c r="C14" s="3" t="s">
        <v>16</v>
      </c>
      <c r="D14" s="3">
        <v>7</v>
      </c>
      <c r="F14" t="s">
        <v>59</v>
      </c>
      <c r="G14">
        <f t="shared" si="0"/>
        <v>3</v>
      </c>
      <c r="AF14" s="15" t="s">
        <v>26</v>
      </c>
      <c r="AG14" s="1">
        <v>7.866666666666668</v>
      </c>
      <c r="AH14" s="15">
        <v>1</v>
      </c>
      <c r="AI14" s="18">
        <v>0.55000000000000004</v>
      </c>
      <c r="AJ14" s="15">
        <v>-0.13299999999999998</v>
      </c>
    </row>
    <row r="15" spans="1:36" ht="15.75" x14ac:dyDescent="0.5">
      <c r="A15" s="3">
        <v>14</v>
      </c>
      <c r="B15" s="3">
        <v>2018</v>
      </c>
      <c r="C15" s="3" t="s">
        <v>11</v>
      </c>
      <c r="D15" s="3">
        <v>8</v>
      </c>
      <c r="F15" t="s">
        <v>60</v>
      </c>
      <c r="G15">
        <f t="shared" si="0"/>
        <v>0</v>
      </c>
      <c r="AF15" s="15" t="s">
        <v>27</v>
      </c>
      <c r="AG15" s="1">
        <v>6.5499999999999989</v>
      </c>
      <c r="AH15" s="15">
        <v>0</v>
      </c>
      <c r="AI15" s="18">
        <v>0.7</v>
      </c>
      <c r="AJ15" s="15">
        <v>-3.0000000000000027E-3</v>
      </c>
    </row>
    <row r="16" spans="1:36" ht="15.75" x14ac:dyDescent="0.5">
      <c r="A16" s="3">
        <v>15</v>
      </c>
      <c r="B16" s="3">
        <v>2019</v>
      </c>
      <c r="C16" s="3" t="s">
        <v>28</v>
      </c>
      <c r="D16" s="3">
        <v>1</v>
      </c>
      <c r="F16" t="s">
        <v>61</v>
      </c>
      <c r="G16">
        <f t="shared" si="0"/>
        <v>0</v>
      </c>
      <c r="AF16" s="15" t="s">
        <v>29</v>
      </c>
      <c r="AG16" s="1">
        <v>5.0266666666666664</v>
      </c>
      <c r="AH16" s="15">
        <v>0</v>
      </c>
      <c r="AI16" s="18">
        <v>1.52</v>
      </c>
      <c r="AJ16" s="15">
        <v>0.36266666666666669</v>
      </c>
    </row>
    <row r="17" spans="1:48" ht="15.75" x14ac:dyDescent="0.5">
      <c r="A17" s="3">
        <v>16</v>
      </c>
      <c r="B17" s="3">
        <v>2019</v>
      </c>
      <c r="C17" s="3" t="s">
        <v>11</v>
      </c>
      <c r="D17" s="3">
        <v>1</v>
      </c>
      <c r="F17" t="s">
        <v>62</v>
      </c>
      <c r="G17">
        <f t="shared" si="0"/>
        <v>0</v>
      </c>
      <c r="AF17" s="15" t="s">
        <v>30</v>
      </c>
      <c r="AG17" s="1">
        <v>-2.3433333333333333</v>
      </c>
      <c r="AH17" s="15">
        <v>0</v>
      </c>
      <c r="AI17" s="18">
        <v>2.42</v>
      </c>
      <c r="AJ17" s="15">
        <v>0.37466666666666665</v>
      </c>
    </row>
    <row r="18" spans="1:48" ht="15.75" x14ac:dyDescent="0.5">
      <c r="A18" s="3">
        <v>17</v>
      </c>
      <c r="B18" s="3">
        <v>2020</v>
      </c>
      <c r="C18" s="3" t="s">
        <v>23</v>
      </c>
      <c r="D18" s="3">
        <v>4</v>
      </c>
      <c r="F18" t="s">
        <v>63</v>
      </c>
      <c r="G18">
        <f t="shared" si="0"/>
        <v>0</v>
      </c>
      <c r="AF18" s="15" t="s">
        <v>31</v>
      </c>
      <c r="AG18" s="1">
        <v>2.9800000000000004</v>
      </c>
      <c r="AH18" s="15">
        <v>0</v>
      </c>
      <c r="AI18" s="18">
        <v>2.48</v>
      </c>
      <c r="AJ18" s="15">
        <v>0.14266666666666669</v>
      </c>
    </row>
    <row r="19" spans="1:48" ht="15.75" x14ac:dyDescent="0.5">
      <c r="C19" s="3" t="s">
        <v>64</v>
      </c>
      <c r="D19" s="3">
        <f>SUM(D2:D18)</f>
        <v>56</v>
      </c>
      <c r="F19" t="s">
        <v>65</v>
      </c>
      <c r="G19">
        <f t="shared" si="0"/>
        <v>8</v>
      </c>
      <c r="AF19" s="15" t="s">
        <v>32</v>
      </c>
      <c r="AG19" s="1">
        <v>10.210000000000001</v>
      </c>
      <c r="AH19" s="15">
        <v>1</v>
      </c>
      <c r="AI19" s="18">
        <v>0.94</v>
      </c>
      <c r="AJ19" s="15">
        <v>7.9999999999999932E-3</v>
      </c>
    </row>
    <row r="20" spans="1:48" ht="15.75" x14ac:dyDescent="0.5">
      <c r="AF20" s="15" t="s">
        <v>33</v>
      </c>
      <c r="AG20" s="1">
        <v>21.526666666666664</v>
      </c>
      <c r="AH20" s="15">
        <v>1</v>
      </c>
      <c r="AI20" s="16">
        <v>-0.36</v>
      </c>
      <c r="AJ20" s="15">
        <v>-0.54833333333333334</v>
      </c>
    </row>
    <row r="21" spans="1:48" ht="15.75" x14ac:dyDescent="0.5">
      <c r="AF21" s="15" t="s">
        <v>34</v>
      </c>
      <c r="AG21" s="1">
        <v>16.619999999999997</v>
      </c>
      <c r="AH21" s="15">
        <v>0</v>
      </c>
      <c r="AI21" s="14">
        <v>-0.69</v>
      </c>
      <c r="AJ21" s="15">
        <v>-0.39699999999999996</v>
      </c>
    </row>
    <row r="22" spans="1:48" ht="16.149999999999999" thickBot="1" x14ac:dyDescent="0.55000000000000004">
      <c r="A22" s="44">
        <v>2012</v>
      </c>
      <c r="B22" s="45"/>
      <c r="C22" s="44">
        <v>2013</v>
      </c>
      <c r="D22" s="45"/>
      <c r="E22" s="44">
        <v>2014</v>
      </c>
      <c r="F22" s="45"/>
      <c r="G22" s="44">
        <v>2015</v>
      </c>
      <c r="H22" s="45"/>
      <c r="I22" s="44">
        <v>2016</v>
      </c>
      <c r="J22" s="45"/>
      <c r="K22" s="44">
        <v>2017</v>
      </c>
      <c r="L22" s="45"/>
      <c r="M22" s="44">
        <v>2018</v>
      </c>
      <c r="N22" s="45"/>
      <c r="O22" s="44">
        <v>2019</v>
      </c>
      <c r="P22" s="45"/>
      <c r="Q22" s="44">
        <v>2020</v>
      </c>
      <c r="R22" s="45"/>
      <c r="U22" s="30" t="s">
        <v>53</v>
      </c>
      <c r="V22" s="30" t="s">
        <v>93</v>
      </c>
      <c r="AF22" s="15" t="s">
        <v>35</v>
      </c>
      <c r="AG22" s="1">
        <v>12.470000000000002</v>
      </c>
      <c r="AH22" s="15">
        <v>0</v>
      </c>
      <c r="AI22" s="16">
        <v>-0.34</v>
      </c>
      <c r="AJ22" s="15">
        <v>-9.8333333333333342E-2</v>
      </c>
    </row>
    <row r="23" spans="1:48" ht="15.75" x14ac:dyDescent="0.5">
      <c r="A23" s="3" t="s">
        <v>53</v>
      </c>
      <c r="B23" s="3" t="s">
        <v>66</v>
      </c>
      <c r="C23" s="3" t="s">
        <v>53</v>
      </c>
      <c r="D23" s="3" t="s">
        <v>66</v>
      </c>
      <c r="E23" s="3" t="s">
        <v>53</v>
      </c>
      <c r="F23" s="3" t="s">
        <v>66</v>
      </c>
      <c r="G23" s="3" t="s">
        <v>53</v>
      </c>
      <c r="H23" s="3" t="s">
        <v>66</v>
      </c>
      <c r="I23" s="3" t="s">
        <v>53</v>
      </c>
      <c r="J23" s="3" t="s">
        <v>66</v>
      </c>
      <c r="K23" s="3" t="s">
        <v>53</v>
      </c>
      <c r="L23" s="3" t="s">
        <v>66</v>
      </c>
      <c r="M23" s="3" t="s">
        <v>53</v>
      </c>
      <c r="N23" s="3" t="s">
        <v>66</v>
      </c>
      <c r="O23" s="3" t="s">
        <v>53</v>
      </c>
      <c r="P23" s="3" t="s">
        <v>66</v>
      </c>
      <c r="Q23" s="3" t="s">
        <v>53</v>
      </c>
      <c r="R23" s="3" t="s">
        <v>66</v>
      </c>
      <c r="U23" s="15" t="s">
        <v>77</v>
      </c>
      <c r="V23" s="15">
        <v>4</v>
      </c>
      <c r="AF23" s="15" t="s">
        <v>36</v>
      </c>
      <c r="AG23" s="1">
        <v>9.51</v>
      </c>
      <c r="AH23" s="15">
        <v>0</v>
      </c>
      <c r="AI23" s="16">
        <v>0.2</v>
      </c>
      <c r="AJ23" s="15">
        <v>0.46399999999999997</v>
      </c>
      <c r="AL23" s="39"/>
      <c r="AM23" s="39" t="s">
        <v>0</v>
      </c>
      <c r="AN23" s="39" t="s">
        <v>94</v>
      </c>
      <c r="AO23" s="39" t="s">
        <v>89</v>
      </c>
      <c r="AP23" s="39" t="s">
        <v>90</v>
      </c>
      <c r="AR23" s="37" t="s">
        <v>107</v>
      </c>
      <c r="AS23" s="37" t="s">
        <v>108</v>
      </c>
      <c r="AU23" s="41" t="s">
        <v>123</v>
      </c>
      <c r="AV23" s="41" t="s">
        <v>124</v>
      </c>
    </row>
    <row r="24" spans="1:48" ht="15.75" x14ac:dyDescent="0.5">
      <c r="A24" s="3" t="s">
        <v>9</v>
      </c>
      <c r="B24" s="3">
        <v>0</v>
      </c>
      <c r="C24" s="3" t="s">
        <v>9</v>
      </c>
      <c r="D24" s="3">
        <v>3</v>
      </c>
      <c r="E24" s="3" t="s">
        <v>9</v>
      </c>
      <c r="F24" s="3">
        <v>6</v>
      </c>
      <c r="G24" s="3" t="s">
        <v>9</v>
      </c>
      <c r="H24" s="3">
        <v>0</v>
      </c>
      <c r="I24" s="3" t="s">
        <v>9</v>
      </c>
      <c r="J24" s="3">
        <v>0</v>
      </c>
      <c r="K24" s="3" t="s">
        <v>9</v>
      </c>
      <c r="L24" s="3">
        <v>0</v>
      </c>
      <c r="M24" s="3" t="s">
        <v>9</v>
      </c>
      <c r="N24" s="3">
        <v>2</v>
      </c>
      <c r="O24" s="3" t="s">
        <v>9</v>
      </c>
      <c r="P24" s="3">
        <v>0</v>
      </c>
      <c r="Q24" s="3" t="s">
        <v>9</v>
      </c>
      <c r="R24" s="3">
        <v>0</v>
      </c>
      <c r="U24" s="15" t="s">
        <v>78</v>
      </c>
      <c r="V24" s="15">
        <v>2</v>
      </c>
      <c r="AF24" s="15" t="s">
        <v>37</v>
      </c>
      <c r="AG24" s="1">
        <v>10.89</v>
      </c>
      <c r="AH24" s="15">
        <v>1</v>
      </c>
      <c r="AI24" s="16">
        <v>0.14000000000000001</v>
      </c>
      <c r="AJ24" s="15">
        <v>0.43099999999999999</v>
      </c>
      <c r="AL24" t="s">
        <v>0</v>
      </c>
      <c r="AM24">
        <v>1</v>
      </c>
      <c r="AR24" s="15" t="s">
        <v>116</v>
      </c>
      <c r="AS24" s="15" t="s">
        <v>109</v>
      </c>
      <c r="AU24" s="15" t="s">
        <v>125</v>
      </c>
      <c r="AV24" s="15" t="s">
        <v>126</v>
      </c>
    </row>
    <row r="25" spans="1:48" ht="15.75" x14ac:dyDescent="0.5">
      <c r="A25" s="3" t="s">
        <v>67</v>
      </c>
      <c r="B25" s="3">
        <v>0</v>
      </c>
      <c r="C25" s="3" t="s">
        <v>67</v>
      </c>
      <c r="D25" s="3">
        <v>0</v>
      </c>
      <c r="E25" s="3" t="s">
        <v>67</v>
      </c>
      <c r="F25" s="3">
        <v>0</v>
      </c>
      <c r="G25" s="3" t="s">
        <v>67</v>
      </c>
      <c r="H25" s="3">
        <v>1</v>
      </c>
      <c r="I25" s="3" t="s">
        <v>67</v>
      </c>
      <c r="J25" s="3">
        <v>0</v>
      </c>
      <c r="K25" s="3" t="s">
        <v>67</v>
      </c>
      <c r="L25" s="3">
        <v>0</v>
      </c>
      <c r="M25" s="3" t="s">
        <v>67</v>
      </c>
      <c r="N25" s="3">
        <v>7</v>
      </c>
      <c r="O25" s="3" t="s">
        <v>67</v>
      </c>
      <c r="P25" s="3">
        <v>0</v>
      </c>
      <c r="Q25" s="3" t="s">
        <v>67</v>
      </c>
      <c r="R25" s="3">
        <v>0</v>
      </c>
      <c r="U25" s="15" t="s">
        <v>79</v>
      </c>
      <c r="V25" s="15">
        <v>1</v>
      </c>
      <c r="AF25" s="15" t="s">
        <v>38</v>
      </c>
      <c r="AG25" s="1">
        <v>8.0333333333333332</v>
      </c>
      <c r="AH25" s="15">
        <v>0</v>
      </c>
      <c r="AI25" s="14">
        <v>-0.65</v>
      </c>
      <c r="AJ25" s="15">
        <v>0.11299999999999999</v>
      </c>
      <c r="AL25" t="s">
        <v>94</v>
      </c>
      <c r="AM25">
        <v>0.31489947068492558</v>
      </c>
      <c r="AN25">
        <v>1</v>
      </c>
      <c r="AR25" s="15" t="s">
        <v>117</v>
      </c>
      <c r="AS25" s="15" t="s">
        <v>110</v>
      </c>
      <c r="AU25" s="15" t="s">
        <v>127</v>
      </c>
      <c r="AV25" s="15" t="s">
        <v>128</v>
      </c>
    </row>
    <row r="26" spans="1:48" ht="15.75" x14ac:dyDescent="0.5">
      <c r="A26" s="3" t="s">
        <v>7</v>
      </c>
      <c r="B26" s="3">
        <v>1</v>
      </c>
      <c r="C26" s="3" t="s">
        <v>7</v>
      </c>
      <c r="D26" s="3">
        <v>1</v>
      </c>
      <c r="E26" s="3" t="s">
        <v>7</v>
      </c>
      <c r="F26" s="3">
        <v>0</v>
      </c>
      <c r="G26" s="3" t="s">
        <v>7</v>
      </c>
      <c r="H26" s="3">
        <v>0</v>
      </c>
      <c r="I26" s="3" t="s">
        <v>7</v>
      </c>
      <c r="J26" s="3">
        <v>0</v>
      </c>
      <c r="K26" s="3" t="s">
        <v>7</v>
      </c>
      <c r="L26" s="3">
        <v>0</v>
      </c>
      <c r="M26" s="3" t="s">
        <v>7</v>
      </c>
      <c r="N26" s="3">
        <v>0</v>
      </c>
      <c r="O26" s="3" t="s">
        <v>7</v>
      </c>
      <c r="P26" s="3">
        <v>0</v>
      </c>
      <c r="Q26" s="3" t="s">
        <v>7</v>
      </c>
      <c r="R26" s="3">
        <v>0</v>
      </c>
      <c r="U26" s="15" t="s">
        <v>80</v>
      </c>
      <c r="V26" s="15">
        <v>1</v>
      </c>
      <c r="AF26" s="15" t="s">
        <v>39</v>
      </c>
      <c r="AG26" s="1">
        <v>12.57</v>
      </c>
      <c r="AH26" s="15">
        <v>3</v>
      </c>
      <c r="AI26" s="14">
        <v>-0.92</v>
      </c>
      <c r="AJ26" s="15">
        <v>4.1333333333333326E-2</v>
      </c>
      <c r="AL26" t="s">
        <v>89</v>
      </c>
      <c r="AM26">
        <v>-0.63578325341330522</v>
      </c>
      <c r="AN26">
        <v>-0.26697390433445911</v>
      </c>
      <c r="AO26">
        <v>1</v>
      </c>
      <c r="AR26" s="15" t="s">
        <v>118</v>
      </c>
      <c r="AS26" s="15" t="s">
        <v>111</v>
      </c>
    </row>
    <row r="27" spans="1:48" ht="16.149999999999999" thickBot="1" x14ac:dyDescent="0.55000000000000004">
      <c r="A27" s="3" t="s">
        <v>28</v>
      </c>
      <c r="B27" s="3">
        <v>0</v>
      </c>
      <c r="C27" s="3" t="s">
        <v>28</v>
      </c>
      <c r="D27" s="3">
        <v>0</v>
      </c>
      <c r="E27" s="3" t="s">
        <v>28</v>
      </c>
      <c r="F27" s="3">
        <v>0</v>
      </c>
      <c r="G27" s="3" t="s">
        <v>28</v>
      </c>
      <c r="H27" s="3">
        <v>0</v>
      </c>
      <c r="I27" s="3" t="s">
        <v>28</v>
      </c>
      <c r="J27" s="3">
        <v>0</v>
      </c>
      <c r="K27" s="3" t="s">
        <v>28</v>
      </c>
      <c r="L27" s="3">
        <v>0</v>
      </c>
      <c r="M27" s="3" t="s">
        <v>28</v>
      </c>
      <c r="N27" s="3">
        <v>0</v>
      </c>
      <c r="O27" s="3" t="s">
        <v>28</v>
      </c>
      <c r="P27" s="3">
        <v>1</v>
      </c>
      <c r="Q27" s="3" t="s">
        <v>28</v>
      </c>
      <c r="R27" s="3">
        <v>0</v>
      </c>
      <c r="U27" s="15" t="s">
        <v>81</v>
      </c>
      <c r="V27" s="15">
        <v>4</v>
      </c>
      <c r="AF27" s="15" t="s">
        <v>40</v>
      </c>
      <c r="AG27" s="1">
        <v>10.389999999999999</v>
      </c>
      <c r="AH27" s="15">
        <v>1</v>
      </c>
      <c r="AI27" s="14">
        <v>-0.5</v>
      </c>
      <c r="AJ27" s="15">
        <v>-2.7000000000000007E-2</v>
      </c>
      <c r="AL27" s="38" t="s">
        <v>90</v>
      </c>
      <c r="AM27" s="38">
        <v>-0.67517536669031553</v>
      </c>
      <c r="AN27" s="38">
        <v>-0.20830294435048138</v>
      </c>
      <c r="AO27" s="38">
        <v>0.42990537084617186</v>
      </c>
      <c r="AP27" s="38">
        <v>1</v>
      </c>
      <c r="AR27" s="15" t="s">
        <v>119</v>
      </c>
      <c r="AS27" s="15" t="s">
        <v>112</v>
      </c>
    </row>
    <row r="28" spans="1:48" ht="15.75" x14ac:dyDescent="0.5">
      <c r="A28" s="3" t="s">
        <v>11</v>
      </c>
      <c r="B28" s="3">
        <v>0</v>
      </c>
      <c r="C28" s="3" t="s">
        <v>11</v>
      </c>
      <c r="D28" s="3">
        <v>1</v>
      </c>
      <c r="E28" s="3" t="s">
        <v>11</v>
      </c>
      <c r="F28" s="3">
        <v>0</v>
      </c>
      <c r="G28" s="3" t="s">
        <v>11</v>
      </c>
      <c r="H28" s="3">
        <v>0</v>
      </c>
      <c r="I28" s="3" t="s">
        <v>11</v>
      </c>
      <c r="J28" s="3">
        <v>3</v>
      </c>
      <c r="K28" s="3" t="s">
        <v>11</v>
      </c>
      <c r="L28" s="3">
        <v>0</v>
      </c>
      <c r="M28" s="3" t="s">
        <v>11</v>
      </c>
      <c r="N28" s="3">
        <v>8</v>
      </c>
      <c r="O28" s="3" t="s">
        <v>11</v>
      </c>
      <c r="P28" s="3">
        <v>1</v>
      </c>
      <c r="Q28" s="3" t="s">
        <v>11</v>
      </c>
      <c r="R28" s="3">
        <v>0</v>
      </c>
      <c r="U28" s="15" t="s">
        <v>82</v>
      </c>
      <c r="V28" s="15">
        <v>3</v>
      </c>
      <c r="AF28" s="15" t="s">
        <v>41</v>
      </c>
      <c r="AG28" s="1">
        <v>7.66</v>
      </c>
      <c r="AH28" s="15">
        <v>0</v>
      </c>
      <c r="AI28" s="16">
        <v>0.09</v>
      </c>
      <c r="AJ28" s="15">
        <v>0.10999999999999999</v>
      </c>
      <c r="AR28" s="15" t="s">
        <v>120</v>
      </c>
      <c r="AS28" s="15" t="s">
        <v>113</v>
      </c>
    </row>
    <row r="29" spans="1:48" ht="15.75" x14ac:dyDescent="0.5">
      <c r="A29" s="3" t="s">
        <v>13</v>
      </c>
      <c r="B29" s="3">
        <v>0</v>
      </c>
      <c r="C29" s="3" t="s">
        <v>13</v>
      </c>
      <c r="D29" s="3">
        <v>2</v>
      </c>
      <c r="E29" s="3" t="s">
        <v>13</v>
      </c>
      <c r="F29" s="3">
        <v>0</v>
      </c>
      <c r="G29" s="3" t="s">
        <v>13</v>
      </c>
      <c r="H29" s="3">
        <v>0</v>
      </c>
      <c r="I29" s="3" t="s">
        <v>13</v>
      </c>
      <c r="J29" s="3">
        <v>5</v>
      </c>
      <c r="K29" s="3" t="s">
        <v>13</v>
      </c>
      <c r="L29" s="3">
        <v>4</v>
      </c>
      <c r="M29" s="3" t="s">
        <v>13</v>
      </c>
      <c r="N29" s="3">
        <v>0</v>
      </c>
      <c r="O29" s="3" t="s">
        <v>13</v>
      </c>
      <c r="P29" s="3">
        <v>0</v>
      </c>
      <c r="Q29" s="3" t="s">
        <v>13</v>
      </c>
      <c r="R29" s="3">
        <v>0</v>
      </c>
      <c r="U29" s="15" t="s">
        <v>83</v>
      </c>
      <c r="V29" s="15">
        <v>1</v>
      </c>
      <c r="AF29" s="15" t="s">
        <v>42</v>
      </c>
      <c r="AG29" s="1">
        <v>5.4933333333333332</v>
      </c>
      <c r="AH29" s="15">
        <v>0</v>
      </c>
      <c r="AI29" s="18">
        <v>0.76</v>
      </c>
      <c r="AJ29" s="15">
        <v>0.59633333333333338</v>
      </c>
      <c r="AL29" s="42"/>
      <c r="AM29" s="42"/>
      <c r="AR29" s="15" t="s">
        <v>121</v>
      </c>
      <c r="AS29" s="15" t="s">
        <v>114</v>
      </c>
    </row>
    <row r="30" spans="1:48" ht="15.75" x14ac:dyDescent="0.5">
      <c r="A30" s="3" t="s">
        <v>20</v>
      </c>
      <c r="B30" s="3">
        <v>0</v>
      </c>
      <c r="C30" s="3" t="s">
        <v>20</v>
      </c>
      <c r="D30" s="3">
        <v>0</v>
      </c>
      <c r="E30" s="3" t="s">
        <v>20</v>
      </c>
      <c r="F30" s="3">
        <v>0</v>
      </c>
      <c r="G30" s="3" t="s">
        <v>20</v>
      </c>
      <c r="H30" s="3">
        <v>0</v>
      </c>
      <c r="I30" s="3" t="s">
        <v>20</v>
      </c>
      <c r="J30" s="3">
        <v>3</v>
      </c>
      <c r="K30" s="3" t="s">
        <v>20</v>
      </c>
      <c r="L30" s="3">
        <v>0</v>
      </c>
      <c r="M30" s="3" t="s">
        <v>20</v>
      </c>
      <c r="N30" s="3">
        <v>0</v>
      </c>
      <c r="O30" s="3" t="s">
        <v>20</v>
      </c>
      <c r="P30" s="3">
        <v>0</v>
      </c>
      <c r="Q30" s="3" t="s">
        <v>20</v>
      </c>
      <c r="R30" s="3">
        <v>0</v>
      </c>
      <c r="U30" s="15" t="s">
        <v>91</v>
      </c>
      <c r="V30" s="15">
        <v>0</v>
      </c>
      <c r="AF30" s="15" t="s">
        <v>43</v>
      </c>
      <c r="AG30" s="1">
        <v>5.2033333333333331</v>
      </c>
      <c r="AH30" s="15">
        <v>0</v>
      </c>
      <c r="AI30" s="18">
        <v>0.75</v>
      </c>
      <c r="AJ30" s="15">
        <v>0.37066666666666664</v>
      </c>
      <c r="AL30" s="43"/>
      <c r="AM30" s="43"/>
      <c r="AR30" s="15" t="s">
        <v>122</v>
      </c>
      <c r="AS30" s="15" t="s">
        <v>115</v>
      </c>
    </row>
    <row r="31" spans="1:48" ht="15.75" x14ac:dyDescent="0.5">
      <c r="A31" s="3" t="s">
        <v>68</v>
      </c>
      <c r="B31" s="3">
        <v>0</v>
      </c>
      <c r="C31" s="3" t="s">
        <v>68</v>
      </c>
      <c r="D31" s="3">
        <v>0</v>
      </c>
      <c r="E31" s="3" t="s">
        <v>68</v>
      </c>
      <c r="F31" s="3">
        <v>0</v>
      </c>
      <c r="G31" s="3" t="s">
        <v>68</v>
      </c>
      <c r="H31" s="3">
        <v>0</v>
      </c>
      <c r="I31" s="3" t="s">
        <v>68</v>
      </c>
      <c r="J31" s="3">
        <v>0</v>
      </c>
      <c r="K31" s="3" t="s">
        <v>68</v>
      </c>
      <c r="L31" s="3">
        <v>0</v>
      </c>
      <c r="M31" s="3" t="s">
        <v>68</v>
      </c>
      <c r="N31" s="3">
        <v>0</v>
      </c>
      <c r="O31" s="3" t="s">
        <v>68</v>
      </c>
      <c r="P31" s="3">
        <v>0</v>
      </c>
      <c r="Q31" s="3" t="s">
        <v>68</v>
      </c>
      <c r="R31" s="3">
        <v>0</v>
      </c>
      <c r="U31" s="15" t="s">
        <v>92</v>
      </c>
      <c r="V31" s="15">
        <v>0</v>
      </c>
      <c r="AF31" s="15" t="s">
        <v>44</v>
      </c>
      <c r="AG31" s="1">
        <v>7.379999999999999</v>
      </c>
      <c r="AH31" s="15">
        <v>2</v>
      </c>
      <c r="AI31" s="18">
        <v>0.66</v>
      </c>
      <c r="AJ31" s="15">
        <v>0.34033333333333332</v>
      </c>
      <c r="AL31" s="43"/>
      <c r="AM31" s="43"/>
    </row>
    <row r="32" spans="1:48" ht="15.75" x14ac:dyDescent="0.5">
      <c r="A32" s="3" t="s">
        <v>69</v>
      </c>
      <c r="B32" s="3">
        <v>0</v>
      </c>
      <c r="C32" s="3" t="s">
        <v>69</v>
      </c>
      <c r="D32" s="3">
        <v>0</v>
      </c>
      <c r="E32" s="3" t="s">
        <v>69</v>
      </c>
      <c r="F32" s="3">
        <v>0</v>
      </c>
      <c r="G32" s="3" t="s">
        <v>69</v>
      </c>
      <c r="H32" s="3">
        <v>0</v>
      </c>
      <c r="I32" s="3" t="s">
        <v>69</v>
      </c>
      <c r="J32" s="3">
        <v>0</v>
      </c>
      <c r="K32" s="3" t="s">
        <v>69</v>
      </c>
      <c r="L32" s="3">
        <v>0</v>
      </c>
      <c r="M32" s="3" t="s">
        <v>69</v>
      </c>
      <c r="N32" s="3">
        <v>0</v>
      </c>
      <c r="O32" s="3" t="s">
        <v>69</v>
      </c>
      <c r="P32" s="3">
        <v>0</v>
      </c>
      <c r="Q32" s="3" t="s">
        <v>69</v>
      </c>
      <c r="R32" s="3">
        <v>0</v>
      </c>
      <c r="U32" s="15" t="s">
        <v>86</v>
      </c>
      <c r="V32" s="15">
        <v>0</v>
      </c>
      <c r="AF32" s="15" t="s">
        <v>45</v>
      </c>
      <c r="AG32" s="1">
        <v>4.1033333333333335</v>
      </c>
      <c r="AH32" s="15">
        <v>0</v>
      </c>
      <c r="AI32" s="16">
        <v>0.28000000000000003</v>
      </c>
      <c r="AJ32" s="15">
        <v>0.54599999999999993</v>
      </c>
    </row>
    <row r="33" spans="1:36" ht="15.75" x14ac:dyDescent="0.5">
      <c r="A33" s="3" t="s">
        <v>70</v>
      </c>
      <c r="B33" s="3">
        <v>0</v>
      </c>
      <c r="C33" s="3" t="s">
        <v>70</v>
      </c>
      <c r="D33" s="3">
        <v>0</v>
      </c>
      <c r="E33" s="3" t="s">
        <v>70</v>
      </c>
      <c r="F33" s="3">
        <v>0</v>
      </c>
      <c r="G33" s="3" t="s">
        <v>70</v>
      </c>
      <c r="H33" s="3">
        <v>0</v>
      </c>
      <c r="I33" s="3" t="s">
        <v>70</v>
      </c>
      <c r="J33" s="3">
        <v>0</v>
      </c>
      <c r="K33" s="3" t="s">
        <v>70</v>
      </c>
      <c r="L33" s="3">
        <v>0</v>
      </c>
      <c r="M33" s="3" t="s">
        <v>70</v>
      </c>
      <c r="N33" s="3">
        <v>0</v>
      </c>
      <c r="O33" s="3" t="s">
        <v>70</v>
      </c>
      <c r="P33" s="3">
        <v>0</v>
      </c>
      <c r="Q33" s="3" t="s">
        <v>70</v>
      </c>
      <c r="R33" s="3">
        <v>0</v>
      </c>
      <c r="U33" s="15" t="s">
        <v>87</v>
      </c>
      <c r="V33" s="15">
        <v>0</v>
      </c>
      <c r="AF33" s="15" t="s">
        <v>46</v>
      </c>
      <c r="AG33" s="1">
        <v>-1.8733333333333335</v>
      </c>
      <c r="AH33" s="15">
        <v>0</v>
      </c>
      <c r="AI33" s="16">
        <v>0.35</v>
      </c>
      <c r="AJ33" s="15">
        <v>0.89733333333333343</v>
      </c>
    </row>
    <row r="34" spans="1:36" ht="15.75" x14ac:dyDescent="0.5">
      <c r="A34" s="3" t="s">
        <v>71</v>
      </c>
      <c r="B34" s="3">
        <v>0</v>
      </c>
      <c r="C34" s="3" t="s">
        <v>71</v>
      </c>
      <c r="D34" s="3">
        <v>0</v>
      </c>
      <c r="E34" s="3" t="s">
        <v>71</v>
      </c>
      <c r="F34" s="3">
        <v>0</v>
      </c>
      <c r="G34" s="3" t="s">
        <v>71</v>
      </c>
      <c r="H34" s="3">
        <v>0</v>
      </c>
      <c r="I34" s="3" t="s">
        <v>71</v>
      </c>
      <c r="J34" s="3">
        <v>0</v>
      </c>
      <c r="K34" s="3" t="s">
        <v>71</v>
      </c>
      <c r="L34" s="3">
        <v>0</v>
      </c>
      <c r="M34" s="3" t="s">
        <v>71</v>
      </c>
      <c r="N34" s="3">
        <v>0</v>
      </c>
      <c r="O34" s="3" t="s">
        <v>71</v>
      </c>
      <c r="P34" s="3">
        <v>0</v>
      </c>
      <c r="Q34" s="3" t="s">
        <v>71</v>
      </c>
      <c r="R34" s="3">
        <v>0</v>
      </c>
      <c r="U34" s="15" t="s">
        <v>88</v>
      </c>
      <c r="V34" s="15">
        <v>2</v>
      </c>
      <c r="AF34" s="15" t="s">
        <v>47</v>
      </c>
      <c r="AG34" s="1">
        <v>-0.2799999999999998</v>
      </c>
      <c r="AH34" s="15">
        <v>0</v>
      </c>
      <c r="AI34" s="16">
        <v>0.5</v>
      </c>
      <c r="AJ34" s="15">
        <v>0.15666666666666665</v>
      </c>
    </row>
    <row r="35" spans="1:36" ht="15.75" x14ac:dyDescent="0.5">
      <c r="A35" s="3" t="s">
        <v>23</v>
      </c>
      <c r="B35" s="3">
        <v>0</v>
      </c>
      <c r="C35" s="3" t="s">
        <v>23</v>
      </c>
      <c r="D35" s="3">
        <v>0</v>
      </c>
      <c r="E35" s="3" t="s">
        <v>23</v>
      </c>
      <c r="F35" s="3">
        <v>0</v>
      </c>
      <c r="G35" s="3" t="s">
        <v>23</v>
      </c>
      <c r="H35" s="3">
        <v>0</v>
      </c>
      <c r="I35" s="3" t="s">
        <v>23</v>
      </c>
      <c r="J35" s="3">
        <v>0</v>
      </c>
      <c r="K35" s="3" t="s">
        <v>23</v>
      </c>
      <c r="L35" s="3">
        <v>4</v>
      </c>
      <c r="M35" s="3" t="s">
        <v>23</v>
      </c>
      <c r="N35" s="3">
        <v>0</v>
      </c>
      <c r="O35" s="3" t="s">
        <v>23</v>
      </c>
      <c r="P35" s="3">
        <v>0</v>
      </c>
      <c r="Q35" s="3" t="s">
        <v>23</v>
      </c>
      <c r="R35" s="3">
        <v>4</v>
      </c>
      <c r="AF35" s="15" t="s">
        <v>48</v>
      </c>
      <c r="AG35" s="1">
        <v>11.790000000000001</v>
      </c>
      <c r="AH35" s="15">
        <v>0</v>
      </c>
      <c r="AI35" s="16">
        <v>0.19</v>
      </c>
      <c r="AJ35" s="15">
        <v>0.10199999999999999</v>
      </c>
    </row>
    <row r="36" spans="1:36" ht="15.75" x14ac:dyDescent="0.5">
      <c r="A36" s="6" t="s">
        <v>64</v>
      </c>
      <c r="B36">
        <f>SUM(B24:B35)</f>
        <v>1</v>
      </c>
      <c r="D36">
        <f t="shared" ref="D36:R36" si="1">SUM(D24:D35)</f>
        <v>7</v>
      </c>
      <c r="F36">
        <f t="shared" si="1"/>
        <v>6</v>
      </c>
      <c r="H36">
        <f t="shared" si="1"/>
        <v>1</v>
      </c>
      <c r="J36">
        <f t="shared" si="1"/>
        <v>11</v>
      </c>
      <c r="L36">
        <f t="shared" si="1"/>
        <v>8</v>
      </c>
      <c r="N36">
        <f t="shared" si="1"/>
        <v>17</v>
      </c>
      <c r="P36">
        <f t="shared" si="1"/>
        <v>2</v>
      </c>
      <c r="R36">
        <f t="shared" si="1"/>
        <v>4</v>
      </c>
      <c r="AF36" s="15" t="s">
        <v>49</v>
      </c>
      <c r="AG36" s="1">
        <v>15.06</v>
      </c>
      <c r="AH36" s="15">
        <v>0</v>
      </c>
      <c r="AI36" s="16">
        <v>-0.41</v>
      </c>
      <c r="AJ36" s="15">
        <v>0.19699999999999998</v>
      </c>
    </row>
    <row r="37" spans="1:36" ht="15.75" x14ac:dyDescent="0.5">
      <c r="AF37" s="15" t="s">
        <v>50</v>
      </c>
      <c r="AG37" s="1">
        <v>9.7133333333333329</v>
      </c>
      <c r="AH37" s="15">
        <v>0</v>
      </c>
      <c r="AI37" s="14">
        <v>-1.17</v>
      </c>
      <c r="AJ37" s="15">
        <v>-3.2000000000000001E-2</v>
      </c>
    </row>
    <row r="38" spans="1:36" x14ac:dyDescent="0.45">
      <c r="A38" s="7" t="s">
        <v>52</v>
      </c>
      <c r="B38" t="s">
        <v>72</v>
      </c>
      <c r="L38" s="30" t="s">
        <v>6</v>
      </c>
      <c r="M38" s="8" t="s">
        <v>72</v>
      </c>
      <c r="Z38" s="2" t="s">
        <v>6</v>
      </c>
      <c r="AA38" s="7" t="s">
        <v>0</v>
      </c>
      <c r="AB38" s="8" t="s">
        <v>72</v>
      </c>
    </row>
    <row r="39" spans="1:36" x14ac:dyDescent="0.45">
      <c r="A39">
        <v>2012</v>
      </c>
      <c r="B39">
        <v>1</v>
      </c>
      <c r="L39" s="15" t="s">
        <v>8</v>
      </c>
      <c r="M39" s="15">
        <v>0</v>
      </c>
      <c r="Z39" t="s">
        <v>8</v>
      </c>
      <c r="AA39" s="1">
        <v>0.14924999999999999</v>
      </c>
      <c r="AB39" s="15">
        <v>0</v>
      </c>
    </row>
    <row r="40" spans="1:36" x14ac:dyDescent="0.45">
      <c r="A40">
        <v>2013</v>
      </c>
      <c r="B40">
        <v>7</v>
      </c>
      <c r="L40" s="15" t="s">
        <v>10</v>
      </c>
      <c r="M40" s="15">
        <v>1</v>
      </c>
      <c r="Z40" t="s">
        <v>10</v>
      </c>
      <c r="AA40" s="1">
        <v>0.15559999999999999</v>
      </c>
      <c r="AB40" s="15">
        <v>1</v>
      </c>
    </row>
    <row r="41" spans="1:36" x14ac:dyDescent="0.45">
      <c r="A41">
        <v>2014</v>
      </c>
      <c r="B41">
        <v>6</v>
      </c>
      <c r="L41" s="15" t="s">
        <v>12</v>
      </c>
      <c r="M41" s="15">
        <v>0</v>
      </c>
      <c r="Z41" t="s">
        <v>12</v>
      </c>
      <c r="AA41" s="1">
        <v>7.2366666666666662E-2</v>
      </c>
      <c r="AB41" s="15">
        <v>0</v>
      </c>
    </row>
    <row r="42" spans="1:36" x14ac:dyDescent="0.45">
      <c r="A42">
        <v>2015</v>
      </c>
      <c r="B42">
        <v>1</v>
      </c>
      <c r="L42" s="15" t="s">
        <v>14</v>
      </c>
      <c r="M42" s="15">
        <v>0</v>
      </c>
      <c r="Z42" t="s">
        <v>14</v>
      </c>
      <c r="AA42" s="1">
        <v>-1.5999999999999996E-3</v>
      </c>
      <c r="AB42" s="15">
        <v>0</v>
      </c>
    </row>
    <row r="43" spans="1:36" x14ac:dyDescent="0.45">
      <c r="A43">
        <v>2016</v>
      </c>
      <c r="B43">
        <v>11</v>
      </c>
      <c r="L43" s="15" t="s">
        <v>15</v>
      </c>
      <c r="M43" s="15">
        <v>3</v>
      </c>
      <c r="Z43" t="s">
        <v>15</v>
      </c>
      <c r="AA43" s="1">
        <v>8.8633333333333342E-2</v>
      </c>
      <c r="AB43" s="15">
        <v>3</v>
      </c>
    </row>
    <row r="44" spans="1:36" x14ac:dyDescent="0.45">
      <c r="A44">
        <v>2017</v>
      </c>
      <c r="B44">
        <v>8</v>
      </c>
      <c r="L44" s="15" t="s">
        <v>17</v>
      </c>
      <c r="M44" s="15">
        <v>2</v>
      </c>
      <c r="Z44" t="s">
        <v>17</v>
      </c>
      <c r="AA44" s="1">
        <v>0.16646666666666665</v>
      </c>
      <c r="AB44" s="15">
        <v>2</v>
      </c>
    </row>
    <row r="45" spans="1:36" x14ac:dyDescent="0.45">
      <c r="A45">
        <v>2018</v>
      </c>
      <c r="B45">
        <v>17</v>
      </c>
      <c r="L45" s="15" t="s">
        <v>18</v>
      </c>
      <c r="M45" s="15">
        <v>2</v>
      </c>
      <c r="Z45" t="s">
        <v>18</v>
      </c>
      <c r="AA45" s="1">
        <v>0.15889999999999999</v>
      </c>
      <c r="AB45" s="15">
        <v>2</v>
      </c>
    </row>
    <row r="46" spans="1:36" x14ac:dyDescent="0.45">
      <c r="A46">
        <v>2019</v>
      </c>
      <c r="B46">
        <v>2</v>
      </c>
      <c r="L46" s="15" t="s">
        <v>19</v>
      </c>
      <c r="M46" s="15">
        <v>0</v>
      </c>
      <c r="Z46" t="s">
        <v>19</v>
      </c>
      <c r="AA46" s="1">
        <v>6.7933333333333332E-2</v>
      </c>
      <c r="AB46" s="15">
        <v>0</v>
      </c>
    </row>
    <row r="47" spans="1:36" x14ac:dyDescent="0.45">
      <c r="A47">
        <v>2020</v>
      </c>
      <c r="B47">
        <v>4</v>
      </c>
      <c r="L47" s="15" t="s">
        <v>21</v>
      </c>
      <c r="M47" s="15">
        <v>6</v>
      </c>
      <c r="Z47" t="s">
        <v>21</v>
      </c>
      <c r="AA47" s="1">
        <v>9.2900000000000024E-2</v>
      </c>
      <c r="AB47" s="15">
        <v>6</v>
      </c>
    </row>
    <row r="48" spans="1:36" x14ac:dyDescent="0.45">
      <c r="L48" s="15" t="s">
        <v>22</v>
      </c>
      <c r="M48" s="15">
        <v>0</v>
      </c>
      <c r="Z48" t="s">
        <v>22</v>
      </c>
      <c r="AA48" s="1">
        <v>8.2366666666666657E-2</v>
      </c>
      <c r="AB48" s="15">
        <v>0</v>
      </c>
    </row>
    <row r="49" spans="1:33" x14ac:dyDescent="0.45">
      <c r="L49" s="15" t="s">
        <v>24</v>
      </c>
      <c r="M49" s="15">
        <v>0</v>
      </c>
      <c r="Z49" t="s">
        <v>24</v>
      </c>
      <c r="AA49" s="1">
        <v>0.13043333333333332</v>
      </c>
      <c r="AB49" s="15">
        <v>0</v>
      </c>
    </row>
    <row r="50" spans="1:33" x14ac:dyDescent="0.45">
      <c r="L50" s="15" t="s">
        <v>25</v>
      </c>
      <c r="M50" s="15">
        <v>0</v>
      </c>
      <c r="Z50" t="s">
        <v>25</v>
      </c>
      <c r="AA50" s="1">
        <v>1.2499999999999999E-2</v>
      </c>
      <c r="AB50" s="15">
        <v>0</v>
      </c>
    </row>
    <row r="51" spans="1:33" x14ac:dyDescent="0.45">
      <c r="L51" s="15" t="s">
        <v>26</v>
      </c>
      <c r="M51" s="15">
        <v>1</v>
      </c>
      <c r="Z51" t="s">
        <v>26</v>
      </c>
      <c r="AA51" s="1">
        <v>7.8666666666666676E-2</v>
      </c>
      <c r="AB51" s="15">
        <v>1</v>
      </c>
    </row>
    <row r="52" spans="1:33" x14ac:dyDescent="0.45">
      <c r="L52" s="15" t="s">
        <v>27</v>
      </c>
      <c r="M52" s="15">
        <v>0</v>
      </c>
      <c r="Z52" t="s">
        <v>27</v>
      </c>
      <c r="AA52" s="1">
        <v>6.5499999999999989E-2</v>
      </c>
      <c r="AB52" s="15">
        <v>0</v>
      </c>
    </row>
    <row r="53" spans="1:33" x14ac:dyDescent="0.45">
      <c r="L53" s="15" t="s">
        <v>29</v>
      </c>
      <c r="M53" s="15">
        <v>0</v>
      </c>
      <c r="Z53" t="s">
        <v>29</v>
      </c>
      <c r="AA53" s="1">
        <v>5.0266666666666661E-2</v>
      </c>
      <c r="AB53" s="15">
        <v>0</v>
      </c>
    </row>
    <row r="54" spans="1:33" x14ac:dyDescent="0.45">
      <c r="L54" s="15" t="s">
        <v>30</v>
      </c>
      <c r="M54" s="15">
        <v>0</v>
      </c>
      <c r="Z54" t="s">
        <v>30</v>
      </c>
      <c r="AA54" s="1">
        <v>-2.3433333333333334E-2</v>
      </c>
      <c r="AB54" s="15">
        <v>0</v>
      </c>
    </row>
    <row r="55" spans="1:33" x14ac:dyDescent="0.45">
      <c r="L55" s="15" t="s">
        <v>31</v>
      </c>
      <c r="M55" s="15">
        <v>0</v>
      </c>
      <c r="Z55" t="s">
        <v>31</v>
      </c>
      <c r="AA55" s="1">
        <v>2.9800000000000004E-2</v>
      </c>
      <c r="AB55" s="15">
        <v>0</v>
      </c>
    </row>
    <row r="56" spans="1:33" x14ac:dyDescent="0.45">
      <c r="L56" s="15" t="s">
        <v>32</v>
      </c>
      <c r="M56" s="15">
        <v>3</v>
      </c>
      <c r="Z56" t="s">
        <v>32</v>
      </c>
      <c r="AA56" s="1">
        <v>0.10210000000000001</v>
      </c>
      <c r="AB56" s="15">
        <v>3</v>
      </c>
    </row>
    <row r="57" spans="1:33" x14ac:dyDescent="0.45">
      <c r="A57" s="46"/>
      <c r="B57" s="46"/>
      <c r="L57" s="15" t="s">
        <v>33</v>
      </c>
      <c r="M57" s="15">
        <v>8</v>
      </c>
      <c r="Z57" t="s">
        <v>33</v>
      </c>
      <c r="AA57" s="1">
        <v>0.21526666666666663</v>
      </c>
      <c r="AB57" s="15">
        <v>8</v>
      </c>
    </row>
    <row r="58" spans="1:33" ht="14.65" thickBot="1" x14ac:dyDescent="0.5">
      <c r="A58" s="27"/>
      <c r="L58" s="15" t="s">
        <v>34</v>
      </c>
      <c r="M58" s="15">
        <v>0</v>
      </c>
      <c r="Z58" t="s">
        <v>34</v>
      </c>
      <c r="AA58" s="1">
        <v>0.16619999999999999</v>
      </c>
      <c r="AB58" s="15">
        <v>0</v>
      </c>
    </row>
    <row r="59" spans="1:33" x14ac:dyDescent="0.45">
      <c r="A59" s="27"/>
      <c r="L59" s="15" t="s">
        <v>35</v>
      </c>
      <c r="M59" s="15">
        <v>0</v>
      </c>
      <c r="Z59" t="s">
        <v>35</v>
      </c>
      <c r="AA59" s="1">
        <v>0.12470000000000002</v>
      </c>
      <c r="AB59" s="15">
        <v>0</v>
      </c>
      <c r="AE59" s="39"/>
      <c r="AF59" s="39" t="s">
        <v>0</v>
      </c>
      <c r="AG59" s="39" t="s">
        <v>72</v>
      </c>
    </row>
    <row r="60" spans="1:33" x14ac:dyDescent="0.45">
      <c r="L60" s="15" t="s">
        <v>36</v>
      </c>
      <c r="M60" s="15">
        <v>0</v>
      </c>
      <c r="Z60" t="s">
        <v>36</v>
      </c>
      <c r="AA60" s="1">
        <v>9.5100000000000004E-2</v>
      </c>
      <c r="AB60" s="15">
        <v>0</v>
      </c>
      <c r="AE60" t="s">
        <v>0</v>
      </c>
      <c r="AF60">
        <v>1</v>
      </c>
    </row>
    <row r="61" spans="1:33" ht="14.65" thickBot="1" x14ac:dyDescent="0.5">
      <c r="A61" s="27"/>
      <c r="L61" s="15" t="s">
        <v>37</v>
      </c>
      <c r="M61" s="15">
        <v>4</v>
      </c>
      <c r="Z61" t="s">
        <v>37</v>
      </c>
      <c r="AA61" s="1">
        <v>0.1089</v>
      </c>
      <c r="AB61" s="15">
        <v>4</v>
      </c>
      <c r="AE61" s="38" t="s">
        <v>72</v>
      </c>
      <c r="AF61" s="38">
        <v>0.37585000469747376</v>
      </c>
      <c r="AG61" s="38">
        <v>1</v>
      </c>
    </row>
    <row r="62" spans="1:33" x14ac:dyDescent="0.45">
      <c r="A62" s="27"/>
      <c r="L62" s="15" t="s">
        <v>38</v>
      </c>
      <c r="M62" s="15">
        <v>0</v>
      </c>
      <c r="Z62" t="s">
        <v>38</v>
      </c>
      <c r="AA62" s="1">
        <v>8.0333333333333326E-2</v>
      </c>
      <c r="AB62" s="15">
        <v>0</v>
      </c>
    </row>
    <row r="63" spans="1:33" x14ac:dyDescent="0.45">
      <c r="A63" s="27"/>
      <c r="L63" s="15" t="s">
        <v>39</v>
      </c>
      <c r="M63" s="15">
        <v>13</v>
      </c>
      <c r="Z63" t="s">
        <v>39</v>
      </c>
      <c r="AA63" s="1">
        <v>0.12570000000000001</v>
      </c>
      <c r="AB63" s="15">
        <v>13</v>
      </c>
    </row>
    <row r="64" spans="1:33" x14ac:dyDescent="0.45">
      <c r="L64" s="15" t="s">
        <v>40</v>
      </c>
      <c r="M64" s="15">
        <v>8</v>
      </c>
      <c r="Z64" t="s">
        <v>40</v>
      </c>
      <c r="AA64" s="1">
        <v>0.10389999999999999</v>
      </c>
      <c r="AB64" s="15">
        <v>8</v>
      </c>
    </row>
    <row r="65" spans="1:28" x14ac:dyDescent="0.45">
      <c r="A65" s="27"/>
      <c r="L65" s="15" t="s">
        <v>41</v>
      </c>
      <c r="M65" s="15">
        <v>0</v>
      </c>
      <c r="Z65" t="s">
        <v>41</v>
      </c>
      <c r="AA65" s="1">
        <v>7.6600000000000001E-2</v>
      </c>
      <c r="AB65" s="15">
        <v>0</v>
      </c>
    </row>
    <row r="66" spans="1:28" x14ac:dyDescent="0.45">
      <c r="A66" s="27"/>
      <c r="L66" s="15" t="s">
        <v>42</v>
      </c>
      <c r="M66" s="15">
        <v>0</v>
      </c>
      <c r="Z66" t="s">
        <v>42</v>
      </c>
      <c r="AA66" s="1">
        <v>5.4933333333333334E-2</v>
      </c>
      <c r="AB66" s="15">
        <v>0</v>
      </c>
    </row>
    <row r="67" spans="1:28" x14ac:dyDescent="0.45">
      <c r="L67" s="15" t="s">
        <v>43</v>
      </c>
      <c r="M67" s="15">
        <v>0</v>
      </c>
      <c r="Z67" t="s">
        <v>43</v>
      </c>
      <c r="AA67" s="1">
        <v>5.2033333333333327E-2</v>
      </c>
      <c r="AB67" s="15">
        <v>0</v>
      </c>
    </row>
    <row r="68" spans="1:28" x14ac:dyDescent="0.45">
      <c r="A68" s="27"/>
      <c r="L68" s="15" t="s">
        <v>44</v>
      </c>
      <c r="M68" s="15">
        <v>2</v>
      </c>
      <c r="Z68" t="s">
        <v>44</v>
      </c>
      <c r="AA68" s="1">
        <v>7.3799999999999991E-2</v>
      </c>
      <c r="AB68" s="15">
        <v>2</v>
      </c>
    </row>
    <row r="69" spans="1:28" x14ac:dyDescent="0.45">
      <c r="A69" s="27"/>
      <c r="L69" s="15" t="s">
        <v>45</v>
      </c>
      <c r="M69" s="15">
        <v>0</v>
      </c>
      <c r="Z69" t="s">
        <v>45</v>
      </c>
      <c r="AA69" s="1">
        <v>4.1033333333333331E-2</v>
      </c>
      <c r="AB69" s="15">
        <v>0</v>
      </c>
    </row>
    <row r="70" spans="1:28" x14ac:dyDescent="0.45">
      <c r="L70" s="15" t="s">
        <v>46</v>
      </c>
      <c r="M70" s="15">
        <v>0</v>
      </c>
      <c r="Z70" t="s">
        <v>46</v>
      </c>
      <c r="AA70" s="1">
        <v>-1.8733333333333334E-2</v>
      </c>
      <c r="AB70" s="15">
        <v>0</v>
      </c>
    </row>
    <row r="71" spans="1:28" x14ac:dyDescent="0.45">
      <c r="A71" s="27"/>
      <c r="L71" s="15" t="s">
        <v>47</v>
      </c>
      <c r="M71" s="15">
        <v>0</v>
      </c>
      <c r="Z71" t="s">
        <v>47</v>
      </c>
      <c r="AA71" s="1">
        <v>-2.7999999999999982E-3</v>
      </c>
      <c r="AB71" s="15">
        <v>0</v>
      </c>
    </row>
    <row r="72" spans="1:28" x14ac:dyDescent="0.45">
      <c r="L72" s="15" t="s">
        <v>48</v>
      </c>
      <c r="M72" s="15">
        <v>0</v>
      </c>
      <c r="Z72" t="s">
        <v>48</v>
      </c>
      <c r="AA72" s="1">
        <v>0.1179</v>
      </c>
      <c r="AB72" s="15">
        <v>0</v>
      </c>
    </row>
    <row r="73" spans="1:28" x14ac:dyDescent="0.45">
      <c r="L73" s="15" t="s">
        <v>49</v>
      </c>
      <c r="M73" s="15">
        <v>0</v>
      </c>
      <c r="Z73" t="s">
        <v>49</v>
      </c>
      <c r="AA73" s="1">
        <v>0.15060000000000001</v>
      </c>
      <c r="AB73" s="15">
        <v>0</v>
      </c>
    </row>
    <row r="74" spans="1:28" x14ac:dyDescent="0.45">
      <c r="L74" s="15" t="s">
        <v>50</v>
      </c>
      <c r="M74" s="15">
        <v>0</v>
      </c>
      <c r="Z74" t="s">
        <v>50</v>
      </c>
      <c r="AA74" s="1">
        <v>9.7133333333333335E-2</v>
      </c>
      <c r="AB74" s="15">
        <v>0</v>
      </c>
    </row>
  </sheetData>
  <mergeCells count="10">
    <mergeCell ref="M22:N22"/>
    <mergeCell ref="O22:P22"/>
    <mergeCell ref="Q22:R22"/>
    <mergeCell ref="A57:B57"/>
    <mergeCell ref="A22:B22"/>
    <mergeCell ref="C22:D22"/>
    <mergeCell ref="E22:F22"/>
    <mergeCell ref="G22:H22"/>
    <mergeCell ref="I22:J22"/>
    <mergeCell ref="K22:L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BC61-94C0-4743-99EF-D56BFC3F581D}">
  <dimension ref="A1:D11"/>
  <sheetViews>
    <sheetView tabSelected="1" topLeftCell="D1" workbookViewId="0">
      <selection activeCell="D18" sqref="D18"/>
    </sheetView>
  </sheetViews>
  <sheetFormatPr defaultRowHeight="14.25" x14ac:dyDescent="0.45"/>
  <cols>
    <col min="2" max="2" width="16" bestFit="1" customWidth="1"/>
    <col min="4" max="4" width="16" bestFit="1" customWidth="1"/>
  </cols>
  <sheetData>
    <row r="1" spans="1:4" x14ac:dyDescent="0.45">
      <c r="A1" s="28" t="s">
        <v>52</v>
      </c>
      <c r="B1" s="28" t="s">
        <v>131</v>
      </c>
      <c r="D1" s="28" t="s">
        <v>73</v>
      </c>
    </row>
    <row r="2" spans="1:4" x14ac:dyDescent="0.45">
      <c r="A2" s="3">
        <v>2012</v>
      </c>
      <c r="B2" s="3">
        <v>8.7933333000000005</v>
      </c>
      <c r="D2" s="3">
        <v>8.7933333000000002E-2</v>
      </c>
    </row>
    <row r="3" spans="1:4" x14ac:dyDescent="0.45">
      <c r="A3" s="3">
        <v>2013</v>
      </c>
      <c r="B3" s="3">
        <v>12.684166699999999</v>
      </c>
      <c r="D3" s="3">
        <v>0.12684166699999999</v>
      </c>
    </row>
    <row r="4" spans="1:4" x14ac:dyDescent="0.45">
      <c r="A4" s="3">
        <v>2014</v>
      </c>
      <c r="B4" s="3">
        <v>7.4883332999999999</v>
      </c>
      <c r="D4" s="3">
        <v>7.4883332999999996E-2</v>
      </c>
    </row>
    <row r="5" spans="1:4" x14ac:dyDescent="0.45">
      <c r="A5" s="3">
        <v>2015</v>
      </c>
      <c r="B5" s="3">
        <v>3.5874999999999999</v>
      </c>
      <c r="D5" s="3">
        <v>3.5874999999999997E-2</v>
      </c>
    </row>
    <row r="6" spans="1:4" x14ac:dyDescent="0.45">
      <c r="A6" s="3">
        <v>2016</v>
      </c>
      <c r="B6" s="3">
        <v>13.9891667</v>
      </c>
      <c r="D6" s="3">
        <v>0.139891667</v>
      </c>
    </row>
    <row r="7" spans="1:4" x14ac:dyDescent="0.45">
      <c r="A7" s="3">
        <v>2017</v>
      </c>
      <c r="B7" s="3">
        <v>10.531666700000001</v>
      </c>
      <c r="D7" s="3">
        <v>0.105316667</v>
      </c>
    </row>
    <row r="8" spans="1:4" x14ac:dyDescent="0.45">
      <c r="A8" s="3">
        <v>2018</v>
      </c>
      <c r="B8" s="3">
        <v>8.0641666999999995</v>
      </c>
      <c r="D8" s="3">
        <v>8.0641667E-2</v>
      </c>
    </row>
    <row r="9" spans="1:4" x14ac:dyDescent="0.45">
      <c r="A9" s="3">
        <v>2019</v>
      </c>
      <c r="B9" s="3">
        <v>2.7883333000000001</v>
      </c>
      <c r="D9" s="3">
        <v>2.7883333E-2</v>
      </c>
    </row>
    <row r="10" spans="1:4" x14ac:dyDescent="0.45">
      <c r="A10" s="3">
        <v>2020</v>
      </c>
      <c r="B10" s="3">
        <v>10.5258333</v>
      </c>
      <c r="D10" s="3">
        <v>0.105258333</v>
      </c>
    </row>
    <row r="11" spans="1:4" x14ac:dyDescent="0.45">
      <c r="A11" s="29" t="s">
        <v>74</v>
      </c>
      <c r="B11" s="29">
        <v>8.7169443999999999E-2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8077-D8B2-4861-A0E2-EBFADAE69338}">
  <dimension ref="A1:H13"/>
  <sheetViews>
    <sheetView topLeftCell="C1" zoomScale="63" workbookViewId="0">
      <selection activeCell="O13" sqref="O13"/>
    </sheetView>
  </sheetViews>
  <sheetFormatPr defaultRowHeight="14.25" x14ac:dyDescent="0.45"/>
  <cols>
    <col min="1" max="1" width="9.06640625" customWidth="1"/>
    <col min="2" max="2" width="27.6640625" bestFit="1" customWidth="1"/>
    <col min="3" max="3" width="27.1328125" bestFit="1" customWidth="1"/>
    <col min="6" max="6" width="14.796875" customWidth="1"/>
  </cols>
  <sheetData>
    <row r="1" spans="1:8" ht="14.65" thickBot="1" x14ac:dyDescent="0.5">
      <c r="A1" s="4" t="s">
        <v>53</v>
      </c>
      <c r="B1" s="9" t="s">
        <v>0</v>
      </c>
      <c r="C1" s="10" t="s">
        <v>1</v>
      </c>
      <c r="D1" s="9"/>
    </row>
    <row r="2" spans="1:8" x14ac:dyDescent="0.45">
      <c r="A2" s="11" t="s">
        <v>77</v>
      </c>
      <c r="B2" s="3">
        <v>0.88</v>
      </c>
      <c r="C2" s="3">
        <v>28.3800001144409</v>
      </c>
      <c r="D2" s="3"/>
      <c r="F2" s="39"/>
      <c r="G2" s="39" t="s">
        <v>75</v>
      </c>
      <c r="H2" s="39" t="s">
        <v>76</v>
      </c>
    </row>
    <row r="3" spans="1:8" x14ac:dyDescent="0.45">
      <c r="A3" s="11" t="s">
        <v>78</v>
      </c>
      <c r="B3" s="3">
        <v>0.77999999999999992</v>
      </c>
      <c r="C3" s="3">
        <v>27.831000328063901</v>
      </c>
      <c r="D3" s="3"/>
      <c r="F3" t="s">
        <v>75</v>
      </c>
      <c r="G3">
        <v>1</v>
      </c>
    </row>
    <row r="4" spans="1:8" ht="14.65" thickBot="1" x14ac:dyDescent="0.5">
      <c r="A4" s="11" t="s">
        <v>79</v>
      </c>
      <c r="B4" s="3">
        <v>0.38999999999999996</v>
      </c>
      <c r="C4" s="3">
        <v>28.541000366210898</v>
      </c>
      <c r="D4" s="3"/>
      <c r="F4" s="38" t="s">
        <v>76</v>
      </c>
      <c r="G4" s="38">
        <v>8.038845558988858E-2</v>
      </c>
      <c r="H4" s="38">
        <v>1</v>
      </c>
    </row>
    <row r="5" spans="1:8" x14ac:dyDescent="0.45">
      <c r="A5" s="11" t="s">
        <v>80</v>
      </c>
      <c r="B5" s="3">
        <v>2.93</v>
      </c>
      <c r="C5" s="3">
        <v>29.625500679016099</v>
      </c>
      <c r="D5" s="3"/>
    </row>
    <row r="6" spans="1:8" x14ac:dyDescent="0.45">
      <c r="A6" s="11" t="s">
        <v>81</v>
      </c>
      <c r="B6" s="3">
        <v>11.97</v>
      </c>
      <c r="C6" s="3">
        <v>29.329500198364201</v>
      </c>
      <c r="D6" s="3"/>
    </row>
    <row r="7" spans="1:8" x14ac:dyDescent="0.45">
      <c r="A7" s="11" t="s">
        <v>82</v>
      </c>
      <c r="B7" s="3">
        <v>7.1999999999999993</v>
      </c>
      <c r="C7" s="3">
        <v>29.668000221252399</v>
      </c>
      <c r="D7" s="3"/>
    </row>
    <row r="8" spans="1:8" x14ac:dyDescent="0.45">
      <c r="A8" s="11" t="s">
        <v>83</v>
      </c>
      <c r="B8" s="3">
        <v>4.22</v>
      </c>
      <c r="C8" s="3">
        <v>28.524000167846602</v>
      </c>
      <c r="D8" s="3"/>
    </row>
    <row r="9" spans="1:8" x14ac:dyDescent="0.45">
      <c r="A9" s="11" t="s">
        <v>84</v>
      </c>
      <c r="B9" s="3">
        <v>-1.1199999999999999</v>
      </c>
      <c r="C9" s="3">
        <v>28.659999847412099</v>
      </c>
      <c r="D9" s="3"/>
    </row>
    <row r="10" spans="1:8" x14ac:dyDescent="0.45">
      <c r="A10" s="11" t="s">
        <v>85</v>
      </c>
      <c r="B10" s="3">
        <v>-7.02</v>
      </c>
      <c r="C10" s="3">
        <v>28.854499816894499</v>
      </c>
      <c r="D10" s="3"/>
    </row>
    <row r="11" spans="1:8" x14ac:dyDescent="0.45">
      <c r="A11" s="11" t="s">
        <v>86</v>
      </c>
      <c r="B11" s="3">
        <v>-2.68</v>
      </c>
      <c r="C11" s="3">
        <v>29.470500946044901</v>
      </c>
      <c r="D11" s="3"/>
    </row>
    <row r="12" spans="1:8" x14ac:dyDescent="0.45">
      <c r="A12" s="11" t="s">
        <v>87</v>
      </c>
      <c r="B12" s="3">
        <v>-2.06</v>
      </c>
      <c r="C12" s="3">
        <v>30.195001602172798</v>
      </c>
      <c r="D12" s="3"/>
    </row>
    <row r="13" spans="1:8" x14ac:dyDescent="0.45">
      <c r="A13" s="11" t="s">
        <v>88</v>
      </c>
      <c r="B13" s="3">
        <v>-3.4799999999999995</v>
      </c>
      <c r="C13" s="3">
        <v>29.335000038146902</v>
      </c>
      <c r="D1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191C-A248-4C09-9722-476045AF3D51}">
  <dimension ref="A1:G37"/>
  <sheetViews>
    <sheetView workbookViewId="0">
      <selection activeCell="H21" sqref="H21"/>
    </sheetView>
  </sheetViews>
  <sheetFormatPr defaultRowHeight="14.25" x14ac:dyDescent="0.45"/>
  <sheetData>
    <row r="1" spans="1:7" ht="15.75" x14ac:dyDescent="0.45">
      <c r="A1" s="12" t="s">
        <v>6</v>
      </c>
      <c r="B1" s="12" t="s">
        <v>89</v>
      </c>
      <c r="C1" s="13" t="s">
        <v>90</v>
      </c>
    </row>
    <row r="2" spans="1:7" ht="15.75" x14ac:dyDescent="0.5">
      <c r="A2" t="s">
        <v>8</v>
      </c>
      <c r="B2" s="14">
        <v>-0.86</v>
      </c>
      <c r="C2" s="15">
        <v>-1.6E-2</v>
      </c>
    </row>
    <row r="3" spans="1:7" ht="15.75" x14ac:dyDescent="0.5">
      <c r="A3" t="s">
        <v>10</v>
      </c>
      <c r="B3" s="16">
        <v>-0.47</v>
      </c>
      <c r="C3" s="15">
        <v>-0.20499999999999999</v>
      </c>
    </row>
    <row r="4" spans="1:7" ht="15.75" x14ac:dyDescent="0.5">
      <c r="A4" t="s">
        <v>12</v>
      </c>
      <c r="B4" s="17">
        <v>0.25</v>
      </c>
      <c r="C4" s="15">
        <v>0.39966666666666667</v>
      </c>
    </row>
    <row r="5" spans="1:7" ht="15.75" x14ac:dyDescent="0.5">
      <c r="A5" t="s">
        <v>14</v>
      </c>
      <c r="B5" s="16">
        <v>0.27</v>
      </c>
      <c r="C5" s="15">
        <v>0.15433333333333335</v>
      </c>
    </row>
    <row r="6" spans="1:7" ht="15.75" x14ac:dyDescent="0.5">
      <c r="A6" t="s">
        <v>15</v>
      </c>
      <c r="B6" s="16">
        <v>-0.43</v>
      </c>
      <c r="C6" s="15">
        <v>0.13066666666666668</v>
      </c>
    </row>
    <row r="7" spans="1:7" ht="15.75" x14ac:dyDescent="0.5">
      <c r="A7" t="s">
        <v>17</v>
      </c>
      <c r="B7" s="16">
        <v>-0.3</v>
      </c>
      <c r="C7" s="15">
        <v>-0.24</v>
      </c>
    </row>
    <row r="8" spans="1:7" ht="15.75" x14ac:dyDescent="0.5">
      <c r="A8" t="s">
        <v>18</v>
      </c>
      <c r="B8" s="17">
        <v>-0.4</v>
      </c>
      <c r="C8" s="15">
        <v>-0.29033333333333333</v>
      </c>
    </row>
    <row r="9" spans="1:7" ht="15.75" x14ac:dyDescent="0.5">
      <c r="A9" t="s">
        <v>19</v>
      </c>
      <c r="B9" s="16">
        <v>-0.18</v>
      </c>
      <c r="C9" s="15">
        <v>-9.2999999999999985E-2</v>
      </c>
    </row>
    <row r="10" spans="1:7" ht="15.75" x14ac:dyDescent="0.5">
      <c r="A10" t="s">
        <v>21</v>
      </c>
      <c r="B10" s="16">
        <v>-0.42</v>
      </c>
      <c r="C10" s="15">
        <v>-1.6333333333333339E-2</v>
      </c>
    </row>
    <row r="11" spans="1:7" ht="15.75" x14ac:dyDescent="0.5">
      <c r="A11" t="s">
        <v>22</v>
      </c>
      <c r="B11" s="16">
        <v>0.04</v>
      </c>
      <c r="C11" s="15">
        <v>-0.10033333333333333</v>
      </c>
    </row>
    <row r="12" spans="1:7" ht="15.75" x14ac:dyDescent="0.5">
      <c r="A12" t="s">
        <v>24</v>
      </c>
      <c r="B12" s="17">
        <v>0.05</v>
      </c>
      <c r="C12" s="15">
        <v>-0.25433333333333336</v>
      </c>
    </row>
    <row r="13" spans="1:7" ht="15.75" x14ac:dyDescent="0.5">
      <c r="A13" t="s">
        <v>25</v>
      </c>
      <c r="B13" s="18">
        <v>0.49</v>
      </c>
      <c r="C13" s="15">
        <v>1.9999999999999987E-3</v>
      </c>
    </row>
    <row r="14" spans="1:7" ht="15.75" x14ac:dyDescent="0.5">
      <c r="A14" t="s">
        <v>26</v>
      </c>
      <c r="B14" s="18">
        <v>0.55000000000000004</v>
      </c>
      <c r="C14" s="15">
        <v>-0.13299999999999998</v>
      </c>
    </row>
    <row r="15" spans="1:7" ht="16.149999999999999" thickBot="1" x14ac:dyDescent="0.55000000000000004">
      <c r="A15" t="s">
        <v>27</v>
      </c>
      <c r="B15" s="18">
        <v>0.7</v>
      </c>
      <c r="C15" s="15">
        <v>-3.0000000000000027E-3</v>
      </c>
    </row>
    <row r="16" spans="1:7" ht="15.75" x14ac:dyDescent="0.5">
      <c r="A16" t="s">
        <v>29</v>
      </c>
      <c r="B16" s="19">
        <v>1.52</v>
      </c>
      <c r="C16" s="15">
        <v>0.36266666666666669</v>
      </c>
      <c r="E16" s="39"/>
      <c r="F16" s="39" t="s">
        <v>89</v>
      </c>
      <c r="G16" s="39" t="s">
        <v>90</v>
      </c>
    </row>
    <row r="17" spans="1:7" ht="15.75" x14ac:dyDescent="0.5">
      <c r="A17" t="s">
        <v>30</v>
      </c>
      <c r="B17" s="18">
        <v>2.42</v>
      </c>
      <c r="C17" s="15">
        <v>0.37466666666666665</v>
      </c>
      <c r="E17" t="s">
        <v>89</v>
      </c>
      <c r="F17">
        <v>1</v>
      </c>
    </row>
    <row r="18" spans="1:7" ht="16.149999999999999" thickBot="1" x14ac:dyDescent="0.55000000000000004">
      <c r="A18" t="s">
        <v>31</v>
      </c>
      <c r="B18" s="18">
        <v>2.48</v>
      </c>
      <c r="C18" s="15">
        <v>0.14266666666666669</v>
      </c>
      <c r="E18" s="38" t="s">
        <v>90</v>
      </c>
      <c r="F18" s="38">
        <v>0.42990537084617186</v>
      </c>
      <c r="G18" s="38">
        <v>1</v>
      </c>
    </row>
    <row r="19" spans="1:7" ht="15.75" x14ac:dyDescent="0.5">
      <c r="A19" t="s">
        <v>32</v>
      </c>
      <c r="B19" s="18">
        <v>0.94</v>
      </c>
      <c r="C19" s="15">
        <v>7.9999999999999932E-3</v>
      </c>
    </row>
    <row r="20" spans="1:7" ht="15.75" x14ac:dyDescent="0.5">
      <c r="A20" t="s">
        <v>33</v>
      </c>
      <c r="B20" s="17">
        <v>-0.36</v>
      </c>
      <c r="C20" s="15">
        <v>-0.54833333333333334</v>
      </c>
    </row>
    <row r="21" spans="1:7" ht="15.75" x14ac:dyDescent="0.5">
      <c r="A21" t="s">
        <v>34</v>
      </c>
      <c r="B21" s="14">
        <v>-0.69</v>
      </c>
      <c r="C21" s="15">
        <v>-0.39699999999999996</v>
      </c>
    </row>
    <row r="22" spans="1:7" ht="15.75" x14ac:dyDescent="0.5">
      <c r="A22" t="s">
        <v>35</v>
      </c>
      <c r="B22" s="16">
        <v>-0.34</v>
      </c>
      <c r="C22" s="15">
        <v>-9.8333333333333342E-2</v>
      </c>
    </row>
    <row r="23" spans="1:7" ht="15.75" x14ac:dyDescent="0.5">
      <c r="A23" t="s">
        <v>36</v>
      </c>
      <c r="B23" s="16">
        <v>0.2</v>
      </c>
      <c r="C23" s="15">
        <v>0.46399999999999997</v>
      </c>
    </row>
    <row r="24" spans="1:7" ht="15.75" x14ac:dyDescent="0.5">
      <c r="A24" t="s">
        <v>37</v>
      </c>
      <c r="B24" s="17">
        <v>0.14000000000000001</v>
      </c>
      <c r="C24" s="15">
        <v>0.43099999999999999</v>
      </c>
    </row>
    <row r="25" spans="1:7" ht="15.75" x14ac:dyDescent="0.5">
      <c r="A25" t="s">
        <v>38</v>
      </c>
      <c r="B25" s="14">
        <v>-0.65</v>
      </c>
      <c r="C25" s="15">
        <v>0.11299999999999999</v>
      </c>
    </row>
    <row r="26" spans="1:7" ht="15.75" x14ac:dyDescent="0.5">
      <c r="A26" t="s">
        <v>39</v>
      </c>
      <c r="B26" s="14">
        <v>-0.92</v>
      </c>
      <c r="C26" s="15">
        <v>4.1333333333333326E-2</v>
      </c>
    </row>
    <row r="27" spans="1:7" ht="15.75" x14ac:dyDescent="0.5">
      <c r="A27" t="s">
        <v>40</v>
      </c>
      <c r="B27" s="14">
        <v>-0.5</v>
      </c>
      <c r="C27" s="15">
        <v>-2.7000000000000007E-2</v>
      </c>
    </row>
    <row r="28" spans="1:7" ht="15.75" x14ac:dyDescent="0.5">
      <c r="A28" t="s">
        <v>41</v>
      </c>
      <c r="B28" s="17">
        <v>0.09</v>
      </c>
      <c r="C28" s="15">
        <v>0.10999999999999999</v>
      </c>
    </row>
    <row r="29" spans="1:7" ht="15.75" x14ac:dyDescent="0.5">
      <c r="A29" t="s">
        <v>42</v>
      </c>
      <c r="B29" s="18">
        <v>0.76</v>
      </c>
      <c r="C29" s="15">
        <v>0.59633333333333338</v>
      </c>
    </row>
    <row r="30" spans="1:7" ht="15.75" x14ac:dyDescent="0.5">
      <c r="A30" t="s">
        <v>43</v>
      </c>
      <c r="B30" s="18">
        <v>0.75</v>
      </c>
      <c r="C30" s="15">
        <v>0.37066666666666664</v>
      </c>
    </row>
    <row r="31" spans="1:7" ht="15.75" x14ac:dyDescent="0.5">
      <c r="A31" t="s">
        <v>44</v>
      </c>
      <c r="B31" s="18">
        <v>0.66</v>
      </c>
      <c r="C31" s="15">
        <v>0.34033333333333332</v>
      </c>
    </row>
    <row r="32" spans="1:7" ht="15.75" x14ac:dyDescent="0.5">
      <c r="A32" t="s">
        <v>45</v>
      </c>
      <c r="B32" s="17">
        <v>0.28000000000000003</v>
      </c>
      <c r="C32" s="15">
        <v>0.54599999999999993</v>
      </c>
    </row>
    <row r="33" spans="1:3" ht="15.75" x14ac:dyDescent="0.5">
      <c r="A33" t="s">
        <v>46</v>
      </c>
      <c r="B33" s="16">
        <v>0.35</v>
      </c>
      <c r="C33" s="15">
        <v>0.89733333333333343</v>
      </c>
    </row>
    <row r="34" spans="1:3" ht="15.75" x14ac:dyDescent="0.5">
      <c r="A34" t="s">
        <v>47</v>
      </c>
      <c r="B34" s="16">
        <v>0.5</v>
      </c>
      <c r="C34" s="15">
        <v>0.15666666666666665</v>
      </c>
    </row>
    <row r="35" spans="1:3" ht="15.75" x14ac:dyDescent="0.5">
      <c r="A35" t="s">
        <v>48</v>
      </c>
      <c r="B35" s="16">
        <v>0.19</v>
      </c>
      <c r="C35" s="15">
        <v>0.10199999999999999</v>
      </c>
    </row>
    <row r="36" spans="1:3" ht="15.75" x14ac:dyDescent="0.5">
      <c r="A36" t="s">
        <v>49</v>
      </c>
      <c r="B36" s="17">
        <v>-0.41</v>
      </c>
      <c r="C36" s="15">
        <v>0.19699999999999998</v>
      </c>
    </row>
    <row r="37" spans="1:3" ht="15.75" x14ac:dyDescent="0.5">
      <c r="A37" t="s">
        <v>50</v>
      </c>
      <c r="B37" s="14">
        <v>-1.17</v>
      </c>
      <c r="C37" s="15">
        <v>-3.2000000000000001E-2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7FB6-C355-4291-92B9-8C4911EA5150}">
  <dimension ref="A2:T76"/>
  <sheetViews>
    <sheetView topLeftCell="P1" zoomScale="60" workbookViewId="0">
      <selection activeCell="B3" sqref="B3"/>
    </sheetView>
  </sheetViews>
  <sheetFormatPr defaultRowHeight="14.25" x14ac:dyDescent="0.45"/>
  <cols>
    <col min="1" max="1" width="13.59765625" customWidth="1"/>
  </cols>
  <sheetData>
    <row r="2" spans="1:20" ht="15.75" x14ac:dyDescent="0.45">
      <c r="A2" s="2" t="s">
        <v>6</v>
      </c>
      <c r="B2" s="20" t="s">
        <v>0</v>
      </c>
      <c r="C2" s="21" t="s">
        <v>1</v>
      </c>
      <c r="D2" s="22" t="s">
        <v>89</v>
      </c>
      <c r="E2" s="23" t="s">
        <v>90</v>
      </c>
      <c r="Q2" s="2" t="s">
        <v>6</v>
      </c>
      <c r="R2" s="7" t="s">
        <v>0</v>
      </c>
      <c r="S2" s="31" t="s">
        <v>89</v>
      </c>
      <c r="T2" s="32" t="s">
        <v>90</v>
      </c>
    </row>
    <row r="3" spans="1:20" ht="15.75" x14ac:dyDescent="0.5">
      <c r="A3" t="s">
        <v>8</v>
      </c>
      <c r="B3" s="1">
        <v>14.924999999999999</v>
      </c>
      <c r="C3" s="3">
        <v>28.401250362396148</v>
      </c>
      <c r="D3" s="14">
        <v>-0.86</v>
      </c>
      <c r="E3" s="15">
        <v>-1.6E-2</v>
      </c>
      <c r="Q3" t="s">
        <v>8</v>
      </c>
      <c r="R3" s="1">
        <v>14.924999999999999</v>
      </c>
      <c r="S3" s="14">
        <v>-0.86</v>
      </c>
      <c r="T3" s="15">
        <v>-1.6E-2</v>
      </c>
    </row>
    <row r="4" spans="1:20" ht="15.75" x14ac:dyDescent="0.5">
      <c r="A4" t="s">
        <v>10</v>
      </c>
      <c r="B4" s="1">
        <v>15.559999999999999</v>
      </c>
      <c r="C4" s="3">
        <v>29.309000968933066</v>
      </c>
      <c r="D4" s="16">
        <v>-0.47</v>
      </c>
      <c r="E4" s="15">
        <v>-0.20499999999999999</v>
      </c>
      <c r="Q4" t="s">
        <v>10</v>
      </c>
      <c r="R4" s="1">
        <v>15.559999999999999</v>
      </c>
      <c r="S4" s="16">
        <v>-0.47</v>
      </c>
      <c r="T4" s="15">
        <v>-0.20499999999999999</v>
      </c>
    </row>
    <row r="5" spans="1:20" ht="15.75" x14ac:dyDescent="0.5">
      <c r="A5" t="s">
        <v>12</v>
      </c>
      <c r="B5" s="1">
        <v>7.2366666666666664</v>
      </c>
      <c r="C5" s="3">
        <v>29.118333498636833</v>
      </c>
      <c r="D5" s="16">
        <v>0.25</v>
      </c>
      <c r="E5" s="15">
        <v>0.39966666666666667</v>
      </c>
      <c r="Q5" t="s">
        <v>12</v>
      </c>
      <c r="R5" s="1">
        <v>7.2366666666666664</v>
      </c>
      <c r="S5" s="16">
        <v>0.25</v>
      </c>
      <c r="T5" s="15">
        <v>0.39966666666666667</v>
      </c>
    </row>
    <row r="6" spans="1:20" ht="15.75" x14ac:dyDescent="0.5">
      <c r="A6" t="s">
        <v>14</v>
      </c>
      <c r="B6" s="1">
        <v>-0.15999999999999998</v>
      </c>
      <c r="C6" s="3">
        <v>29.777167320251404</v>
      </c>
      <c r="D6" s="16">
        <v>0.27</v>
      </c>
      <c r="E6" s="15">
        <v>0.15433333333333335</v>
      </c>
      <c r="Q6" t="s">
        <v>14</v>
      </c>
      <c r="R6" s="1">
        <v>-0.15999999999999998</v>
      </c>
      <c r="S6" s="16">
        <v>0.27</v>
      </c>
      <c r="T6" s="15">
        <v>0.15433333333333335</v>
      </c>
    </row>
    <row r="7" spans="1:20" ht="15.75" x14ac:dyDescent="0.5">
      <c r="A7" t="s">
        <v>15</v>
      </c>
      <c r="B7" s="1">
        <v>8.8633333333333333</v>
      </c>
      <c r="C7" s="3">
        <v>28.6145000457763</v>
      </c>
      <c r="D7" s="16">
        <v>-0.43</v>
      </c>
      <c r="E7" s="15">
        <v>0.13066666666666668</v>
      </c>
      <c r="Q7" t="s">
        <v>15</v>
      </c>
      <c r="R7" s="1">
        <v>8.8633333333333333</v>
      </c>
      <c r="S7" s="16">
        <v>-0.43</v>
      </c>
      <c r="T7" s="15">
        <v>0.13066666666666668</v>
      </c>
    </row>
    <row r="8" spans="1:20" ht="15.75" x14ac:dyDescent="0.5">
      <c r="A8" t="s">
        <v>17</v>
      </c>
      <c r="B8" s="1">
        <v>16.646666666666665</v>
      </c>
      <c r="C8" s="3">
        <v>29.251000722249302</v>
      </c>
      <c r="D8" s="16">
        <v>-0.3</v>
      </c>
      <c r="E8" s="15">
        <v>-0.24</v>
      </c>
      <c r="Q8" t="s">
        <v>17</v>
      </c>
      <c r="R8" s="1">
        <v>16.646666666666665</v>
      </c>
      <c r="S8" s="16">
        <v>-0.3</v>
      </c>
      <c r="T8" s="15">
        <v>-0.24</v>
      </c>
    </row>
    <row r="9" spans="1:20" ht="15.75" x14ac:dyDescent="0.5">
      <c r="A9" t="s">
        <v>18</v>
      </c>
      <c r="B9" s="1">
        <v>15.889999999999999</v>
      </c>
      <c r="C9" s="3">
        <v>29.144333521525031</v>
      </c>
      <c r="D9" s="16">
        <v>-0.4</v>
      </c>
      <c r="E9" s="15">
        <v>-0.29033333333333333</v>
      </c>
      <c r="Q9" t="s">
        <v>18</v>
      </c>
      <c r="R9" s="1">
        <v>15.889999999999999</v>
      </c>
      <c r="S9" s="16">
        <v>-0.4</v>
      </c>
      <c r="T9" s="15">
        <v>-0.29033333333333333</v>
      </c>
    </row>
    <row r="10" spans="1:20" ht="15.75" x14ac:dyDescent="0.5">
      <c r="A10" t="s">
        <v>19</v>
      </c>
      <c r="B10" s="1">
        <v>6.793333333333333</v>
      </c>
      <c r="C10" s="3">
        <v>29.785667419433537</v>
      </c>
      <c r="D10" s="16">
        <v>-0.18</v>
      </c>
      <c r="E10" s="15">
        <v>-9.2999999999999985E-2</v>
      </c>
      <c r="Q10" t="s">
        <v>19</v>
      </c>
      <c r="R10" s="1">
        <v>6.793333333333333</v>
      </c>
      <c r="S10" s="16">
        <v>-0.18</v>
      </c>
      <c r="T10" s="15">
        <v>-9.2999999999999985E-2</v>
      </c>
    </row>
    <row r="11" spans="1:20" ht="15.75" x14ac:dyDescent="0.5">
      <c r="A11" t="s">
        <v>21</v>
      </c>
      <c r="B11" s="1">
        <v>9.2900000000000027</v>
      </c>
      <c r="C11" s="3">
        <v>28.533667246500567</v>
      </c>
      <c r="D11" s="16">
        <v>-0.42</v>
      </c>
      <c r="E11" s="15">
        <v>-1.6333333333333339E-2</v>
      </c>
      <c r="Q11" t="s">
        <v>21</v>
      </c>
      <c r="R11" s="1">
        <v>9.2900000000000027</v>
      </c>
      <c r="S11" s="16">
        <v>-0.42</v>
      </c>
      <c r="T11" s="15">
        <v>-1.6333333333333339E-2</v>
      </c>
    </row>
    <row r="12" spans="1:20" ht="15.75" x14ac:dyDescent="0.5">
      <c r="A12" t="s">
        <v>22</v>
      </c>
      <c r="B12" s="1">
        <v>8.2366666666666664</v>
      </c>
      <c r="C12" s="3">
        <v>29.226333618164034</v>
      </c>
      <c r="D12" s="16">
        <v>0.04</v>
      </c>
      <c r="E12" s="15">
        <v>-0.10033333333333333</v>
      </c>
      <c r="Q12" t="s">
        <v>22</v>
      </c>
      <c r="R12" s="1">
        <v>8.2366666666666664</v>
      </c>
      <c r="S12" s="16">
        <v>0.04</v>
      </c>
      <c r="T12" s="15">
        <v>-0.10033333333333333</v>
      </c>
    </row>
    <row r="13" spans="1:20" ht="15.75" x14ac:dyDescent="0.5">
      <c r="A13" t="s">
        <v>24</v>
      </c>
      <c r="B13" s="1">
        <v>13.043333333333331</v>
      </c>
      <c r="C13" s="3">
        <v>29.21650028228753</v>
      </c>
      <c r="D13" s="16">
        <v>0.05</v>
      </c>
      <c r="E13" s="15">
        <v>-0.25433333333333336</v>
      </c>
      <c r="Q13" t="s">
        <v>24</v>
      </c>
      <c r="R13" s="1">
        <v>13.043333333333331</v>
      </c>
      <c r="S13" s="16">
        <v>0.05</v>
      </c>
      <c r="T13" s="15">
        <v>-0.25433333333333336</v>
      </c>
    </row>
    <row r="14" spans="1:20" ht="15.75" x14ac:dyDescent="0.5">
      <c r="A14" t="s">
        <v>25</v>
      </c>
      <c r="B14" s="1">
        <v>1.25</v>
      </c>
      <c r="C14" s="3">
        <v>29.703000704447401</v>
      </c>
      <c r="D14" s="18">
        <v>0.49</v>
      </c>
      <c r="E14" s="15">
        <v>1.9999999999999987E-3</v>
      </c>
      <c r="Q14" t="s">
        <v>25</v>
      </c>
      <c r="R14" s="1">
        <v>1.25</v>
      </c>
      <c r="S14" s="18">
        <v>0.49</v>
      </c>
      <c r="T14" s="15">
        <v>1.9999999999999987E-3</v>
      </c>
    </row>
    <row r="15" spans="1:20" ht="15.75" x14ac:dyDescent="0.5">
      <c r="A15" t="s">
        <v>26</v>
      </c>
      <c r="B15" s="1">
        <v>7.866666666666668</v>
      </c>
      <c r="C15" s="3">
        <v>28.631500562032034</v>
      </c>
      <c r="D15" s="18">
        <v>0.55000000000000004</v>
      </c>
      <c r="E15" s="15">
        <v>-0.13299999999999998</v>
      </c>
      <c r="Q15" t="s">
        <v>26</v>
      </c>
      <c r="R15" s="1">
        <v>7.866666666666668</v>
      </c>
      <c r="S15" s="18">
        <v>0.55000000000000004</v>
      </c>
      <c r="T15" s="15">
        <v>-0.13299999999999998</v>
      </c>
    </row>
    <row r="16" spans="1:20" ht="15.75" x14ac:dyDescent="0.5">
      <c r="A16" t="s">
        <v>27</v>
      </c>
      <c r="B16" s="1">
        <v>6.5499999999999989</v>
      </c>
      <c r="C16" s="3">
        <v>29.270167350769</v>
      </c>
      <c r="D16" s="18">
        <v>0.7</v>
      </c>
      <c r="E16" s="15">
        <v>-3.0000000000000027E-3</v>
      </c>
      <c r="Q16" t="s">
        <v>27</v>
      </c>
      <c r="R16" s="1">
        <v>6.5499999999999989</v>
      </c>
      <c r="S16" s="18">
        <v>0.7</v>
      </c>
      <c r="T16" s="15">
        <v>-3.0000000000000027E-3</v>
      </c>
    </row>
    <row r="17" spans="1:20" ht="15.75" x14ac:dyDescent="0.5">
      <c r="A17" t="s">
        <v>29</v>
      </c>
      <c r="B17" s="1">
        <v>5.0266666666666664</v>
      </c>
      <c r="C17" s="3">
        <v>28.951000213623001</v>
      </c>
      <c r="D17" s="18">
        <v>1.52</v>
      </c>
      <c r="E17" s="15">
        <v>0.36266666666666669</v>
      </c>
      <c r="Q17" t="s">
        <v>29</v>
      </c>
      <c r="R17" s="1">
        <v>5.0266666666666664</v>
      </c>
      <c r="S17" s="18">
        <v>1.52</v>
      </c>
      <c r="T17" s="15">
        <v>0.36266666666666669</v>
      </c>
    </row>
    <row r="18" spans="1:20" ht="15.75" x14ac:dyDescent="0.5">
      <c r="A18" t="s">
        <v>30</v>
      </c>
      <c r="B18" s="1">
        <v>-2.3433333333333333</v>
      </c>
      <c r="C18" s="3">
        <v>29.579667727152469</v>
      </c>
      <c r="D18" s="18">
        <v>2.42</v>
      </c>
      <c r="E18" s="15">
        <v>0.37466666666666665</v>
      </c>
      <c r="G18" s="7"/>
      <c r="H18" s="7"/>
      <c r="I18" s="7"/>
      <c r="J18" s="7"/>
      <c r="K18" s="7"/>
      <c r="Q18" t="s">
        <v>30</v>
      </c>
      <c r="R18" s="1">
        <v>-2.3433333333333333</v>
      </c>
      <c r="S18" s="18">
        <v>2.42</v>
      </c>
      <c r="T18" s="15">
        <v>0.37466666666666665</v>
      </c>
    </row>
    <row r="19" spans="1:20" ht="15.75" x14ac:dyDescent="0.5">
      <c r="A19" t="s">
        <v>31</v>
      </c>
      <c r="B19" s="1">
        <v>2.9800000000000004</v>
      </c>
      <c r="C19" s="3">
        <v>28.756167093912705</v>
      </c>
      <c r="D19" s="18">
        <v>2.48</v>
      </c>
      <c r="E19" s="15">
        <v>0.14266666666666669</v>
      </c>
      <c r="G19" s="7"/>
      <c r="H19" s="7"/>
      <c r="I19" s="7"/>
      <c r="J19" s="7"/>
      <c r="K19" s="7"/>
      <c r="Q19" t="s">
        <v>31</v>
      </c>
      <c r="R19" s="1">
        <v>2.9800000000000004</v>
      </c>
      <c r="S19" s="18">
        <v>2.48</v>
      </c>
      <c r="T19" s="15">
        <v>0.14266666666666669</v>
      </c>
    </row>
    <row r="20" spans="1:20" ht="15.75" x14ac:dyDescent="0.5">
      <c r="A20" t="s">
        <v>32</v>
      </c>
      <c r="B20" s="1">
        <v>10.210000000000001</v>
      </c>
      <c r="C20" s="3">
        <v>29.313500722249334</v>
      </c>
      <c r="D20" s="18">
        <v>0.94</v>
      </c>
      <c r="E20" s="15">
        <v>7.9999999999999932E-3</v>
      </c>
      <c r="G20" s="7"/>
      <c r="H20" s="7"/>
      <c r="I20" s="7"/>
      <c r="J20" s="7"/>
      <c r="K20" s="7"/>
      <c r="L20" s="7"/>
      <c r="M20" s="7"/>
      <c r="N20" s="7"/>
      <c r="O20" s="7"/>
      <c r="Q20" t="s">
        <v>32</v>
      </c>
      <c r="R20" s="1">
        <v>10.210000000000001</v>
      </c>
      <c r="S20" s="18">
        <v>0.94</v>
      </c>
      <c r="T20" s="15">
        <v>7.9999999999999932E-3</v>
      </c>
    </row>
    <row r="21" spans="1:20" ht="15.75" x14ac:dyDescent="0.5">
      <c r="A21" t="s">
        <v>33</v>
      </c>
      <c r="B21" s="1">
        <v>21.526666666666664</v>
      </c>
      <c r="C21" s="3">
        <v>29.328499794006301</v>
      </c>
      <c r="D21" s="16">
        <v>-0.36</v>
      </c>
      <c r="E21" s="15">
        <v>-0.54833333333333334</v>
      </c>
      <c r="G21" s="7"/>
      <c r="Q21" t="s">
        <v>33</v>
      </c>
      <c r="R21" s="1">
        <v>21.526666666666664</v>
      </c>
      <c r="S21" s="16">
        <v>-0.36</v>
      </c>
      <c r="T21" s="15">
        <v>-0.54833333333333334</v>
      </c>
    </row>
    <row r="22" spans="1:20" ht="15.75" x14ac:dyDescent="0.5">
      <c r="A22" t="s">
        <v>34</v>
      </c>
      <c r="B22" s="1">
        <v>16.619999999999997</v>
      </c>
      <c r="C22" s="3">
        <v>29.845334053039497</v>
      </c>
      <c r="D22" s="14">
        <v>-0.69</v>
      </c>
      <c r="E22" s="15">
        <v>-0.39699999999999996</v>
      </c>
      <c r="G22" s="7"/>
      <c r="H22" s="7"/>
      <c r="I22" s="7"/>
      <c r="J22" s="7"/>
      <c r="K22" s="7"/>
      <c r="L22" s="7"/>
      <c r="M22" s="7"/>
      <c r="N22" s="7"/>
      <c r="O22" s="7"/>
      <c r="Q22" t="s">
        <v>34</v>
      </c>
      <c r="R22" s="1">
        <v>16.619999999999997</v>
      </c>
      <c r="S22" s="14">
        <v>-0.69</v>
      </c>
      <c r="T22" s="15">
        <v>-0.39699999999999996</v>
      </c>
    </row>
    <row r="23" spans="1:20" ht="15.75" x14ac:dyDescent="0.5">
      <c r="A23" t="s">
        <v>35</v>
      </c>
      <c r="B23" s="1">
        <v>12.470000000000002</v>
      </c>
      <c r="C23" s="3">
        <v>28.5986668268839</v>
      </c>
      <c r="D23" s="16">
        <v>-0.34</v>
      </c>
      <c r="E23" s="15">
        <v>-9.8333333333333342E-2</v>
      </c>
      <c r="G23" s="7"/>
      <c r="Q23" t="s">
        <v>35</v>
      </c>
      <c r="R23" s="1">
        <v>12.470000000000002</v>
      </c>
      <c r="S23" s="16">
        <v>-0.34</v>
      </c>
      <c r="T23" s="15">
        <v>-9.8333333333333342E-2</v>
      </c>
    </row>
    <row r="24" spans="1:20" ht="15.75" x14ac:dyDescent="0.5">
      <c r="A24" t="s">
        <v>36</v>
      </c>
      <c r="B24" s="1">
        <v>9.51</v>
      </c>
      <c r="C24" s="3">
        <v>29.258667627970336</v>
      </c>
      <c r="D24" s="16">
        <v>0.2</v>
      </c>
      <c r="E24" s="15">
        <v>0.46399999999999997</v>
      </c>
      <c r="G24" s="7"/>
      <c r="H24" s="7"/>
      <c r="I24" s="7"/>
      <c r="J24" s="7"/>
      <c r="K24" s="7"/>
      <c r="L24" s="7"/>
      <c r="M24" s="7"/>
      <c r="N24" s="7"/>
      <c r="O24" s="7"/>
      <c r="Q24" t="s">
        <v>36</v>
      </c>
      <c r="R24" s="1">
        <v>9.51</v>
      </c>
      <c r="S24" s="16">
        <v>0.2</v>
      </c>
      <c r="T24" s="15">
        <v>0.46399999999999997</v>
      </c>
    </row>
    <row r="25" spans="1:20" ht="15.75" x14ac:dyDescent="0.5">
      <c r="A25" t="s">
        <v>37</v>
      </c>
      <c r="B25" s="1">
        <v>10.89</v>
      </c>
      <c r="C25" s="3">
        <v>29.125333468119265</v>
      </c>
      <c r="D25" s="16">
        <v>0.14000000000000001</v>
      </c>
      <c r="E25" s="15">
        <v>0.43099999999999999</v>
      </c>
      <c r="G25" s="7"/>
      <c r="Q25" t="s">
        <v>37</v>
      </c>
      <c r="R25" s="1">
        <v>10.89</v>
      </c>
      <c r="S25" s="16">
        <v>0.14000000000000001</v>
      </c>
      <c r="T25" s="15">
        <v>0.43099999999999999</v>
      </c>
    </row>
    <row r="26" spans="1:20" ht="15.75" x14ac:dyDescent="0.5">
      <c r="A26" t="s">
        <v>38</v>
      </c>
      <c r="B26" s="1">
        <v>8.0333333333333332</v>
      </c>
      <c r="C26" s="3">
        <v>29.772833506266235</v>
      </c>
      <c r="D26" s="14">
        <v>-0.65</v>
      </c>
      <c r="E26" s="15">
        <v>0.11299999999999999</v>
      </c>
      <c r="G26" s="7"/>
      <c r="H26" s="7"/>
      <c r="I26" s="7"/>
      <c r="J26" s="7"/>
      <c r="K26" s="7"/>
      <c r="L26" s="7"/>
      <c r="M26" s="7"/>
      <c r="N26" s="7"/>
      <c r="O26" s="7"/>
      <c r="Q26" t="s">
        <v>38</v>
      </c>
      <c r="R26" s="1">
        <v>8.0333333333333332</v>
      </c>
      <c r="S26" s="14">
        <v>-0.65</v>
      </c>
      <c r="T26" s="15">
        <v>0.11299999999999999</v>
      </c>
    </row>
    <row r="27" spans="1:20" ht="15.75" x14ac:dyDescent="0.5">
      <c r="A27" t="s">
        <v>39</v>
      </c>
      <c r="B27" s="1">
        <v>12.57</v>
      </c>
      <c r="C27" s="3">
        <v>28.589166959126761</v>
      </c>
      <c r="D27" s="14">
        <v>-0.92</v>
      </c>
      <c r="E27" s="15">
        <v>4.1333333333333326E-2</v>
      </c>
      <c r="G27" s="7"/>
      <c r="Q27" t="s">
        <v>39</v>
      </c>
      <c r="R27" s="1">
        <v>12.57</v>
      </c>
      <c r="S27" s="14">
        <v>-0.92</v>
      </c>
      <c r="T27" s="15">
        <v>4.1333333333333326E-2</v>
      </c>
    </row>
    <row r="28" spans="1:20" ht="15.75" x14ac:dyDescent="0.5">
      <c r="A28" t="s">
        <v>40</v>
      </c>
      <c r="B28" s="1">
        <v>10.389999999999999</v>
      </c>
      <c r="C28" s="3">
        <v>29.286500930786101</v>
      </c>
      <c r="D28" s="14">
        <v>-0.5</v>
      </c>
      <c r="E28" s="15">
        <v>-2.7000000000000007E-2</v>
      </c>
      <c r="Q28" t="s">
        <v>40</v>
      </c>
      <c r="R28" s="1">
        <v>10.389999999999999</v>
      </c>
      <c r="S28" s="14">
        <v>-0.5</v>
      </c>
      <c r="T28" s="15">
        <v>-2.7000000000000007E-2</v>
      </c>
    </row>
    <row r="29" spans="1:20" ht="15.75" x14ac:dyDescent="0.5">
      <c r="A29" t="s">
        <v>41</v>
      </c>
      <c r="B29" s="1">
        <v>7.66</v>
      </c>
      <c r="C29" s="3">
        <v>29.072833697001069</v>
      </c>
      <c r="D29" s="16">
        <v>0.09</v>
      </c>
      <c r="E29" s="15">
        <v>0.10999999999999999</v>
      </c>
      <c r="Q29" t="s">
        <v>41</v>
      </c>
      <c r="R29" s="1">
        <v>7.66</v>
      </c>
      <c r="S29" s="16">
        <v>0.09</v>
      </c>
      <c r="T29" s="15">
        <v>0.10999999999999999</v>
      </c>
    </row>
    <row r="30" spans="1:20" ht="15.75" x14ac:dyDescent="0.5">
      <c r="A30" t="s">
        <v>42</v>
      </c>
      <c r="B30" s="1">
        <v>5.4933333333333332</v>
      </c>
      <c r="C30" s="3">
        <v>29.690667470296166</v>
      </c>
      <c r="D30" s="18">
        <v>0.76</v>
      </c>
      <c r="E30" s="15">
        <v>0.59633333333333338</v>
      </c>
      <c r="Q30" t="s">
        <v>42</v>
      </c>
      <c r="R30" s="1">
        <v>5.4933333333333332</v>
      </c>
      <c r="S30" s="18">
        <v>0.76</v>
      </c>
      <c r="T30" s="15">
        <v>0.59633333333333338</v>
      </c>
    </row>
    <row r="31" spans="1:20" ht="15.75" x14ac:dyDescent="0.5">
      <c r="A31" t="s">
        <v>43</v>
      </c>
      <c r="B31" s="1">
        <v>5.2033333333333331</v>
      </c>
      <c r="C31" s="3">
        <v>28.933667500813737</v>
      </c>
      <c r="D31" s="18">
        <v>0.75</v>
      </c>
      <c r="E31" s="15">
        <v>0.37066666666666664</v>
      </c>
      <c r="Q31" t="s">
        <v>43</v>
      </c>
      <c r="R31" s="1">
        <v>5.2033333333333331</v>
      </c>
      <c r="S31" s="18">
        <v>0.75</v>
      </c>
      <c r="T31" s="15">
        <v>0.37066666666666664</v>
      </c>
    </row>
    <row r="32" spans="1:20" ht="15.75" x14ac:dyDescent="0.5">
      <c r="A32" t="s">
        <v>44</v>
      </c>
      <c r="B32" s="1">
        <v>7.379999999999999</v>
      </c>
      <c r="C32" s="3">
        <v>29.572500546773231</v>
      </c>
      <c r="D32" s="18">
        <v>0.66</v>
      </c>
      <c r="E32" s="15">
        <v>0.34033333333333332</v>
      </c>
      <c r="Q32" t="s">
        <v>44</v>
      </c>
      <c r="R32" s="1">
        <v>7.379999999999999</v>
      </c>
      <c r="S32" s="18">
        <v>0.66</v>
      </c>
      <c r="T32" s="15">
        <v>0.34033333333333332</v>
      </c>
    </row>
    <row r="33" spans="1:20" ht="15.75" x14ac:dyDescent="0.5">
      <c r="A33" t="s">
        <v>45</v>
      </c>
      <c r="B33" s="1">
        <v>4.1033333333333335</v>
      </c>
      <c r="C33" s="3">
        <v>29.0691665013631</v>
      </c>
      <c r="D33" s="16">
        <v>0.28000000000000003</v>
      </c>
      <c r="E33" s="15">
        <v>0.54599999999999993</v>
      </c>
      <c r="Q33" t="s">
        <v>45</v>
      </c>
      <c r="R33" s="1">
        <v>4.1033333333333335</v>
      </c>
      <c r="S33" s="16">
        <v>0.28000000000000003</v>
      </c>
      <c r="T33" s="15">
        <v>0.54599999999999993</v>
      </c>
    </row>
    <row r="34" spans="1:20" ht="15.75" x14ac:dyDescent="0.5">
      <c r="A34" t="s">
        <v>46</v>
      </c>
      <c r="B34" s="1">
        <v>-1.8733333333333335</v>
      </c>
      <c r="C34" s="3">
        <v>29.664500236511163</v>
      </c>
      <c r="D34" s="16">
        <v>0.35</v>
      </c>
      <c r="E34" s="15">
        <v>0.89733333333333343</v>
      </c>
      <c r="Q34" t="s">
        <v>46</v>
      </c>
      <c r="R34" s="1">
        <v>-1.8733333333333335</v>
      </c>
      <c r="S34" s="16">
        <v>0.35</v>
      </c>
      <c r="T34" s="15">
        <v>0.89733333333333343</v>
      </c>
    </row>
    <row r="35" spans="1:20" ht="15.75" x14ac:dyDescent="0.5">
      <c r="A35" t="s">
        <v>47</v>
      </c>
      <c r="B35" s="1">
        <v>-0.2799999999999998</v>
      </c>
      <c r="C35" s="3">
        <v>28.722500483194967</v>
      </c>
      <c r="D35" s="16">
        <v>0.5</v>
      </c>
      <c r="E35" s="15">
        <v>0.15666666666666665</v>
      </c>
      <c r="Q35" t="s">
        <v>47</v>
      </c>
      <c r="R35" s="1">
        <v>-0.2799999999999998</v>
      </c>
      <c r="S35" s="16">
        <v>0.5</v>
      </c>
      <c r="T35" s="15">
        <v>0.15666666666666665</v>
      </c>
    </row>
    <row r="36" spans="1:20" ht="15.75" x14ac:dyDescent="0.5">
      <c r="A36" t="s">
        <v>48</v>
      </c>
      <c r="B36" s="1">
        <v>11.790000000000001</v>
      </c>
      <c r="C36" s="3">
        <v>29.5181674957275</v>
      </c>
      <c r="D36" s="16">
        <v>0.19</v>
      </c>
      <c r="E36" s="15">
        <v>0.10199999999999999</v>
      </c>
      <c r="Q36" t="s">
        <v>48</v>
      </c>
      <c r="R36" s="1">
        <v>11.790000000000001</v>
      </c>
      <c r="S36" s="16">
        <v>0.19</v>
      </c>
      <c r="T36" s="15">
        <v>0.10199999999999999</v>
      </c>
    </row>
    <row r="37" spans="1:20" ht="15.75" x14ac:dyDescent="0.5">
      <c r="A37" t="s">
        <v>49</v>
      </c>
      <c r="B37" s="1">
        <v>15.06</v>
      </c>
      <c r="C37" s="3">
        <v>29.344666798909468</v>
      </c>
      <c r="D37" s="16">
        <v>-0.41</v>
      </c>
      <c r="E37" s="15">
        <v>0.19699999999999998</v>
      </c>
      <c r="Q37" t="s">
        <v>49</v>
      </c>
      <c r="R37" s="1">
        <v>15.06</v>
      </c>
      <c r="S37" s="16">
        <v>-0.41</v>
      </c>
      <c r="T37" s="15">
        <v>0.19699999999999998</v>
      </c>
    </row>
    <row r="38" spans="1:20" ht="15.75" x14ac:dyDescent="0.5">
      <c r="A38" t="s">
        <v>50</v>
      </c>
      <c r="B38" s="1">
        <v>9.7133333333333329</v>
      </c>
      <c r="C38" s="3">
        <v>29.760000864664665</v>
      </c>
      <c r="D38" s="14">
        <v>-1.17</v>
      </c>
      <c r="E38" s="15">
        <v>-3.2000000000000001E-2</v>
      </c>
      <c r="Q38" t="s">
        <v>50</v>
      </c>
      <c r="R38" s="1">
        <v>9.7133333333333329</v>
      </c>
      <c r="S38" s="14">
        <v>-1.17</v>
      </c>
      <c r="T38" s="15">
        <v>-3.2000000000000001E-2</v>
      </c>
    </row>
    <row r="40" spans="1:20" ht="15.75" x14ac:dyDescent="0.45">
      <c r="A40" s="2" t="s">
        <v>6</v>
      </c>
      <c r="B40" s="21" t="s">
        <v>1</v>
      </c>
      <c r="C40" s="22" t="s">
        <v>89</v>
      </c>
      <c r="D40" s="23" t="s">
        <v>90</v>
      </c>
    </row>
    <row r="41" spans="1:20" ht="15.75" x14ac:dyDescent="0.5">
      <c r="A41" t="s">
        <v>8</v>
      </c>
      <c r="B41" s="3">
        <v>28.401250362396148</v>
      </c>
      <c r="C41" s="14">
        <v>-0.86</v>
      </c>
      <c r="D41" s="15">
        <v>-1.6E-2</v>
      </c>
    </row>
    <row r="42" spans="1:20" ht="15.75" x14ac:dyDescent="0.5">
      <c r="A42" t="s">
        <v>10</v>
      </c>
      <c r="B42" s="3">
        <v>29.309000968933066</v>
      </c>
      <c r="C42" s="16">
        <v>-0.47</v>
      </c>
      <c r="D42" s="15">
        <v>-0.20499999999999999</v>
      </c>
    </row>
    <row r="43" spans="1:20" ht="15.75" x14ac:dyDescent="0.5">
      <c r="A43" t="s">
        <v>12</v>
      </c>
      <c r="B43" s="3">
        <v>29.118333498636833</v>
      </c>
      <c r="C43" s="16">
        <v>0.25</v>
      </c>
      <c r="D43" s="15">
        <v>0.39966666666666667</v>
      </c>
    </row>
    <row r="44" spans="1:20" ht="15.75" x14ac:dyDescent="0.5">
      <c r="A44" t="s">
        <v>14</v>
      </c>
      <c r="B44" s="3">
        <v>29.777167320251404</v>
      </c>
      <c r="C44" s="16">
        <v>0.27</v>
      </c>
      <c r="D44" s="15">
        <v>0.15433333333333335</v>
      </c>
    </row>
    <row r="45" spans="1:20" ht="15.75" x14ac:dyDescent="0.5">
      <c r="A45" t="s">
        <v>15</v>
      </c>
      <c r="B45" s="3">
        <v>28.6145000457763</v>
      </c>
      <c r="C45" s="16">
        <v>-0.43</v>
      </c>
      <c r="D45" s="15">
        <v>0.13066666666666668</v>
      </c>
    </row>
    <row r="46" spans="1:20" ht="15.75" x14ac:dyDescent="0.5">
      <c r="A46" t="s">
        <v>17</v>
      </c>
      <c r="B46" s="3">
        <v>29.251000722249302</v>
      </c>
      <c r="C46" s="16">
        <v>-0.3</v>
      </c>
      <c r="D46" s="15">
        <v>-0.24</v>
      </c>
    </row>
    <row r="47" spans="1:20" ht="15.75" x14ac:dyDescent="0.5">
      <c r="A47" t="s">
        <v>18</v>
      </c>
      <c r="B47" s="3">
        <v>29.144333521525031</v>
      </c>
      <c r="C47" s="16">
        <v>-0.4</v>
      </c>
      <c r="D47" s="15">
        <v>-0.29033333333333333</v>
      </c>
    </row>
    <row r="48" spans="1:20" ht="15.75" x14ac:dyDescent="0.5">
      <c r="A48" t="s">
        <v>19</v>
      </c>
      <c r="B48" s="3">
        <v>29.785667419433537</v>
      </c>
      <c r="C48" s="16">
        <v>-0.18</v>
      </c>
      <c r="D48" s="15">
        <v>-9.2999999999999985E-2</v>
      </c>
    </row>
    <row r="49" spans="1:4" ht="15.75" x14ac:dyDescent="0.5">
      <c r="A49" t="s">
        <v>21</v>
      </c>
      <c r="B49" s="3">
        <v>28.533667246500567</v>
      </c>
      <c r="C49" s="16">
        <v>-0.42</v>
      </c>
      <c r="D49" s="15">
        <v>-1.6333333333333339E-2</v>
      </c>
    </row>
    <row r="50" spans="1:4" ht="15.75" x14ac:dyDescent="0.5">
      <c r="A50" t="s">
        <v>22</v>
      </c>
      <c r="B50" s="3">
        <v>29.226333618164034</v>
      </c>
      <c r="C50" s="16">
        <v>0.04</v>
      </c>
      <c r="D50" s="15">
        <v>-0.10033333333333333</v>
      </c>
    </row>
    <row r="51" spans="1:4" ht="15.75" x14ac:dyDescent="0.5">
      <c r="A51" t="s">
        <v>24</v>
      </c>
      <c r="B51" s="3">
        <v>29.21650028228753</v>
      </c>
      <c r="C51" s="16">
        <v>0.05</v>
      </c>
      <c r="D51" s="15">
        <v>-0.25433333333333336</v>
      </c>
    </row>
    <row r="52" spans="1:4" ht="15.75" x14ac:dyDescent="0.5">
      <c r="A52" t="s">
        <v>25</v>
      </c>
      <c r="B52" s="3">
        <v>29.703000704447401</v>
      </c>
      <c r="C52" s="18">
        <v>0.49</v>
      </c>
      <c r="D52" s="15">
        <v>1.9999999999999987E-3</v>
      </c>
    </row>
    <row r="53" spans="1:4" ht="15.75" x14ac:dyDescent="0.5">
      <c r="A53" t="s">
        <v>26</v>
      </c>
      <c r="B53" s="3">
        <v>28.631500562032034</v>
      </c>
      <c r="C53" s="18">
        <v>0.55000000000000004</v>
      </c>
      <c r="D53" s="15">
        <v>-0.13299999999999998</v>
      </c>
    </row>
    <row r="54" spans="1:4" ht="15.75" x14ac:dyDescent="0.5">
      <c r="A54" t="s">
        <v>27</v>
      </c>
      <c r="B54" s="3">
        <v>29.270167350769</v>
      </c>
      <c r="C54" s="18">
        <v>0.7</v>
      </c>
      <c r="D54" s="15">
        <v>-3.0000000000000027E-3</v>
      </c>
    </row>
    <row r="55" spans="1:4" ht="15.75" x14ac:dyDescent="0.5">
      <c r="A55" t="s">
        <v>29</v>
      </c>
      <c r="B55" s="3">
        <v>28.951000213623001</v>
      </c>
      <c r="C55" s="18">
        <v>1.52</v>
      </c>
      <c r="D55" s="15">
        <v>0.36266666666666669</v>
      </c>
    </row>
    <row r="56" spans="1:4" ht="15.75" x14ac:dyDescent="0.5">
      <c r="A56" t="s">
        <v>30</v>
      </c>
      <c r="B56" s="3">
        <v>29.579667727152469</v>
      </c>
      <c r="C56" s="18">
        <v>2.42</v>
      </c>
      <c r="D56" s="15">
        <v>0.37466666666666665</v>
      </c>
    </row>
    <row r="57" spans="1:4" ht="15.75" x14ac:dyDescent="0.5">
      <c r="A57" t="s">
        <v>31</v>
      </c>
      <c r="B57" s="3">
        <v>28.756167093912705</v>
      </c>
      <c r="C57" s="18">
        <v>2.48</v>
      </c>
      <c r="D57" s="15">
        <v>0.14266666666666669</v>
      </c>
    </row>
    <row r="58" spans="1:4" ht="15.75" x14ac:dyDescent="0.5">
      <c r="A58" t="s">
        <v>32</v>
      </c>
      <c r="B58" s="3">
        <v>29.313500722249334</v>
      </c>
      <c r="C58" s="18">
        <v>0.94</v>
      </c>
      <c r="D58" s="15">
        <v>7.9999999999999932E-3</v>
      </c>
    </row>
    <row r="59" spans="1:4" ht="15.75" x14ac:dyDescent="0.5">
      <c r="A59" t="s">
        <v>33</v>
      </c>
      <c r="B59" s="3">
        <v>29.328499794006301</v>
      </c>
      <c r="C59" s="16">
        <v>-0.36</v>
      </c>
      <c r="D59" s="15">
        <v>-0.54833333333333334</v>
      </c>
    </row>
    <row r="60" spans="1:4" ht="15.75" x14ac:dyDescent="0.5">
      <c r="A60" t="s">
        <v>34</v>
      </c>
      <c r="B60" s="3">
        <v>29.845334053039497</v>
      </c>
      <c r="C60" s="14">
        <v>-0.69</v>
      </c>
      <c r="D60" s="15">
        <v>-0.39699999999999996</v>
      </c>
    </row>
    <row r="61" spans="1:4" ht="15.75" x14ac:dyDescent="0.5">
      <c r="A61" t="s">
        <v>35</v>
      </c>
      <c r="B61" s="3">
        <v>28.5986668268839</v>
      </c>
      <c r="C61" s="16">
        <v>-0.34</v>
      </c>
      <c r="D61" s="15">
        <v>-9.8333333333333342E-2</v>
      </c>
    </row>
    <row r="62" spans="1:4" ht="15.75" x14ac:dyDescent="0.5">
      <c r="A62" t="s">
        <v>36</v>
      </c>
      <c r="B62" s="3">
        <v>29.258667627970336</v>
      </c>
      <c r="C62" s="16">
        <v>0.2</v>
      </c>
      <c r="D62" s="15">
        <v>0.46399999999999997</v>
      </c>
    </row>
    <row r="63" spans="1:4" ht="15.75" x14ac:dyDescent="0.5">
      <c r="A63" t="s">
        <v>37</v>
      </c>
      <c r="B63" s="3">
        <v>29.125333468119265</v>
      </c>
      <c r="C63" s="16">
        <v>0.14000000000000001</v>
      </c>
      <c r="D63" s="15">
        <v>0.43099999999999999</v>
      </c>
    </row>
    <row r="64" spans="1:4" ht="15.75" x14ac:dyDescent="0.5">
      <c r="A64" t="s">
        <v>38</v>
      </c>
      <c r="B64" s="3">
        <v>29.772833506266235</v>
      </c>
      <c r="C64" s="14">
        <v>-0.65</v>
      </c>
      <c r="D64" s="15">
        <v>0.11299999999999999</v>
      </c>
    </row>
    <row r="65" spans="1:4" ht="15.75" x14ac:dyDescent="0.5">
      <c r="A65" t="s">
        <v>39</v>
      </c>
      <c r="B65" s="3">
        <v>28.589166959126761</v>
      </c>
      <c r="C65" s="14">
        <v>-0.92</v>
      </c>
      <c r="D65" s="15">
        <v>4.1333333333333326E-2</v>
      </c>
    </row>
    <row r="66" spans="1:4" ht="15.75" x14ac:dyDescent="0.5">
      <c r="A66" t="s">
        <v>40</v>
      </c>
      <c r="B66" s="3">
        <v>29.286500930786101</v>
      </c>
      <c r="C66" s="14">
        <v>-0.5</v>
      </c>
      <c r="D66" s="15">
        <v>-2.7000000000000007E-2</v>
      </c>
    </row>
    <row r="67" spans="1:4" ht="15.75" x14ac:dyDescent="0.5">
      <c r="A67" t="s">
        <v>41</v>
      </c>
      <c r="B67" s="3">
        <v>29.072833697001069</v>
      </c>
      <c r="C67" s="16">
        <v>0.09</v>
      </c>
      <c r="D67" s="15">
        <v>0.10999999999999999</v>
      </c>
    </row>
    <row r="68" spans="1:4" ht="15.75" x14ac:dyDescent="0.5">
      <c r="A68" t="s">
        <v>42</v>
      </c>
      <c r="B68" s="3">
        <v>29.690667470296166</v>
      </c>
      <c r="C68" s="18">
        <v>0.76</v>
      </c>
      <c r="D68" s="15">
        <v>0.59633333333333338</v>
      </c>
    </row>
    <row r="69" spans="1:4" ht="15.75" x14ac:dyDescent="0.5">
      <c r="A69" t="s">
        <v>43</v>
      </c>
      <c r="B69" s="3">
        <v>28.933667500813737</v>
      </c>
      <c r="C69" s="18">
        <v>0.75</v>
      </c>
      <c r="D69" s="15">
        <v>0.37066666666666664</v>
      </c>
    </row>
    <row r="70" spans="1:4" ht="15.75" x14ac:dyDescent="0.5">
      <c r="A70" t="s">
        <v>44</v>
      </c>
      <c r="B70" s="3">
        <v>29.572500546773231</v>
      </c>
      <c r="C70" s="18">
        <v>0.66</v>
      </c>
      <c r="D70" s="15">
        <v>0.34033333333333332</v>
      </c>
    </row>
    <row r="71" spans="1:4" ht="15.75" x14ac:dyDescent="0.5">
      <c r="A71" t="s">
        <v>45</v>
      </c>
      <c r="B71" s="3">
        <v>29.0691665013631</v>
      </c>
      <c r="C71" s="16">
        <v>0.28000000000000003</v>
      </c>
      <c r="D71" s="15">
        <v>0.54599999999999993</v>
      </c>
    </row>
    <row r="72" spans="1:4" ht="15.75" x14ac:dyDescent="0.5">
      <c r="A72" t="s">
        <v>46</v>
      </c>
      <c r="B72" s="3">
        <v>29.664500236511163</v>
      </c>
      <c r="C72" s="16">
        <v>0.35</v>
      </c>
      <c r="D72" s="15">
        <v>0.89733333333333343</v>
      </c>
    </row>
    <row r="73" spans="1:4" ht="15.75" x14ac:dyDescent="0.5">
      <c r="A73" t="s">
        <v>47</v>
      </c>
      <c r="B73" s="3">
        <v>28.722500483194967</v>
      </c>
      <c r="C73" s="16">
        <v>0.5</v>
      </c>
      <c r="D73" s="15">
        <v>0.15666666666666665</v>
      </c>
    </row>
    <row r="74" spans="1:4" ht="15.75" x14ac:dyDescent="0.5">
      <c r="A74" t="s">
        <v>48</v>
      </c>
      <c r="B74" s="3">
        <v>29.5181674957275</v>
      </c>
      <c r="C74" s="16">
        <v>0.19</v>
      </c>
      <c r="D74" s="15">
        <v>0.10199999999999999</v>
      </c>
    </row>
    <row r="75" spans="1:4" ht="15.75" x14ac:dyDescent="0.5">
      <c r="A75" t="s">
        <v>49</v>
      </c>
      <c r="B75" s="3">
        <v>29.344666798909468</v>
      </c>
      <c r="C75" s="16">
        <v>-0.41</v>
      </c>
      <c r="D75" s="15">
        <v>0.19699999999999998</v>
      </c>
    </row>
    <row r="76" spans="1:4" ht="15.75" x14ac:dyDescent="0.5">
      <c r="A76" t="s">
        <v>50</v>
      </c>
      <c r="B76" s="3">
        <v>29.760000864664665</v>
      </c>
      <c r="C76" s="14">
        <v>-1.17</v>
      </c>
      <c r="D76" s="15">
        <v>-3.2000000000000001E-2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seasonal sst sla</vt:lpstr>
      <vt:lpstr>rob</vt:lpstr>
      <vt:lpstr>sla pertahun</vt:lpstr>
      <vt:lpstr>sst sla</vt:lpstr>
      <vt:lpstr>index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P</dc:creator>
  <cp:lastModifiedBy>Danica P</cp:lastModifiedBy>
  <dcterms:created xsi:type="dcterms:W3CDTF">2025-07-18T14:42:06Z</dcterms:created>
  <dcterms:modified xsi:type="dcterms:W3CDTF">2025-08-25T17:10:14Z</dcterms:modified>
</cp:coreProperties>
</file>